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15B9149-2AEC-484C-88E9-009E637CCB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інансування" sheetId="1" r:id="rId1"/>
    <sheet name="Кошторис витрат" sheetId="4" r:id="rId2"/>
    <sheet name="Реєстр документів" sheetId="3" r:id="rId3"/>
  </sheets>
  <externalReferences>
    <externalReference r:id="rId4"/>
  </externalReference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74" i="4" l="1"/>
  <c r="W180" i="4"/>
  <c r="P180" i="4"/>
  <c r="M180" i="4"/>
  <c r="G180" i="4"/>
  <c r="V180" i="4"/>
  <c r="S180" i="4"/>
  <c r="V176" i="4"/>
  <c r="S176" i="4"/>
  <c r="P176" i="4"/>
  <c r="M176" i="4"/>
  <c r="J176" i="4"/>
  <c r="X176" i="4" s="1"/>
  <c r="G176" i="4"/>
  <c r="W176" i="4" s="1"/>
  <c r="Y176" i="4" s="1"/>
  <c r="Z176" i="4" s="1"/>
  <c r="V175" i="4"/>
  <c r="S175" i="4"/>
  <c r="P175" i="4"/>
  <c r="M175" i="4"/>
  <c r="J175" i="4"/>
  <c r="G175" i="4"/>
  <c r="V174" i="4"/>
  <c r="S174" i="4"/>
  <c r="P174" i="4"/>
  <c r="M174" i="4"/>
  <c r="X174" i="4"/>
  <c r="G174" i="4"/>
  <c r="V173" i="4"/>
  <c r="S173" i="4"/>
  <c r="P173" i="4"/>
  <c r="M173" i="4"/>
  <c r="J173" i="4"/>
  <c r="G173" i="4"/>
  <c r="W173" i="4" s="1"/>
  <c r="V172" i="4"/>
  <c r="V168" i="4" s="1"/>
  <c r="S172" i="4"/>
  <c r="P172" i="4"/>
  <c r="M172" i="4"/>
  <c r="J172" i="4"/>
  <c r="G172" i="4"/>
  <c r="V171" i="4"/>
  <c r="S171" i="4"/>
  <c r="P171" i="4"/>
  <c r="M171" i="4"/>
  <c r="W171" i="4" s="1"/>
  <c r="Y171" i="4" s="1"/>
  <c r="Z171" i="4" s="1"/>
  <c r="J171" i="4"/>
  <c r="X171" i="4" s="1"/>
  <c r="G171" i="4"/>
  <c r="V170" i="4"/>
  <c r="S170" i="4"/>
  <c r="P170" i="4"/>
  <c r="M170" i="4"/>
  <c r="J170" i="4"/>
  <c r="G170" i="4"/>
  <c r="W170" i="4" s="1"/>
  <c r="V169" i="4"/>
  <c r="S169" i="4"/>
  <c r="P169" i="4"/>
  <c r="M169" i="4"/>
  <c r="J169" i="4"/>
  <c r="G169" i="4"/>
  <c r="T168" i="4"/>
  <c r="Q168" i="4"/>
  <c r="N168" i="4"/>
  <c r="K168" i="4"/>
  <c r="H168" i="4"/>
  <c r="E168" i="4"/>
  <c r="V167" i="4"/>
  <c r="S167" i="4"/>
  <c r="P167" i="4"/>
  <c r="M167" i="4"/>
  <c r="J167" i="4"/>
  <c r="X167" i="4" s="1"/>
  <c r="G167" i="4"/>
  <c r="W167" i="4" s="1"/>
  <c r="Y167" i="4" s="1"/>
  <c r="Z167" i="4" s="1"/>
  <c r="V166" i="4"/>
  <c r="S166" i="4"/>
  <c r="P166" i="4"/>
  <c r="M166" i="4"/>
  <c r="J166" i="4"/>
  <c r="G166" i="4"/>
  <c r="V165" i="4"/>
  <c r="V164" i="4" s="1"/>
  <c r="S165" i="4"/>
  <c r="P165" i="4"/>
  <c r="M165" i="4"/>
  <c r="J165" i="4"/>
  <c r="G165" i="4"/>
  <c r="T164" i="4"/>
  <c r="Q164" i="4"/>
  <c r="N164" i="4"/>
  <c r="K164" i="4"/>
  <c r="H164" i="4"/>
  <c r="E164" i="4"/>
  <c r="V163" i="4"/>
  <c r="S163" i="4"/>
  <c r="P163" i="4"/>
  <c r="M163" i="4"/>
  <c r="W163" i="4" s="1"/>
  <c r="J163" i="4"/>
  <c r="G163" i="4"/>
  <c r="V162" i="4"/>
  <c r="S162" i="4"/>
  <c r="P162" i="4"/>
  <c r="M162" i="4"/>
  <c r="J162" i="4"/>
  <c r="G162" i="4"/>
  <c r="V161" i="4"/>
  <c r="S161" i="4"/>
  <c r="P161" i="4"/>
  <c r="M161" i="4"/>
  <c r="J161" i="4"/>
  <c r="G161" i="4"/>
  <c r="V160" i="4"/>
  <c r="S160" i="4"/>
  <c r="P160" i="4"/>
  <c r="M160" i="4"/>
  <c r="J160" i="4"/>
  <c r="J159" i="4" s="1"/>
  <c r="G160" i="4"/>
  <c r="T159" i="4"/>
  <c r="Q159" i="4"/>
  <c r="N159" i="4"/>
  <c r="K159" i="4"/>
  <c r="H159" i="4"/>
  <c r="E159" i="4"/>
  <c r="V158" i="4"/>
  <c r="S158" i="4"/>
  <c r="P158" i="4"/>
  <c r="M158" i="4"/>
  <c r="J158" i="4"/>
  <c r="X158" i="4" s="1"/>
  <c r="G158" i="4"/>
  <c r="V157" i="4"/>
  <c r="S157" i="4"/>
  <c r="P157" i="4"/>
  <c r="M157" i="4"/>
  <c r="J157" i="4"/>
  <c r="X157" i="4" s="1"/>
  <c r="G157" i="4"/>
  <c r="V156" i="4"/>
  <c r="S156" i="4"/>
  <c r="P156" i="4"/>
  <c r="M156" i="4"/>
  <c r="W156" i="4" s="1"/>
  <c r="J156" i="4"/>
  <c r="G156" i="4"/>
  <c r="V155" i="4"/>
  <c r="S155" i="4"/>
  <c r="S154" i="4" s="1"/>
  <c r="P155" i="4"/>
  <c r="M155" i="4"/>
  <c r="J155" i="4"/>
  <c r="G155" i="4"/>
  <c r="T154" i="4"/>
  <c r="Q154" i="4"/>
  <c r="N154" i="4"/>
  <c r="K154" i="4"/>
  <c r="H154" i="4"/>
  <c r="E154" i="4"/>
  <c r="T152" i="4"/>
  <c r="Q152" i="4"/>
  <c r="N152" i="4"/>
  <c r="K152" i="4"/>
  <c r="H152" i="4"/>
  <c r="E152" i="4"/>
  <c r="V151" i="4"/>
  <c r="S151" i="4"/>
  <c r="P151" i="4"/>
  <c r="M151" i="4"/>
  <c r="W151" i="4" s="1"/>
  <c r="J151" i="4"/>
  <c r="G151" i="4"/>
  <c r="V150" i="4"/>
  <c r="S150" i="4"/>
  <c r="P150" i="4"/>
  <c r="M150" i="4"/>
  <c r="J150" i="4"/>
  <c r="G150" i="4"/>
  <c r="X149" i="4"/>
  <c r="V149" i="4"/>
  <c r="S149" i="4"/>
  <c r="P149" i="4"/>
  <c r="M149" i="4"/>
  <c r="J149" i="4"/>
  <c r="G149" i="4"/>
  <c r="W149" i="4" s="1"/>
  <c r="V148" i="4"/>
  <c r="S148" i="4"/>
  <c r="P148" i="4"/>
  <c r="M148" i="4"/>
  <c r="J148" i="4"/>
  <c r="G148" i="4"/>
  <c r="T146" i="4"/>
  <c r="Q146" i="4"/>
  <c r="N146" i="4"/>
  <c r="K146" i="4"/>
  <c r="H146" i="4"/>
  <c r="E146" i="4"/>
  <c r="V145" i="4"/>
  <c r="S145" i="4"/>
  <c r="P145" i="4"/>
  <c r="M145" i="4"/>
  <c r="J145" i="4"/>
  <c r="J146" i="4" s="1"/>
  <c r="G145" i="4"/>
  <c r="W145" i="4" s="1"/>
  <c r="V144" i="4"/>
  <c r="S144" i="4"/>
  <c r="P144" i="4"/>
  <c r="P146" i="4" s="1"/>
  <c r="M144" i="4"/>
  <c r="J144" i="4"/>
  <c r="G144" i="4"/>
  <c r="T142" i="4"/>
  <c r="Q142" i="4"/>
  <c r="N142" i="4"/>
  <c r="M142" i="4"/>
  <c r="K142" i="4"/>
  <c r="H142" i="4"/>
  <c r="E142" i="4"/>
  <c r="V141" i="4"/>
  <c r="S141" i="4"/>
  <c r="P141" i="4"/>
  <c r="M141" i="4"/>
  <c r="J141" i="4"/>
  <c r="X141" i="4" s="1"/>
  <c r="G141" i="4"/>
  <c r="V140" i="4"/>
  <c r="S140" i="4"/>
  <c r="P140" i="4"/>
  <c r="M140" i="4"/>
  <c r="J140" i="4"/>
  <c r="G140" i="4"/>
  <c r="V139" i="4"/>
  <c r="S139" i="4"/>
  <c r="P139" i="4"/>
  <c r="M139" i="4"/>
  <c r="J139" i="4"/>
  <c r="G139" i="4"/>
  <c r="V138" i="4"/>
  <c r="S138" i="4"/>
  <c r="P138" i="4"/>
  <c r="M138" i="4"/>
  <c r="W138" i="4" s="1"/>
  <c r="J138" i="4"/>
  <c r="G138" i="4"/>
  <c r="V137" i="4"/>
  <c r="S137" i="4"/>
  <c r="P137" i="4"/>
  <c r="P142" i="4" s="1"/>
  <c r="M137" i="4"/>
  <c r="J137" i="4"/>
  <c r="G137" i="4"/>
  <c r="T135" i="4"/>
  <c r="Q135" i="4"/>
  <c r="P135" i="4"/>
  <c r="N135" i="4"/>
  <c r="K135" i="4"/>
  <c r="H135" i="4"/>
  <c r="E135" i="4"/>
  <c r="V134" i="4"/>
  <c r="S134" i="4"/>
  <c r="P134" i="4"/>
  <c r="M134" i="4"/>
  <c r="J134" i="4"/>
  <c r="G134" i="4"/>
  <c r="V133" i="4"/>
  <c r="S133" i="4"/>
  <c r="P133" i="4"/>
  <c r="M133" i="4"/>
  <c r="J133" i="4"/>
  <c r="G133" i="4"/>
  <c r="V132" i="4"/>
  <c r="S132" i="4"/>
  <c r="P132" i="4"/>
  <c r="M132" i="4"/>
  <c r="J132" i="4"/>
  <c r="G132" i="4"/>
  <c r="W132" i="4" s="1"/>
  <c r="X131" i="4"/>
  <c r="V131" i="4"/>
  <c r="S131" i="4"/>
  <c r="P131" i="4"/>
  <c r="M131" i="4"/>
  <c r="J131" i="4"/>
  <c r="G131" i="4"/>
  <c r="V130" i="4"/>
  <c r="S130" i="4"/>
  <c r="P130" i="4"/>
  <c r="M130" i="4"/>
  <c r="J130" i="4"/>
  <c r="X130" i="4" s="1"/>
  <c r="G130" i="4"/>
  <c r="W130" i="4" s="1"/>
  <c r="V129" i="4"/>
  <c r="S129" i="4"/>
  <c r="P129" i="4"/>
  <c r="M129" i="4"/>
  <c r="J129" i="4"/>
  <c r="G129" i="4"/>
  <c r="T127" i="4"/>
  <c r="Q127" i="4"/>
  <c r="N127" i="4"/>
  <c r="K127" i="4"/>
  <c r="H127" i="4"/>
  <c r="E127" i="4"/>
  <c r="V126" i="4"/>
  <c r="S126" i="4"/>
  <c r="P126" i="4"/>
  <c r="M126" i="4"/>
  <c r="J126" i="4"/>
  <c r="X126" i="4" s="1"/>
  <c r="G126" i="4"/>
  <c r="V125" i="4"/>
  <c r="S125" i="4"/>
  <c r="P125" i="4"/>
  <c r="M125" i="4"/>
  <c r="J125" i="4"/>
  <c r="X125" i="4" s="1"/>
  <c r="G125" i="4"/>
  <c r="V124" i="4"/>
  <c r="S124" i="4"/>
  <c r="P124" i="4"/>
  <c r="M124" i="4"/>
  <c r="W124" i="4" s="1"/>
  <c r="J124" i="4"/>
  <c r="G124" i="4"/>
  <c r="V123" i="4"/>
  <c r="S123" i="4"/>
  <c r="P123" i="4"/>
  <c r="M123" i="4"/>
  <c r="J123" i="4"/>
  <c r="G123" i="4"/>
  <c r="V122" i="4"/>
  <c r="S122" i="4"/>
  <c r="P122" i="4"/>
  <c r="M122" i="4"/>
  <c r="J122" i="4"/>
  <c r="X122" i="4" s="1"/>
  <c r="G122" i="4"/>
  <c r="X121" i="4"/>
  <c r="V121" i="4"/>
  <c r="S121" i="4"/>
  <c r="P121" i="4"/>
  <c r="M121" i="4"/>
  <c r="J121" i="4"/>
  <c r="G121" i="4"/>
  <c r="T119" i="4"/>
  <c r="Q119" i="4"/>
  <c r="N119" i="4"/>
  <c r="K119" i="4"/>
  <c r="H119" i="4"/>
  <c r="E119" i="4"/>
  <c r="V118" i="4"/>
  <c r="S118" i="4"/>
  <c r="P118" i="4"/>
  <c r="X118" i="4" s="1"/>
  <c r="M118" i="4"/>
  <c r="W118" i="4" s="1"/>
  <c r="Y118" i="4" s="1"/>
  <c r="Z118" i="4" s="1"/>
  <c r="J118" i="4"/>
  <c r="G118" i="4"/>
  <c r="V117" i="4"/>
  <c r="S117" i="4"/>
  <c r="P117" i="4"/>
  <c r="M117" i="4"/>
  <c r="J117" i="4"/>
  <c r="G117" i="4"/>
  <c r="V116" i="4"/>
  <c r="S116" i="4"/>
  <c r="P116" i="4"/>
  <c r="X116" i="4" s="1"/>
  <c r="M116" i="4"/>
  <c r="J116" i="4"/>
  <c r="G116" i="4"/>
  <c r="V115" i="4"/>
  <c r="S115" i="4"/>
  <c r="P115" i="4"/>
  <c r="M115" i="4"/>
  <c r="W115" i="4" s="1"/>
  <c r="Y115" i="4" s="1"/>
  <c r="Z115" i="4" s="1"/>
  <c r="J115" i="4"/>
  <c r="X115" i="4" s="1"/>
  <c r="G115" i="4"/>
  <c r="V114" i="4"/>
  <c r="S114" i="4"/>
  <c r="P114" i="4"/>
  <c r="M114" i="4"/>
  <c r="J114" i="4"/>
  <c r="G114" i="4"/>
  <c r="V113" i="4"/>
  <c r="S113" i="4"/>
  <c r="P113" i="4"/>
  <c r="M113" i="4"/>
  <c r="W113" i="4" s="1"/>
  <c r="J113" i="4"/>
  <c r="G113" i="4"/>
  <c r="V112" i="4"/>
  <c r="S112" i="4"/>
  <c r="P112" i="4"/>
  <c r="X112" i="4" s="1"/>
  <c r="M112" i="4"/>
  <c r="W112" i="4" s="1"/>
  <c r="Y112" i="4" s="1"/>
  <c r="Z112" i="4" s="1"/>
  <c r="J112" i="4"/>
  <c r="G112" i="4"/>
  <c r="V111" i="4"/>
  <c r="S111" i="4"/>
  <c r="P111" i="4"/>
  <c r="M111" i="4"/>
  <c r="J111" i="4"/>
  <c r="X111" i="4" s="1"/>
  <c r="G111" i="4"/>
  <c r="V110" i="4"/>
  <c r="S110" i="4"/>
  <c r="P110" i="4"/>
  <c r="X110" i="4" s="1"/>
  <c r="M110" i="4"/>
  <c r="J110" i="4"/>
  <c r="G110" i="4"/>
  <c r="V109" i="4"/>
  <c r="S109" i="4"/>
  <c r="P109" i="4"/>
  <c r="M109" i="4"/>
  <c r="J109" i="4"/>
  <c r="G109" i="4"/>
  <c r="V108" i="4"/>
  <c r="S108" i="4"/>
  <c r="P108" i="4"/>
  <c r="M108" i="4"/>
  <c r="J108" i="4"/>
  <c r="G108" i="4"/>
  <c r="K106" i="4"/>
  <c r="V105" i="4"/>
  <c r="S105" i="4"/>
  <c r="P105" i="4"/>
  <c r="M105" i="4"/>
  <c r="J105" i="4"/>
  <c r="G105" i="4"/>
  <c r="V104" i="4"/>
  <c r="S104" i="4"/>
  <c r="P104" i="4"/>
  <c r="M104" i="4"/>
  <c r="W104" i="4" s="1"/>
  <c r="J104" i="4"/>
  <c r="G104" i="4"/>
  <c r="V103" i="4"/>
  <c r="S103" i="4"/>
  <c r="S102" i="4" s="1"/>
  <c r="P103" i="4"/>
  <c r="P102" i="4" s="1"/>
  <c r="M103" i="4"/>
  <c r="J103" i="4"/>
  <c r="G103" i="4"/>
  <c r="T102" i="4"/>
  <c r="Q102" i="4"/>
  <c r="N102" i="4"/>
  <c r="K102" i="4"/>
  <c r="H102" i="4"/>
  <c r="H106" i="4" s="1"/>
  <c r="E102" i="4"/>
  <c r="V101" i="4"/>
  <c r="S101" i="4"/>
  <c r="P101" i="4"/>
  <c r="M101" i="4"/>
  <c r="W101" i="4" s="1"/>
  <c r="J101" i="4"/>
  <c r="X101" i="4" s="1"/>
  <c r="G101" i="4"/>
  <c r="V100" i="4"/>
  <c r="S100" i="4"/>
  <c r="S98" i="4" s="1"/>
  <c r="P100" i="4"/>
  <c r="M100" i="4"/>
  <c r="J100" i="4"/>
  <c r="G100" i="4"/>
  <c r="V99" i="4"/>
  <c r="S99" i="4"/>
  <c r="P99" i="4"/>
  <c r="M99" i="4"/>
  <c r="J99" i="4"/>
  <c r="G99" i="4"/>
  <c r="T98" i="4"/>
  <c r="Q98" i="4"/>
  <c r="Q106" i="4" s="1"/>
  <c r="P98" i="4"/>
  <c r="P106" i="4" s="1"/>
  <c r="N98" i="4"/>
  <c r="K98" i="4"/>
  <c r="H98" i="4"/>
  <c r="G98" i="4"/>
  <c r="E98" i="4"/>
  <c r="V97" i="4"/>
  <c r="S97" i="4"/>
  <c r="P97" i="4"/>
  <c r="M97" i="4"/>
  <c r="J97" i="4"/>
  <c r="X97" i="4" s="1"/>
  <c r="G97" i="4"/>
  <c r="V96" i="4"/>
  <c r="S96" i="4"/>
  <c r="P96" i="4"/>
  <c r="P94" i="4" s="1"/>
  <c r="M96" i="4"/>
  <c r="J96" i="4"/>
  <c r="X96" i="4" s="1"/>
  <c r="Y96" i="4" s="1"/>
  <c r="Z96" i="4" s="1"/>
  <c r="G96" i="4"/>
  <c r="W96" i="4" s="1"/>
  <c r="X95" i="4"/>
  <c r="V95" i="4"/>
  <c r="S95" i="4"/>
  <c r="S94" i="4" s="1"/>
  <c r="P95" i="4"/>
  <c r="M95" i="4"/>
  <c r="M94" i="4" s="1"/>
  <c r="J95" i="4"/>
  <c r="G95" i="4"/>
  <c r="T94" i="4"/>
  <c r="Q94" i="4"/>
  <c r="N94" i="4"/>
  <c r="K94" i="4"/>
  <c r="H94" i="4"/>
  <c r="E94" i="4"/>
  <c r="V91" i="4"/>
  <c r="S91" i="4"/>
  <c r="P91" i="4"/>
  <c r="M91" i="4"/>
  <c r="J91" i="4"/>
  <c r="G91" i="4"/>
  <c r="V90" i="4"/>
  <c r="S90" i="4"/>
  <c r="P90" i="4"/>
  <c r="M90" i="4"/>
  <c r="J90" i="4"/>
  <c r="G90" i="4"/>
  <c r="V89" i="4"/>
  <c r="S89" i="4"/>
  <c r="P89" i="4"/>
  <c r="P88" i="4" s="1"/>
  <c r="M89" i="4"/>
  <c r="J89" i="4"/>
  <c r="G89" i="4"/>
  <c r="T88" i="4"/>
  <c r="Q88" i="4"/>
  <c r="N88" i="4"/>
  <c r="K88" i="4"/>
  <c r="H88" i="4"/>
  <c r="E88" i="4"/>
  <c r="V87" i="4"/>
  <c r="S87" i="4"/>
  <c r="P87" i="4"/>
  <c r="M87" i="4"/>
  <c r="J87" i="4"/>
  <c r="X87" i="4" s="1"/>
  <c r="G87" i="4"/>
  <c r="V86" i="4"/>
  <c r="S86" i="4"/>
  <c r="P86" i="4"/>
  <c r="M86" i="4"/>
  <c r="J86" i="4"/>
  <c r="G86" i="4"/>
  <c r="V85" i="4"/>
  <c r="S85" i="4"/>
  <c r="P85" i="4"/>
  <c r="M85" i="4"/>
  <c r="J85" i="4"/>
  <c r="X85" i="4" s="1"/>
  <c r="G85" i="4"/>
  <c r="T84" i="4"/>
  <c r="Q84" i="4"/>
  <c r="P84" i="4"/>
  <c r="N84" i="4"/>
  <c r="K84" i="4"/>
  <c r="H84" i="4"/>
  <c r="E84" i="4"/>
  <c r="V83" i="4"/>
  <c r="S83" i="4"/>
  <c r="P83" i="4"/>
  <c r="M83" i="4"/>
  <c r="J83" i="4"/>
  <c r="X83" i="4" s="1"/>
  <c r="G83" i="4"/>
  <c r="W83" i="4" s="1"/>
  <c r="V82" i="4"/>
  <c r="S82" i="4"/>
  <c r="P82" i="4"/>
  <c r="M82" i="4"/>
  <c r="J82" i="4"/>
  <c r="G82" i="4"/>
  <c r="W82" i="4" s="1"/>
  <c r="V81" i="4"/>
  <c r="V80" i="4" s="1"/>
  <c r="S81" i="4"/>
  <c r="P81" i="4"/>
  <c r="M81" i="4"/>
  <c r="J81" i="4"/>
  <c r="G81" i="4"/>
  <c r="T80" i="4"/>
  <c r="Q80" i="4"/>
  <c r="N80" i="4"/>
  <c r="K80" i="4"/>
  <c r="H80" i="4"/>
  <c r="G80" i="4"/>
  <c r="E80" i="4"/>
  <c r="V77" i="4"/>
  <c r="V74" i="4" s="1"/>
  <c r="S77" i="4"/>
  <c r="P77" i="4"/>
  <c r="M77" i="4"/>
  <c r="W77" i="4" s="1"/>
  <c r="Y77" i="4" s="1"/>
  <c r="Z77" i="4" s="1"/>
  <c r="J77" i="4"/>
  <c r="X77" i="4" s="1"/>
  <c r="G77" i="4"/>
  <c r="V76" i="4"/>
  <c r="S76" i="4"/>
  <c r="P76" i="4"/>
  <c r="M76" i="4"/>
  <c r="J76" i="4"/>
  <c r="X76" i="4" s="1"/>
  <c r="G76" i="4"/>
  <c r="W76" i="4" s="1"/>
  <c r="Y76" i="4" s="1"/>
  <c r="Z76" i="4" s="1"/>
  <c r="V75" i="4"/>
  <c r="S75" i="4"/>
  <c r="P75" i="4"/>
  <c r="P74" i="4" s="1"/>
  <c r="M75" i="4"/>
  <c r="M74" i="4" s="1"/>
  <c r="J75" i="4"/>
  <c r="G75" i="4"/>
  <c r="T74" i="4"/>
  <c r="Q74" i="4"/>
  <c r="N74" i="4"/>
  <c r="K74" i="4"/>
  <c r="J74" i="4"/>
  <c r="H74" i="4"/>
  <c r="E74" i="4"/>
  <c r="V73" i="4"/>
  <c r="S73" i="4"/>
  <c r="P73" i="4"/>
  <c r="M73" i="4"/>
  <c r="J73" i="4"/>
  <c r="G73" i="4"/>
  <c r="V72" i="4"/>
  <c r="S72" i="4"/>
  <c r="P72" i="4"/>
  <c r="M72" i="4"/>
  <c r="J72" i="4"/>
  <c r="G72" i="4"/>
  <c r="V71" i="4"/>
  <c r="V70" i="4" s="1"/>
  <c r="S71" i="4"/>
  <c r="P71" i="4"/>
  <c r="M71" i="4"/>
  <c r="J71" i="4"/>
  <c r="G71" i="4"/>
  <c r="G70" i="4" s="1"/>
  <c r="T70" i="4"/>
  <c r="Q70" i="4"/>
  <c r="N70" i="4"/>
  <c r="M70" i="4"/>
  <c r="K70" i="4"/>
  <c r="H70" i="4"/>
  <c r="E70" i="4"/>
  <c r="V69" i="4"/>
  <c r="S69" i="4"/>
  <c r="P69" i="4"/>
  <c r="X69" i="4" s="1"/>
  <c r="M69" i="4"/>
  <c r="J69" i="4"/>
  <c r="G69" i="4"/>
  <c r="W69" i="4" s="1"/>
  <c r="V68" i="4"/>
  <c r="S68" i="4"/>
  <c r="P68" i="4"/>
  <c r="M68" i="4"/>
  <c r="J68" i="4"/>
  <c r="G68" i="4"/>
  <c r="V67" i="4"/>
  <c r="S67" i="4"/>
  <c r="S66" i="4" s="1"/>
  <c r="P67" i="4"/>
  <c r="P66" i="4" s="1"/>
  <c r="M67" i="4"/>
  <c r="J67" i="4"/>
  <c r="G67" i="4"/>
  <c r="T66" i="4"/>
  <c r="Q66" i="4"/>
  <c r="N66" i="4"/>
  <c r="K66" i="4"/>
  <c r="H66" i="4"/>
  <c r="E66" i="4"/>
  <c r="V65" i="4"/>
  <c r="S65" i="4"/>
  <c r="P65" i="4"/>
  <c r="X65" i="4" s="1"/>
  <c r="M65" i="4"/>
  <c r="W65" i="4" s="1"/>
  <c r="Y65" i="4" s="1"/>
  <c r="Z65" i="4" s="1"/>
  <c r="J65" i="4"/>
  <c r="G65" i="4"/>
  <c r="V64" i="4"/>
  <c r="S64" i="4"/>
  <c r="P64" i="4"/>
  <c r="M64" i="4"/>
  <c r="J64" i="4"/>
  <c r="G64" i="4"/>
  <c r="W64" i="4" s="1"/>
  <c r="V63" i="4"/>
  <c r="S63" i="4"/>
  <c r="P63" i="4"/>
  <c r="P62" i="4" s="1"/>
  <c r="M63" i="4"/>
  <c r="M62" i="4" s="1"/>
  <c r="J63" i="4"/>
  <c r="G63" i="4"/>
  <c r="T62" i="4"/>
  <c r="Q62" i="4"/>
  <c r="N62" i="4"/>
  <c r="K62" i="4"/>
  <c r="H62" i="4"/>
  <c r="E62" i="4"/>
  <c r="V61" i="4"/>
  <c r="S61" i="4"/>
  <c r="P61" i="4"/>
  <c r="M61" i="4"/>
  <c r="J61" i="4"/>
  <c r="J58" i="4" s="1"/>
  <c r="G61" i="4"/>
  <c r="V60" i="4"/>
  <c r="S60" i="4"/>
  <c r="P60" i="4"/>
  <c r="X60" i="4" s="1"/>
  <c r="Y60" i="4" s="1"/>
  <c r="Z60" i="4" s="1"/>
  <c r="M60" i="4"/>
  <c r="J60" i="4"/>
  <c r="G60" i="4"/>
  <c r="W60" i="4" s="1"/>
  <c r="V59" i="4"/>
  <c r="S59" i="4"/>
  <c r="P59" i="4"/>
  <c r="M59" i="4"/>
  <c r="M58" i="4" s="1"/>
  <c r="J59" i="4"/>
  <c r="G59" i="4"/>
  <c r="V58" i="4"/>
  <c r="T58" i="4"/>
  <c r="Q58" i="4"/>
  <c r="N58" i="4"/>
  <c r="K58" i="4"/>
  <c r="H58" i="4"/>
  <c r="E58" i="4"/>
  <c r="E78" i="4" s="1"/>
  <c r="V55" i="4"/>
  <c r="X55" i="4" s="1"/>
  <c r="S55" i="4"/>
  <c r="P55" i="4"/>
  <c r="M55" i="4"/>
  <c r="W55" i="4" s="1"/>
  <c r="V54" i="4"/>
  <c r="X54" i="4" s="1"/>
  <c r="X53" i="4" s="1"/>
  <c r="S54" i="4"/>
  <c r="P54" i="4"/>
  <c r="M54" i="4"/>
  <c r="T53" i="4"/>
  <c r="S53" i="4"/>
  <c r="Q53" i="4"/>
  <c r="Q56" i="4" s="1"/>
  <c r="N53" i="4"/>
  <c r="N56" i="4" s="1"/>
  <c r="K53" i="4"/>
  <c r="K56" i="4" s="1"/>
  <c r="V52" i="4"/>
  <c r="S52" i="4"/>
  <c r="P52" i="4"/>
  <c r="X52" i="4" s="1"/>
  <c r="M52" i="4"/>
  <c r="W52" i="4" s="1"/>
  <c r="Y52" i="4" s="1"/>
  <c r="Z52" i="4" s="1"/>
  <c r="J52" i="4"/>
  <c r="G52" i="4"/>
  <c r="V51" i="4"/>
  <c r="S51" i="4"/>
  <c r="P51" i="4"/>
  <c r="M51" i="4"/>
  <c r="J51" i="4"/>
  <c r="G51" i="4"/>
  <c r="G49" i="4" s="1"/>
  <c r="G56" i="4" s="1"/>
  <c r="V50" i="4"/>
  <c r="S50" i="4"/>
  <c r="P50" i="4"/>
  <c r="M50" i="4"/>
  <c r="J50" i="4"/>
  <c r="G50" i="4"/>
  <c r="V49" i="4"/>
  <c r="T49" i="4"/>
  <c r="Q49" i="4"/>
  <c r="N49" i="4"/>
  <c r="K49" i="4"/>
  <c r="J49" i="4"/>
  <c r="J56" i="4" s="1"/>
  <c r="H49" i="4"/>
  <c r="H56" i="4" s="1"/>
  <c r="E49" i="4"/>
  <c r="E56" i="4" s="1"/>
  <c r="N47" i="4"/>
  <c r="V46" i="4"/>
  <c r="S46" i="4"/>
  <c r="P46" i="4"/>
  <c r="X46" i="4" s="1"/>
  <c r="M46" i="4"/>
  <c r="J46" i="4"/>
  <c r="G46" i="4"/>
  <c r="V45" i="4"/>
  <c r="S45" i="4"/>
  <c r="P45" i="4"/>
  <c r="M45" i="4"/>
  <c r="J45" i="4"/>
  <c r="G45" i="4"/>
  <c r="G43" i="4" s="1"/>
  <c r="V44" i="4"/>
  <c r="S44" i="4"/>
  <c r="P44" i="4"/>
  <c r="M44" i="4"/>
  <c r="J44" i="4"/>
  <c r="G44" i="4"/>
  <c r="V43" i="4"/>
  <c r="T43" i="4"/>
  <c r="Q43" i="4"/>
  <c r="N43" i="4"/>
  <c r="K43" i="4"/>
  <c r="J43" i="4"/>
  <c r="H43" i="4"/>
  <c r="E43" i="4"/>
  <c r="V42" i="4"/>
  <c r="S42" i="4"/>
  <c r="P42" i="4"/>
  <c r="M42" i="4"/>
  <c r="J42" i="4"/>
  <c r="G42" i="4"/>
  <c r="V41" i="4"/>
  <c r="S41" i="4"/>
  <c r="P41" i="4"/>
  <c r="M41" i="4"/>
  <c r="J41" i="4"/>
  <c r="G41" i="4"/>
  <c r="V40" i="4"/>
  <c r="S40" i="4"/>
  <c r="P40" i="4"/>
  <c r="X40" i="4" s="1"/>
  <c r="M40" i="4"/>
  <c r="J40" i="4"/>
  <c r="G40" i="4"/>
  <c r="W40" i="4" s="1"/>
  <c r="T39" i="4"/>
  <c r="Q39" i="4"/>
  <c r="N39" i="4"/>
  <c r="K39" i="4"/>
  <c r="H39" i="4"/>
  <c r="E39" i="4"/>
  <c r="V38" i="4"/>
  <c r="S38" i="4"/>
  <c r="P38" i="4"/>
  <c r="M38" i="4"/>
  <c r="J38" i="4"/>
  <c r="X38" i="4" s="1"/>
  <c r="G38" i="4"/>
  <c r="V37" i="4"/>
  <c r="S37" i="4"/>
  <c r="P37" i="4"/>
  <c r="M37" i="4"/>
  <c r="J37" i="4"/>
  <c r="G37" i="4"/>
  <c r="V36" i="4"/>
  <c r="V35" i="4" s="1"/>
  <c r="S36" i="4"/>
  <c r="P36" i="4"/>
  <c r="M36" i="4"/>
  <c r="J36" i="4"/>
  <c r="G36" i="4"/>
  <c r="G35" i="4" s="1"/>
  <c r="T35" i="4"/>
  <c r="Q35" i="4"/>
  <c r="N35" i="4"/>
  <c r="K35" i="4"/>
  <c r="H35" i="4"/>
  <c r="E35" i="4"/>
  <c r="V32" i="4"/>
  <c r="S32" i="4"/>
  <c r="S29" i="4" s="1"/>
  <c r="P32" i="4"/>
  <c r="M32" i="4"/>
  <c r="J32" i="4"/>
  <c r="X32" i="4" s="1"/>
  <c r="G32" i="4"/>
  <c r="V31" i="4"/>
  <c r="S31" i="4"/>
  <c r="P31" i="4"/>
  <c r="M31" i="4"/>
  <c r="M29" i="4" s="1"/>
  <c r="J31" i="4"/>
  <c r="G31" i="4"/>
  <c r="V30" i="4"/>
  <c r="V29" i="4" s="1"/>
  <c r="S30" i="4"/>
  <c r="P30" i="4"/>
  <c r="M30" i="4"/>
  <c r="W30" i="4" s="1"/>
  <c r="J30" i="4"/>
  <c r="G30" i="4"/>
  <c r="T29" i="4"/>
  <c r="Q29" i="4"/>
  <c r="N29" i="4"/>
  <c r="K29" i="4"/>
  <c r="H29" i="4"/>
  <c r="E29" i="4"/>
  <c r="V24" i="4"/>
  <c r="S24" i="4"/>
  <c r="P24" i="4"/>
  <c r="M24" i="4"/>
  <c r="J24" i="4"/>
  <c r="J21" i="4" s="1"/>
  <c r="H28" i="4" s="1"/>
  <c r="J28" i="4" s="1"/>
  <c r="G24" i="4"/>
  <c r="V23" i="4"/>
  <c r="S23" i="4"/>
  <c r="P23" i="4"/>
  <c r="M23" i="4"/>
  <c r="J23" i="4"/>
  <c r="G23" i="4"/>
  <c r="W23" i="4" s="1"/>
  <c r="V22" i="4"/>
  <c r="S22" i="4"/>
  <c r="P22" i="4"/>
  <c r="M22" i="4"/>
  <c r="J22" i="4"/>
  <c r="X22" i="4" s="1"/>
  <c r="G22" i="4"/>
  <c r="T21" i="4"/>
  <c r="Q21" i="4"/>
  <c r="N21" i="4"/>
  <c r="K21" i="4"/>
  <c r="H21" i="4"/>
  <c r="E21" i="4"/>
  <c r="V20" i="4"/>
  <c r="S20" i="4"/>
  <c r="W20" i="4" s="1"/>
  <c r="P20" i="4"/>
  <c r="M20" i="4"/>
  <c r="J20" i="4"/>
  <c r="G20" i="4"/>
  <c r="V19" i="4"/>
  <c r="S19" i="4"/>
  <c r="P19" i="4"/>
  <c r="M19" i="4"/>
  <c r="J19" i="4"/>
  <c r="G19" i="4"/>
  <c r="V18" i="4"/>
  <c r="S18" i="4"/>
  <c r="P18" i="4"/>
  <c r="M18" i="4"/>
  <c r="M17" i="4" s="1"/>
  <c r="K27" i="4" s="1"/>
  <c r="M27" i="4" s="1"/>
  <c r="J18" i="4"/>
  <c r="G18" i="4"/>
  <c r="T17" i="4"/>
  <c r="Q17" i="4"/>
  <c r="N17" i="4"/>
  <c r="K17" i="4"/>
  <c r="H17" i="4"/>
  <c r="E17" i="4"/>
  <c r="V16" i="4"/>
  <c r="S16" i="4"/>
  <c r="P16" i="4"/>
  <c r="M16" i="4"/>
  <c r="M13" i="4" s="1"/>
  <c r="J16" i="4"/>
  <c r="G16" i="4"/>
  <c r="V15" i="4"/>
  <c r="S15" i="4"/>
  <c r="P15" i="4"/>
  <c r="M15" i="4"/>
  <c r="J15" i="4"/>
  <c r="G15" i="4"/>
  <c r="V14" i="4"/>
  <c r="S14" i="4"/>
  <c r="P14" i="4"/>
  <c r="M14" i="4"/>
  <c r="G14" i="4"/>
  <c r="T13" i="4"/>
  <c r="Q13" i="4"/>
  <c r="N13" i="4"/>
  <c r="K13" i="4"/>
  <c r="H13" i="4"/>
  <c r="E13" i="4"/>
  <c r="Q78" i="4" l="1"/>
  <c r="X14" i="4"/>
  <c r="P13" i="4"/>
  <c r="N26" i="4" s="1"/>
  <c r="W36" i="4"/>
  <c r="W35" i="4" s="1"/>
  <c r="Y35" i="4" s="1"/>
  <c r="Z35" i="4" s="1"/>
  <c r="S35" i="4"/>
  <c r="W97" i="4"/>
  <c r="Y97" i="4" s="1"/>
  <c r="Z97" i="4" s="1"/>
  <c r="G94" i="4"/>
  <c r="J152" i="4"/>
  <c r="G58" i="4"/>
  <c r="W61" i="4"/>
  <c r="Y61" i="4" s="1"/>
  <c r="Z61" i="4" s="1"/>
  <c r="X94" i="4"/>
  <c r="V127" i="4"/>
  <c r="S146" i="4"/>
  <c r="Y149" i="4"/>
  <c r="Z149" i="4" s="1"/>
  <c r="V154" i="4"/>
  <c r="J142" i="4"/>
  <c r="X137" i="4"/>
  <c r="T47" i="4"/>
  <c r="J17" i="4"/>
  <c r="H27" i="4" s="1"/>
  <c r="J27" i="4" s="1"/>
  <c r="X18" i="4"/>
  <c r="W59" i="4"/>
  <c r="Y69" i="4"/>
  <c r="Z69" i="4" s="1"/>
  <c r="Y83" i="4"/>
  <c r="Z83" i="4" s="1"/>
  <c r="X144" i="4"/>
  <c r="V21" i="4"/>
  <c r="T28" i="4" s="1"/>
  <c r="V28" i="4" s="1"/>
  <c r="W41" i="4"/>
  <c r="P58" i="4"/>
  <c r="X61" i="4"/>
  <c r="K78" i="4"/>
  <c r="Y101" i="4"/>
  <c r="Z101" i="4" s="1"/>
  <c r="W139" i="4"/>
  <c r="G168" i="4"/>
  <c r="V13" i="4"/>
  <c r="T26" i="4" s="1"/>
  <c r="P29" i="4"/>
  <c r="W31" i="4"/>
  <c r="J39" i="4"/>
  <c r="V39" i="4"/>
  <c r="V47" i="4" s="1"/>
  <c r="X42" i="4"/>
  <c r="S43" i="4"/>
  <c r="W45" i="4"/>
  <c r="S49" i="4"/>
  <c r="S58" i="4"/>
  <c r="V66" i="4"/>
  <c r="W72" i="4"/>
  <c r="S74" i="4"/>
  <c r="X82" i="4"/>
  <c r="Y82" i="4" s="1"/>
  <c r="Z82" i="4" s="1"/>
  <c r="W86" i="4"/>
  <c r="W95" i="4"/>
  <c r="W94" i="4" s="1"/>
  <c r="X100" i="4"/>
  <c r="E106" i="4"/>
  <c r="X105" i="4"/>
  <c r="V102" i="4"/>
  <c r="V119" i="4"/>
  <c r="X114" i="4"/>
  <c r="W116" i="4"/>
  <c r="Y116" i="4" s="1"/>
  <c r="Z116" i="4" s="1"/>
  <c r="S127" i="4"/>
  <c r="W123" i="4"/>
  <c r="W125" i="4"/>
  <c r="Y125" i="4" s="1"/>
  <c r="Z125" i="4" s="1"/>
  <c r="W131" i="4"/>
  <c r="Y131" i="4" s="1"/>
  <c r="Z131" i="4" s="1"/>
  <c r="X132" i="4"/>
  <c r="W134" i="4"/>
  <c r="V146" i="4"/>
  <c r="V152" i="4"/>
  <c r="M154" i="4"/>
  <c r="W161" i="4"/>
  <c r="Y161" i="4" s="1"/>
  <c r="Z161" i="4" s="1"/>
  <c r="W166" i="4"/>
  <c r="W174" i="4"/>
  <c r="W175" i="4"/>
  <c r="K47" i="4"/>
  <c r="Y55" i="4"/>
  <c r="Z55" i="4" s="1"/>
  <c r="N78" i="4"/>
  <c r="T78" i="4"/>
  <c r="S80" i="4"/>
  <c r="P127" i="4"/>
  <c r="W141" i="4"/>
  <c r="Y141" i="4" s="1"/>
  <c r="Z141" i="4" s="1"/>
  <c r="V159" i="4"/>
  <c r="X16" i="4"/>
  <c r="G17" i="4"/>
  <c r="E27" i="4" s="1"/>
  <c r="G27" i="4" s="1"/>
  <c r="X19" i="4"/>
  <c r="P17" i="4"/>
  <c r="N27" i="4" s="1"/>
  <c r="P27" i="4" s="1"/>
  <c r="M21" i="4"/>
  <c r="K28" i="4" s="1"/>
  <c r="M28" i="4" s="1"/>
  <c r="X31" i="4"/>
  <c r="X37" i="4"/>
  <c r="G39" i="4"/>
  <c r="H47" i="4"/>
  <c r="W54" i="4"/>
  <c r="W53" i="4" s="1"/>
  <c r="V62" i="4"/>
  <c r="W68" i="4"/>
  <c r="M66" i="4"/>
  <c r="M78" i="4" s="1"/>
  <c r="X75" i="4"/>
  <c r="W81" i="4"/>
  <c r="M80" i="4"/>
  <c r="J94" i="4"/>
  <c r="V94" i="4"/>
  <c r="N106" i="4"/>
  <c r="W110" i="4"/>
  <c r="Y110" i="4" s="1"/>
  <c r="Z110" i="4" s="1"/>
  <c r="W111" i="4"/>
  <c r="Y111" i="4" s="1"/>
  <c r="Z111" i="4" s="1"/>
  <c r="S119" i="4"/>
  <c r="W126" i="4"/>
  <c r="Y126" i="4" s="1"/>
  <c r="Z126" i="4" s="1"/>
  <c r="X138" i="4"/>
  <c r="W140" i="4"/>
  <c r="G152" i="4"/>
  <c r="P154" i="4"/>
  <c r="W158" i="4"/>
  <c r="Y158" i="4" s="1"/>
  <c r="Z158" i="4" s="1"/>
  <c r="T177" i="4"/>
  <c r="X161" i="4"/>
  <c r="P164" i="4"/>
  <c r="W169" i="4"/>
  <c r="N177" i="4"/>
  <c r="W157" i="4"/>
  <c r="Y157" i="4" s="1"/>
  <c r="Z157" i="4" s="1"/>
  <c r="K177" i="4"/>
  <c r="P168" i="4"/>
  <c r="X173" i="4"/>
  <c r="Y173" i="4" s="1"/>
  <c r="Z173" i="4" s="1"/>
  <c r="G159" i="4"/>
  <c r="Y130" i="4"/>
  <c r="Z130" i="4" s="1"/>
  <c r="J119" i="4"/>
  <c r="G13" i="4"/>
  <c r="E26" i="4" s="1"/>
  <c r="W15" i="4"/>
  <c r="W14" i="4"/>
  <c r="X28" i="4"/>
  <c r="W32" i="4"/>
  <c r="Y32" i="4" s="1"/>
  <c r="Z32" i="4" s="1"/>
  <c r="G29" i="4"/>
  <c r="S70" i="4"/>
  <c r="W71" i="4"/>
  <c r="S152" i="4"/>
  <c r="W148" i="4"/>
  <c r="W165" i="4"/>
  <c r="G164" i="4"/>
  <c r="V177" i="4"/>
  <c r="X175" i="4"/>
  <c r="Y175" i="4" s="1"/>
  <c r="Z175" i="4" s="1"/>
  <c r="J168" i="4"/>
  <c r="K26" i="4"/>
  <c r="X30" i="4"/>
  <c r="X29" i="4" s="1"/>
  <c r="J29" i="4"/>
  <c r="X162" i="4"/>
  <c r="X172" i="4"/>
  <c r="Y54" i="4"/>
  <c r="Z54" i="4" s="1"/>
  <c r="S39" i="4"/>
  <c r="S47" i="4" s="1"/>
  <c r="T56" i="4"/>
  <c r="X99" i="4"/>
  <c r="J98" i="4"/>
  <c r="S159" i="4"/>
  <c r="W160" i="4"/>
  <c r="E177" i="4"/>
  <c r="Y31" i="4"/>
  <c r="Z31" i="4" s="1"/>
  <c r="X36" i="4"/>
  <c r="X35" i="4" s="1"/>
  <c r="J35" i="4"/>
  <c r="J47" i="4" s="1"/>
  <c r="Y40" i="4"/>
  <c r="Z40" i="4" s="1"/>
  <c r="M98" i="4"/>
  <c r="W99" i="4"/>
  <c r="M119" i="4"/>
  <c r="Y59" i="4"/>
  <c r="Z59" i="4" s="1"/>
  <c r="Y132" i="4"/>
  <c r="Z132" i="4" s="1"/>
  <c r="G154" i="4"/>
  <c r="W155" i="4"/>
  <c r="W18" i="4"/>
  <c r="Y138" i="4"/>
  <c r="Z138" i="4" s="1"/>
  <c r="S56" i="4"/>
  <c r="S88" i="4"/>
  <c r="W105" i="4"/>
  <c r="Y105" i="4" s="1"/>
  <c r="Z105" i="4" s="1"/>
  <c r="G102" i="4"/>
  <c r="S135" i="4"/>
  <c r="W133" i="4"/>
  <c r="P26" i="4"/>
  <c r="X24" i="4"/>
  <c r="P21" i="4"/>
  <c r="N28" i="4" s="1"/>
  <c r="P28" i="4" s="1"/>
  <c r="W37" i="4"/>
  <c r="Y37" i="4" s="1"/>
  <c r="Z37" i="4" s="1"/>
  <c r="M35" i="4"/>
  <c r="G47" i="4"/>
  <c r="S21" i="4"/>
  <c r="Q28" i="4" s="1"/>
  <c r="S28" i="4" s="1"/>
  <c r="W24" i="4"/>
  <c r="J154" i="4"/>
  <c r="X156" i="4"/>
  <c r="Y156" i="4" s="1"/>
  <c r="Z156" i="4" s="1"/>
  <c r="S17" i="4"/>
  <c r="Q27" i="4" s="1"/>
  <c r="S27" i="4" s="1"/>
  <c r="W27" i="4" s="1"/>
  <c r="Y53" i="4"/>
  <c r="Z53" i="4" s="1"/>
  <c r="W67" i="4"/>
  <c r="G66" i="4"/>
  <c r="X72" i="4"/>
  <c r="Y72" i="4" s="1"/>
  <c r="Z72" i="4" s="1"/>
  <c r="P70" i="4"/>
  <c r="P78" i="4" s="1"/>
  <c r="P35" i="4"/>
  <c r="W42" i="4"/>
  <c r="Y42" i="4" s="1"/>
  <c r="Z42" i="4" s="1"/>
  <c r="M39" i="4"/>
  <c r="M43" i="4"/>
  <c r="M47" i="4" s="1"/>
  <c r="W50" i="4"/>
  <c r="M49" i="4"/>
  <c r="G62" i="4"/>
  <c r="W63" i="4"/>
  <c r="X64" i="4"/>
  <c r="Y64" i="4" s="1"/>
  <c r="Z64" i="4" s="1"/>
  <c r="J62" i="4"/>
  <c r="J66" i="4"/>
  <c r="X67" i="4"/>
  <c r="W75" i="4"/>
  <c r="G74" i="4"/>
  <c r="Y14" i="4"/>
  <c r="Z14" i="4" s="1"/>
  <c r="W19" i="4"/>
  <c r="Y19" i="4" s="1"/>
  <c r="Z19" i="4" s="1"/>
  <c r="W22" i="4"/>
  <c r="G21" i="4"/>
  <c r="E28" i="4" s="1"/>
  <c r="G28" i="4" s="1"/>
  <c r="X23" i="4"/>
  <c r="P43" i="4"/>
  <c r="X44" i="4"/>
  <c r="P49" i="4"/>
  <c r="X50" i="4"/>
  <c r="M53" i="4"/>
  <c r="X74" i="4"/>
  <c r="M84" i="4"/>
  <c r="W85" i="4"/>
  <c r="X166" i="4"/>
  <c r="Y166" i="4" s="1"/>
  <c r="Z166" i="4" s="1"/>
  <c r="J164" i="4"/>
  <c r="S84" i="4"/>
  <c r="M88" i="4"/>
  <c r="Y94" i="4"/>
  <c r="Z94" i="4" s="1"/>
  <c r="J102" i="4"/>
  <c r="X104" i="4"/>
  <c r="Y104" i="4" s="1"/>
  <c r="Z104" i="4" s="1"/>
  <c r="G135" i="4"/>
  <c r="W129" i="4"/>
  <c r="G146" i="4"/>
  <c r="W144" i="4"/>
  <c r="M102" i="4"/>
  <c r="W121" i="4"/>
  <c r="M127" i="4"/>
  <c r="J127" i="4"/>
  <c r="J135" i="4"/>
  <c r="M164" i="4"/>
  <c r="Y174" i="4"/>
  <c r="Z174" i="4" s="1"/>
  <c r="W16" i="4"/>
  <c r="X59" i="4"/>
  <c r="X58" i="4" s="1"/>
  <c r="S78" i="4"/>
  <c r="Y81" i="4"/>
  <c r="Z81" i="4" s="1"/>
  <c r="W80" i="4"/>
  <c r="Y95" i="4"/>
  <c r="Z95" i="4" s="1"/>
  <c r="S106" i="4"/>
  <c r="X150" i="4"/>
  <c r="X15" i="4"/>
  <c r="W29" i="4"/>
  <c r="Y29" i="4" s="1"/>
  <c r="Z29" i="4" s="1"/>
  <c r="X41" i="4"/>
  <c r="X39" i="4" s="1"/>
  <c r="X71" i="4"/>
  <c r="X81" i="4"/>
  <c r="X80" i="4" s="1"/>
  <c r="J80" i="4"/>
  <c r="W87" i="4"/>
  <c r="Y87" i="4" s="1"/>
  <c r="Z87" i="4" s="1"/>
  <c r="V88" i="4"/>
  <c r="X89" i="4"/>
  <c r="W91" i="4"/>
  <c r="T106" i="4"/>
  <c r="G142" i="4"/>
  <c r="W137" i="4"/>
  <c r="S164" i="4"/>
  <c r="Q177" i="4"/>
  <c r="M168" i="4"/>
  <c r="X20" i="4"/>
  <c r="Y20" i="4" s="1"/>
  <c r="Z20" i="4" s="1"/>
  <c r="P39" i="4"/>
  <c r="W46" i="4"/>
  <c r="Y46" i="4" s="1"/>
  <c r="Z46" i="4" s="1"/>
  <c r="W51" i="4"/>
  <c r="V53" i="4"/>
  <c r="V56" i="4" s="1"/>
  <c r="G88" i="4"/>
  <c r="W89" i="4"/>
  <c r="X91" i="4"/>
  <c r="W100" i="4"/>
  <c r="W109" i="4"/>
  <c r="Y109" i="4" s="1"/>
  <c r="Z109" i="4" s="1"/>
  <c r="M159" i="4"/>
  <c r="S168" i="4"/>
  <c r="J13" i="4"/>
  <c r="S13" i="4"/>
  <c r="V17" i="4"/>
  <c r="T27" i="4" s="1"/>
  <c r="V27" i="4" s="1"/>
  <c r="X27" i="4" s="1"/>
  <c r="W38" i="4"/>
  <c r="Y38" i="4" s="1"/>
  <c r="Z38" i="4" s="1"/>
  <c r="X45" i="4"/>
  <c r="Y45" i="4" s="1"/>
  <c r="Z45" i="4" s="1"/>
  <c r="X51" i="4"/>
  <c r="X63" i="4"/>
  <c r="V78" i="4"/>
  <c r="P80" i="4"/>
  <c r="P92" i="4" s="1"/>
  <c r="X86" i="4"/>
  <c r="X84" i="4" s="1"/>
  <c r="J84" i="4"/>
  <c r="W90" i="4"/>
  <c r="W103" i="4"/>
  <c r="W108" i="4"/>
  <c r="X109" i="4"/>
  <c r="W117" i="4"/>
  <c r="G119" i="4"/>
  <c r="P159" i="4"/>
  <c r="P177" i="4" s="1"/>
  <c r="W44" i="4"/>
  <c r="X73" i="4"/>
  <c r="P119" i="4"/>
  <c r="X108" i="4"/>
  <c r="W114" i="4"/>
  <c r="Y114" i="4" s="1"/>
  <c r="Z114" i="4" s="1"/>
  <c r="W122" i="4"/>
  <c r="Y122" i="4" s="1"/>
  <c r="Z122" i="4" s="1"/>
  <c r="M135" i="4"/>
  <c r="M152" i="4"/>
  <c r="W150" i="4"/>
  <c r="E47" i="4"/>
  <c r="Q47" i="4"/>
  <c r="H78" i="4"/>
  <c r="G84" i="4"/>
  <c r="G92" i="4" s="1"/>
  <c r="X123" i="4"/>
  <c r="X124" i="4"/>
  <c r="Y124" i="4" s="1"/>
  <c r="Z124" i="4" s="1"/>
  <c r="P152" i="4"/>
  <c r="W162" i="4"/>
  <c r="Y162" i="4" s="1"/>
  <c r="Z162" i="4" s="1"/>
  <c r="X163" i="4"/>
  <c r="Y163" i="4" s="1"/>
  <c r="Z163" i="4" s="1"/>
  <c r="W172" i="4"/>
  <c r="P53" i="4"/>
  <c r="P56" i="4" s="1"/>
  <c r="S62" i="4"/>
  <c r="X68" i="4"/>
  <c r="Y68" i="4" s="1"/>
  <c r="Z68" i="4" s="1"/>
  <c r="W73" i="4"/>
  <c r="V84" i="4"/>
  <c r="V92" i="4" s="1"/>
  <c r="X90" i="4"/>
  <c r="V98" i="4"/>
  <c r="V106" i="4" s="1"/>
  <c r="X113" i="4"/>
  <c r="Y113" i="4" s="1"/>
  <c r="Z113" i="4" s="1"/>
  <c r="V142" i="4"/>
  <c r="X148" i="4"/>
  <c r="H177" i="4"/>
  <c r="J70" i="4"/>
  <c r="J78" i="4" s="1"/>
  <c r="J88" i="4"/>
  <c r="X103" i="4"/>
  <c r="X102" i="4" s="1"/>
  <c r="X117" i="4"/>
  <c r="G127" i="4"/>
  <c r="V135" i="4"/>
  <c r="X133" i="4"/>
  <c r="X134" i="4"/>
  <c r="S142" i="4"/>
  <c r="X139" i="4"/>
  <c r="X142" i="4" s="1"/>
  <c r="X140" i="4"/>
  <c r="M146" i="4"/>
  <c r="X145" i="4"/>
  <c r="X146" i="4" s="1"/>
  <c r="X151" i="4"/>
  <c r="Y151" i="4" s="1"/>
  <c r="Z151" i="4" s="1"/>
  <c r="X155" i="4"/>
  <c r="X160" i="4"/>
  <c r="X159" i="4" s="1"/>
  <c r="X165" i="4"/>
  <c r="X164" i="4" s="1"/>
  <c r="X169" i="4"/>
  <c r="X170" i="4"/>
  <c r="Y170" i="4" s="1"/>
  <c r="Z170" i="4" s="1"/>
  <c r="X129" i="4"/>
  <c r="Y134" i="4" l="1"/>
  <c r="Z134" i="4" s="1"/>
  <c r="Y123" i="4"/>
  <c r="Z123" i="4" s="1"/>
  <c r="Y117" i="4"/>
  <c r="Z117" i="4" s="1"/>
  <c r="Y100" i="4"/>
  <c r="Z100" i="4" s="1"/>
  <c r="X13" i="4"/>
  <c r="X49" i="4"/>
  <c r="X56" i="4" s="1"/>
  <c r="G106" i="4"/>
  <c r="X98" i="4"/>
  <c r="X106" i="4" s="1"/>
  <c r="G177" i="4"/>
  <c r="Y145" i="4"/>
  <c r="Z145" i="4" s="1"/>
  <c r="W58" i="4"/>
  <c r="Y58" i="4" s="1"/>
  <c r="Z58" i="4" s="1"/>
  <c r="Y140" i="4"/>
  <c r="Z140" i="4" s="1"/>
  <c r="X152" i="4"/>
  <c r="Y150" i="4"/>
  <c r="Z150" i="4" s="1"/>
  <c r="X62" i="4"/>
  <c r="Y30" i="4"/>
  <c r="Z30" i="4" s="1"/>
  <c r="Y16" i="4"/>
  <c r="Z16" i="4" s="1"/>
  <c r="S92" i="4"/>
  <c r="M92" i="4"/>
  <c r="X21" i="4"/>
  <c r="Y133" i="4"/>
  <c r="Z133" i="4" s="1"/>
  <c r="X119" i="4"/>
  <c r="J106" i="4"/>
  <c r="W28" i="4"/>
  <c r="Y27" i="4"/>
  <c r="Z27" i="4" s="1"/>
  <c r="W13" i="4"/>
  <c r="Y15" i="4"/>
  <c r="Z15" i="4" s="1"/>
  <c r="X70" i="4"/>
  <c r="X78" i="4" s="1"/>
  <c r="Y90" i="4"/>
  <c r="Z90" i="4" s="1"/>
  <c r="E25" i="4"/>
  <c r="G26" i="4"/>
  <c r="G78" i="4"/>
  <c r="Y50" i="4"/>
  <c r="Z50" i="4" s="1"/>
  <c r="W49" i="4"/>
  <c r="M177" i="4"/>
  <c r="M56" i="4"/>
  <c r="X66" i="4"/>
  <c r="N25" i="4"/>
  <c r="W17" i="4"/>
  <c r="Y18" i="4"/>
  <c r="Z18" i="4" s="1"/>
  <c r="Y71" i="4"/>
  <c r="Z71" i="4" s="1"/>
  <c r="W70" i="4"/>
  <c r="Q26" i="4"/>
  <c r="W146" i="4"/>
  <c r="Y146" i="4" s="1"/>
  <c r="Z146" i="4" s="1"/>
  <c r="Y144" i="4"/>
  <c r="Z144" i="4" s="1"/>
  <c r="Y22" i="4"/>
  <c r="Z22" i="4" s="1"/>
  <c r="W21" i="4"/>
  <c r="Y21" i="4" s="1"/>
  <c r="Z21" i="4" s="1"/>
  <c r="P25" i="4"/>
  <c r="P33" i="4" s="1"/>
  <c r="Y155" i="4"/>
  <c r="Z155" i="4" s="1"/>
  <c r="W154" i="4"/>
  <c r="Y160" i="4"/>
  <c r="Z160" i="4" s="1"/>
  <c r="W159" i="4"/>
  <c r="Y159" i="4" s="1"/>
  <c r="Z159" i="4" s="1"/>
  <c r="Y86" i="4"/>
  <c r="Z86" i="4" s="1"/>
  <c r="Y172" i="4"/>
  <c r="Z172" i="4" s="1"/>
  <c r="S177" i="4"/>
  <c r="J92" i="4"/>
  <c r="M106" i="4"/>
  <c r="W135" i="4"/>
  <c r="Y129" i="4"/>
  <c r="Z129" i="4" s="1"/>
  <c r="X43" i="4"/>
  <c r="X47" i="4" s="1"/>
  <c r="X17" i="4"/>
  <c r="W39" i="4"/>
  <c r="Y39" i="4" s="1"/>
  <c r="Z39" i="4" s="1"/>
  <c r="Y139" i="4"/>
  <c r="Z139" i="4" s="1"/>
  <c r="W168" i="4"/>
  <c r="J177" i="4"/>
  <c r="W102" i="4"/>
  <c r="Y103" i="4"/>
  <c r="Z103" i="4" s="1"/>
  <c r="Y80" i="4"/>
  <c r="Z80" i="4" s="1"/>
  <c r="Y85" i="4"/>
  <c r="Z85" i="4" s="1"/>
  <c r="W84" i="4"/>
  <c r="Y84" i="4" s="1"/>
  <c r="Z84" i="4" s="1"/>
  <c r="Y13" i="4"/>
  <c r="Z13" i="4" s="1"/>
  <c r="X168" i="4"/>
  <c r="Y44" i="4"/>
  <c r="Z44" i="4" s="1"/>
  <c r="W43" i="4"/>
  <c r="Y36" i="4"/>
  <c r="Z36" i="4" s="1"/>
  <c r="T25" i="4"/>
  <c r="V26" i="4"/>
  <c r="V25" i="4" s="1"/>
  <c r="V33" i="4" s="1"/>
  <c r="V178" i="4" s="1"/>
  <c r="Y73" i="4"/>
  <c r="Z73" i="4" s="1"/>
  <c r="Y91" i="4"/>
  <c r="Z91" i="4" s="1"/>
  <c r="W74" i="4"/>
  <c r="Y75" i="4"/>
  <c r="Z75" i="4" s="1"/>
  <c r="Y165" i="4"/>
  <c r="Z165" i="4" s="1"/>
  <c r="W164" i="4"/>
  <c r="Y164" i="4" s="1"/>
  <c r="Z164" i="4" s="1"/>
  <c r="X127" i="4"/>
  <c r="W88" i="4"/>
  <c r="Y89" i="4"/>
  <c r="Z89" i="4" s="1"/>
  <c r="X88" i="4"/>
  <c r="Y28" i="4"/>
  <c r="Z28" i="4" s="1"/>
  <c r="Y99" i="4"/>
  <c r="Z99" i="4" s="1"/>
  <c r="W98" i="4"/>
  <c r="Y98" i="4" s="1"/>
  <c r="Z98" i="4" s="1"/>
  <c r="X154" i="4"/>
  <c r="Y24" i="4"/>
  <c r="Z24" i="4" s="1"/>
  <c r="Y41" i="4"/>
  <c r="Z41" i="4" s="1"/>
  <c r="W152" i="4"/>
  <c r="Y152" i="4" s="1"/>
  <c r="Z152" i="4" s="1"/>
  <c r="Y148" i="4"/>
  <c r="Z148" i="4" s="1"/>
  <c r="H26" i="4"/>
  <c r="W127" i="4"/>
  <c r="Y121" i="4"/>
  <c r="Z121" i="4" s="1"/>
  <c r="W66" i="4"/>
  <c r="Y66" i="4" s="1"/>
  <c r="Z66" i="4" s="1"/>
  <c r="Y67" i="4"/>
  <c r="Z67" i="4" s="1"/>
  <c r="Y169" i="4"/>
  <c r="Z169" i="4" s="1"/>
  <c r="M26" i="4"/>
  <c r="M25" i="4" s="1"/>
  <c r="M33" i="4" s="1"/>
  <c r="K25" i="4"/>
  <c r="X135" i="4"/>
  <c r="W119" i="4"/>
  <c r="Y108" i="4"/>
  <c r="Z108" i="4" s="1"/>
  <c r="Y51" i="4"/>
  <c r="Z51" i="4" s="1"/>
  <c r="W142" i="4"/>
  <c r="Y142" i="4" s="1"/>
  <c r="Z142" i="4" s="1"/>
  <c r="Y137" i="4"/>
  <c r="Z137" i="4" s="1"/>
  <c r="X92" i="4"/>
  <c r="P47" i="4"/>
  <c r="W62" i="4"/>
  <c r="Y63" i="4"/>
  <c r="Z63" i="4" s="1"/>
  <c r="Y23" i="4"/>
  <c r="Z23" i="4" s="1"/>
  <c r="Y119" i="4" l="1"/>
  <c r="Z119" i="4" s="1"/>
  <c r="Y88" i="4"/>
  <c r="Z88" i="4" s="1"/>
  <c r="Y62" i="4"/>
  <c r="Z62" i="4" s="1"/>
  <c r="P178" i="4"/>
  <c r="Y17" i="4"/>
  <c r="Z17" i="4" s="1"/>
  <c r="Y127" i="4"/>
  <c r="Z127" i="4" s="1"/>
  <c r="X177" i="4"/>
  <c r="W106" i="4"/>
  <c r="Y106" i="4" s="1"/>
  <c r="Z106" i="4" s="1"/>
  <c r="Y102" i="4"/>
  <c r="Z102" i="4" s="1"/>
  <c r="Q25" i="4"/>
  <c r="S26" i="4"/>
  <c r="S25" i="4" s="1"/>
  <c r="S33" i="4" s="1"/>
  <c r="S178" i="4" s="1"/>
  <c r="Y154" i="4"/>
  <c r="Z154" i="4" s="1"/>
  <c r="Y43" i="4"/>
  <c r="Z43" i="4" s="1"/>
  <c r="W47" i="4"/>
  <c r="Y47" i="4" s="1"/>
  <c r="Z47" i="4" s="1"/>
  <c r="W92" i="4"/>
  <c r="Y92" i="4" s="1"/>
  <c r="Z92" i="4" s="1"/>
  <c r="G25" i="4"/>
  <c r="G33" i="4" s="1"/>
  <c r="G178" i="4" s="1"/>
  <c r="H25" i="4"/>
  <c r="J26" i="4"/>
  <c r="Y74" i="4"/>
  <c r="Z74" i="4" s="1"/>
  <c r="W78" i="4"/>
  <c r="Y78" i="4" s="1"/>
  <c r="Z78" i="4" s="1"/>
  <c r="Y135" i="4"/>
  <c r="Z135" i="4" s="1"/>
  <c r="M178" i="4"/>
  <c r="W177" i="4"/>
  <c r="Y177" i="4" s="1"/>
  <c r="Z177" i="4" s="1"/>
  <c r="Y168" i="4"/>
  <c r="Z168" i="4" s="1"/>
  <c r="Y70" i="4"/>
  <c r="Z70" i="4" s="1"/>
  <c r="Y49" i="4"/>
  <c r="Z49" i="4" s="1"/>
  <c r="W56" i="4"/>
  <c r="Y56" i="4" s="1"/>
  <c r="Z56" i="4" s="1"/>
  <c r="X26" i="4" l="1"/>
  <c r="X25" i="4" s="1"/>
  <c r="X33" i="4" s="1"/>
  <c r="X178" i="4" s="1"/>
  <c r="X180" i="4" s="1"/>
  <c r="J25" i="4"/>
  <c r="J33" i="4" s="1"/>
  <c r="J178" i="4" s="1"/>
  <c r="J180" i="4" s="1"/>
  <c r="W26" i="4"/>
  <c r="W25" i="4" l="1"/>
  <c r="Y26" i="4"/>
  <c r="Z26" i="4" s="1"/>
  <c r="Y25" i="4" l="1"/>
  <c r="Z25" i="4" s="1"/>
  <c r="W33" i="4"/>
  <c r="W178" i="4" l="1"/>
  <c r="Y33" i="4"/>
  <c r="Y178" i="4" l="1"/>
  <c r="Z178" i="4" s="1"/>
  <c r="Z33" i="4"/>
  <c r="D36" i="3" l="1"/>
  <c r="G36" i="3"/>
  <c r="J36" i="3"/>
  <c r="J34" i="3" l="1"/>
  <c r="G34" i="3"/>
  <c r="D34" i="3"/>
  <c r="J28" i="3"/>
  <c r="G28" i="3"/>
  <c r="D28" i="3"/>
  <c r="H30" i="1"/>
  <c r="G30" i="1"/>
  <c r="F30" i="1"/>
  <c r="E30" i="1"/>
  <c r="D30" i="1"/>
  <c r="J28" i="1"/>
  <c r="J27" i="1"/>
  <c r="G37" i="3" l="1"/>
  <c r="J37" i="3"/>
  <c r="D37" i="3"/>
  <c r="N29" i="1"/>
  <c r="J30" i="1"/>
  <c r="L30" i="1" l="1"/>
  <c r="N28" i="1" l="1"/>
  <c r="B28" i="1" s="1"/>
  <c r="C30" i="1"/>
  <c r="N27" i="1"/>
  <c r="N30" i="1" l="1"/>
  <c r="K29" i="1"/>
  <c r="I28" i="1"/>
  <c r="B29" i="1"/>
  <c r="B30" i="1" s="1"/>
  <c r="I29" i="1"/>
  <c r="M29" i="1"/>
  <c r="M30" i="1" s="1"/>
  <c r="K28" i="1"/>
  <c r="K30" i="1" s="1"/>
  <c r="I27" i="1"/>
  <c r="K27" i="1"/>
  <c r="I30" i="1" l="1"/>
</calcChain>
</file>

<file path=xl/sharedStrings.xml><?xml version="1.0" encoding="utf-8"?>
<sst xmlns="http://schemas.openxmlformats.org/spreadsheetml/2006/main" count="805" uniqueCount="450">
  <si>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</si>
  <si>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</si>
  <si>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</si>
  <si>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</si>
  <si>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</si>
  <si>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</si>
  <si>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</si>
  <si>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</si>
  <si>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інших інстутиційних донорів</t>
  </si>
  <si>
    <t>Кошти приватних донорів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</si>
  <si>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</si>
  <si>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</si>
  <si>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</si>
  <si>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</si>
  <si>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</si>
  <si>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</si>
  <si>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</si>
  <si>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</si>
  <si>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</si>
  <si>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</si>
  <si>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</si>
  <si>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</si>
  <si>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</si>
  <si>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</si>
  <si>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</si>
  <si>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</si>
  <si>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</si>
  <si>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</si>
  <si>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</si>
  <si>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</si>
  <si>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</si>
  <si>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</si>
  <si>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</si>
  <si>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</si>
  <si>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</si>
  <si>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</si>
  <si>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№</t>
  </si>
  <si>
    <t>Найменування витрат</t>
  </si>
  <si>
    <t>Одиниця виміру</t>
  </si>
  <si>
    <t>Витрати за рахунок співфінансування</t>
  </si>
  <si>
    <t>Витрати за рахунок  реінвестиції</t>
  </si>
  <si>
    <t>Планові витрати відповідно до заявки</t>
  </si>
  <si>
    <t>Кількість/
Період</t>
  </si>
  <si>
    <t>Вартість за одиницю, грн</t>
  </si>
  <si>
    <t>Вартість за одиницю, грн.</t>
  </si>
  <si>
    <t>ВИТРАТИ:</t>
  </si>
  <si>
    <t>Стаття: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</si>
  <si>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</si>
  <si>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</si>
  <si>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</si>
  <si>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</si>
  <si>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</si>
  <si>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</si>
  <si>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</si>
  <si>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</si>
  <si>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</si>
  <si>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</si>
  <si>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</si>
  <si>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</si>
  <si>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</si>
  <si>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</si>
  <si>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</si>
  <si>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</si>
  <si>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</si>
  <si>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</si>
  <si>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</si>
  <si>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</si>
  <si>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</si>
  <si>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</si>
  <si>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1.4.3</t>
  </si>
  <si>
    <t>1.5</t>
  </si>
  <si>
    <t>1.5.1</t>
  </si>
  <si>
    <t>1.5.2</t>
  </si>
  <si>
    <t>1.5.3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</si>
  <si>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</si>
  <si>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</si>
  <si>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</si>
  <si>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</si>
  <si>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</si>
  <si>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</si>
  <si>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</si>
  <si>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</si>
  <si>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</si>
  <si>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</si>
  <si>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</si>
  <si>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</si>
  <si>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</si>
  <si>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</si>
  <si>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</si>
  <si>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</si>
  <si>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</si>
  <si>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</si>
  <si>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</si>
  <si>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</si>
  <si>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</si>
  <si>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</si>
  <si>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Обладнання і нематеріальні активи</t>
  </si>
  <si>
    <t>3.1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</si>
  <si>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</si>
  <si>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</si>
  <si>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</si>
  <si>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</si>
  <si>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</si>
  <si>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</si>
  <si>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</si>
  <si>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3.2.1</t>
  </si>
  <si>
    <t>послуга</t>
  </si>
  <si>
    <t>Недопустимі витрати за рахунок гранту УКФ</t>
  </si>
  <si>
    <t>3.2.2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</si>
  <si>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</si>
  <si>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</si>
  <si>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</si>
  <si>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</si>
  <si>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</si>
  <si>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</si>
  <si>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</si>
  <si>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</si>
  <si>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</si>
  <si>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</si>
  <si>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</si>
  <si>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</si>
  <si>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</si>
  <si>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</si>
  <si>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</si>
  <si>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</si>
  <si>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</si>
  <si>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</si>
  <si>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</si>
  <si>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</si>
  <si>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</si>
  <si>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</si>
  <si>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</si>
  <si>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</si>
  <si>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</si>
  <si>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</si>
  <si>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</si>
  <si>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</si>
  <si>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</si>
  <si>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</si>
  <si>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</si>
  <si>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</si>
  <si>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</si>
  <si>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</si>
  <si>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</si>
  <si>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</si>
  <si>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</si>
  <si>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</si>
  <si>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</si>
  <si>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</si>
  <si>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</si>
  <si>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</si>
  <si>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</si>
  <si>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</si>
  <si>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</si>
  <si>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</si>
  <si>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</si>
  <si>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</si>
  <si>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</si>
  <si>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</si>
  <si>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</si>
  <si>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</si>
  <si>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</si>
  <si>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</si>
  <si>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</si>
  <si>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</si>
  <si>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</si>
  <si>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</si>
  <si>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</si>
  <si>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</si>
  <si>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</si>
  <si>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</si>
  <si>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</si>
  <si>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</si>
  <si>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</si>
  <si>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</si>
  <si>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</si>
  <si>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</si>
  <si>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</si>
  <si>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</si>
  <si>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</si>
  <si>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</si>
  <si>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</si>
  <si>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</si>
  <si>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</si>
  <si>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</si>
  <si>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</si>
  <si>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</si>
  <si>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</si>
  <si>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</si>
  <si>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</si>
  <si>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</si>
  <si>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</si>
  <si>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</si>
  <si>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</si>
  <si>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</si>
  <si>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</si>
  <si>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</si>
  <si>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</si>
  <si>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</si>
  <si>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</si>
  <si>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</si>
  <si>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</si>
  <si>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</si>
  <si>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</si>
  <si>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</si>
  <si>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</si>
  <si>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</si>
  <si>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</si>
  <si>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</si>
  <si>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</si>
  <si>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</si>
  <si>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</si>
  <si>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Послуги з просування</t>
  </si>
  <si>
    <t>Фотофіксація</t>
  </si>
  <si>
    <t>Рекламні витрати (зазначити конкретну назву рекламних послуг)</t>
  </si>
  <si>
    <t>SMM, SO (SEO)</t>
  </si>
  <si>
    <t>Інші послуги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</si>
  <si>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</si>
  <si>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</si>
  <si>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</si>
  <si>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</si>
  <si>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</si>
  <si>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</si>
  <si>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</si>
  <si>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</si>
  <si>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</si>
  <si>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</si>
  <si>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</si>
  <si>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</si>
  <si>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</si>
  <si>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</si>
  <si>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</si>
  <si>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</si>
  <si>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</si>
  <si>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</si>
  <si>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</si>
  <si>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</si>
  <si>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</si>
  <si>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</si>
  <si>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</si>
  <si>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</si>
  <si>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</si>
  <si>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</si>
  <si>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</si>
  <si>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</si>
  <si>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</si>
  <si>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</si>
  <si>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</si>
  <si>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</si>
  <si>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</si>
  <si>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</si>
  <si>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</si>
  <si>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</si>
  <si>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</si>
  <si>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</si>
  <si>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</si>
  <si>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</si>
  <si>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</si>
  <si>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</si>
  <si>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РЕЗУЛЬТАТ РЕАЛІЗАЦІЇ ПРОЄКТУ</t>
  </si>
  <si>
    <t>(посада)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</si>
  <si>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</si>
  <si>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</si>
  <si>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</si>
  <si>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</si>
  <si>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</si>
  <si>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</si>
  <si>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</si>
  <si>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</si>
  <si>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</si>
  <si>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</si>
  <si>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</si>
  <si>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</si>
  <si>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</si>
  <si>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</si>
  <si>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</si>
  <si>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</si>
  <si>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</si>
  <si>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</si>
  <si>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</si>
  <si>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УСЬОГО</t>
  </si>
  <si>
    <t>до Договору про надання гранту №8REG31-38431</t>
  </si>
  <si>
    <t>від "16" червня 2025 року</t>
  </si>
  <si>
    <t>Назва конкурсної програми: Культура.Регіони</t>
  </si>
  <si>
    <t>Назва ЛОТ-у: ЛОТ 3 Культура у фокусі громад</t>
  </si>
  <si>
    <t>Назва Грантоотримувача: Буцька селиищна рада</t>
  </si>
  <si>
    <t>Дата початку проєкту: 16 червня 2025 року</t>
  </si>
  <si>
    <t>Назва проєкту: Каньйони Черкащини: фотозони як місток між Тясминським і Буцьким каньйонами в рамках договору про співробітництво територіальних громад</t>
  </si>
  <si>
    <t>реквізити договору про надання гранту №8REG31-38431 від 16.06.2025</t>
  </si>
  <si>
    <t>Селищний голова</t>
  </si>
  <si>
    <t>Залізняк Сергій Степанович</t>
  </si>
  <si>
    <t>Залізняк Сергій Степанович, РНОКПП 2729213633</t>
  </si>
  <si>
    <t>Оплата праці штатного працівника організації-заявника (премія)</t>
  </si>
  <si>
    <t>Рішення сесії № № 59-37/VIII від 02.10.2025</t>
  </si>
  <si>
    <t>Платіжна інструкція № 14 від 09.10.2025 (18480,00грн.); Платіжна інструкція № 13 від 09.10.2025 (ПДФО);  Платіжна інструкція № 12 від 09.10.2025 (ВЗ)</t>
  </si>
  <si>
    <t>Металева модульна конструкція (строк корисного використання більше одного року, орієнтовно до 10 років)</t>
  </si>
  <si>
    <t>ФОП Полевой Сергій Васильович ІПН 2091203272</t>
  </si>
  <si>
    <t>Договір №2/8 від 28.08.2025р.</t>
  </si>
  <si>
    <t>Видаткова накладна № РН-0000022 від 11.09.2025</t>
  </si>
  <si>
    <t>Платіжна інструкція № 2 від 12.09.2025</t>
  </si>
  <si>
    <t>Виготовлення макетів фотозон (банерів)</t>
  </si>
  <si>
    <t>Виготовлення макетів 3D-моделей</t>
  </si>
  <si>
    <t>ФОП Димйон Владислав Володимирович, ІПН 2198409393</t>
  </si>
  <si>
    <t>Договір №10/09м-2025 від 17.09.25р.</t>
  </si>
  <si>
    <t>Акт № 1 від 24.09.2025</t>
  </si>
  <si>
    <t>Платіжна інструкція № 6 від 25.09.2025</t>
  </si>
  <si>
    <t>Друк банерів (строк корисного використання більше одного року, орієнтовно до 3 років)</t>
  </si>
  <si>
    <t>Друк 3D-моделей основних локацій (строк корисного використання більше одного року, орієнтовно до 3 років)</t>
  </si>
  <si>
    <t>Договір № 10/09в1-2025 від 10.10.2025</t>
  </si>
  <si>
    <t>Акт № 1 від 16.10.2025</t>
  </si>
  <si>
    <t>Платіжна інструкція № 16 від 20.10.2025</t>
  </si>
  <si>
    <t>Відеозйомка</t>
  </si>
  <si>
    <t>ФОП Казімко Геннадій Володимирович ІПН 2807401655</t>
  </si>
  <si>
    <t>Дог. № 12/08-2025 від 18.08.2025р.</t>
  </si>
  <si>
    <t>Акт № 1 від 25.09.2025</t>
  </si>
  <si>
    <t>Платіжна інструкція № 11 від 26.09.2025</t>
  </si>
  <si>
    <t>Відеообробка - монтаж та кольорокорекція</t>
  </si>
  <si>
    <t>Дог. №12/08в-2025 від 12.09.2025р.</t>
  </si>
  <si>
    <t>Акт № 1 від 23.09.2025</t>
  </si>
  <si>
    <t>Платіжна інструкція № 3 від 23.09.2025</t>
  </si>
  <si>
    <t>Розробка сценарію, тексту, розкадровки</t>
  </si>
  <si>
    <t>Озвучування, підбір музики</t>
  </si>
  <si>
    <t>Дог. № 12/08о-2025 від 12.09.2025р.</t>
  </si>
  <si>
    <t>Акт № 3 від 23.09.2025</t>
  </si>
  <si>
    <t>Платіжна інструкція № 5 від 23.09.2025</t>
  </si>
  <si>
    <t>Дог. № 12/08с-2025 від 12.09.2025р.</t>
  </si>
  <si>
    <t>Акт № 2 від 23.09.2025</t>
  </si>
  <si>
    <t>Платіжна інструкція № 4 від 23.09.2025</t>
  </si>
  <si>
    <t xml:space="preserve">Монтаж та організаційні роботи по встановленню фотозон </t>
  </si>
  <si>
    <t xml:space="preserve">Монтаж та організаційні роботи по встановленню 3D-моделей </t>
  </si>
  <si>
    <t>Грабова Наталія Миколаївна, РНОКПП 3033416603</t>
  </si>
  <si>
    <t>Розпорядження № 83-ОД від 22.09.2025</t>
  </si>
  <si>
    <t>Соціальні внески з оплати праці (нарахування ЄСВ) - Штатні працівники</t>
  </si>
  <si>
    <t>Платіжна інструкція № 2 від 12.09.2025р.</t>
  </si>
  <si>
    <t>Платіжна інструкція № 1 від 11.09.2025р.</t>
  </si>
  <si>
    <t>ТОВ АФ "Кооп-аудит" ЄДРПОУ 21385106</t>
  </si>
  <si>
    <t>Договір № 0026/14 від 10.10.2025</t>
  </si>
  <si>
    <t>Акт № 1 від __.__.2025</t>
  </si>
  <si>
    <t>ГУ ДПС в Черкаській області</t>
  </si>
  <si>
    <t>Платіжна інструкція № 15 від 09.10.2025</t>
  </si>
  <si>
    <t>48000 заборгованість</t>
  </si>
  <si>
    <t>10000 заборгованість</t>
  </si>
  <si>
    <t>12760 заборгованість</t>
  </si>
  <si>
    <t>підписано Договір № 10/09в2-2025 від "__"____ 2025</t>
  </si>
  <si>
    <t>53480 заборгованість</t>
  </si>
  <si>
    <t xml:space="preserve"> підписано Договір № 10/09р-2025 від "__"____ 2025</t>
  </si>
  <si>
    <t>34360 заборгованість</t>
  </si>
  <si>
    <t>Акт № АФ-0000017 від 30.10.2025</t>
  </si>
  <si>
    <t>Платіжна інструкція № 2 від 30.10.2025р., Платіжна інструкція № 3 від 30.10.2025р.</t>
  </si>
  <si>
    <t xml:space="preserve"> Договір № 10/09р1-2025 від 03.10.2025</t>
  </si>
  <si>
    <t>за період з 16.06.2025 року по 20.11.2025 року</t>
  </si>
  <si>
    <t>Дата завершення проєкту: 20 листопада 2025 року</t>
  </si>
  <si>
    <t>Музика Тамара Михайлівна, РНОКПП 3772302408</t>
  </si>
  <si>
    <t>Розділ:
Стаття: 
Підстаття:
Пункт:</t>
  </si>
  <si>
    <t>Витрати за рахунок гранту УКФ</t>
  </si>
  <si>
    <t xml:space="preserve">Загальна  сума витрат по проекту, грн. </t>
  </si>
  <si>
    <t>Примітки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</si>
  <si>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</si>
  <si>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</si>
  <si>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</si>
  <si>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</si>
  <si>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Загальна сума, грн. (=5*6)</t>
  </si>
  <si>
    <t>Загальна сума, грн. (=8*9)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</si>
  <si>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</si>
  <si>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</si>
  <si>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</si>
  <si>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</si>
  <si>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</si>
  <si>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</si>
  <si>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 xml:space="preserve">Винагорода членам команди проєкту </t>
  </si>
  <si>
    <t xml:space="preserve"> Повне ПІБ, посада (роль у проєкті)</t>
  </si>
  <si>
    <t>За договорами ЦПХ</t>
  </si>
  <si>
    <t xml:space="preserve"> Повне ПІБ, зазначити конкретну назву послуги/виконання робіт</t>
  </si>
  <si>
    <t>За трудовими договорами</t>
  </si>
  <si>
    <t>За договорами з ФОП</t>
  </si>
  <si>
    <t xml:space="preserve">Всього по статті 1 "Винагорода членам команди": </t>
  </si>
  <si>
    <t>Всього по статті 2 "Витрати пов'язані з відрядженнями":</t>
  </si>
  <si>
    <t>Обладнання, інструменти, інвентар, які необхідні для використання його при реалізації проєкту грантоотримувача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</si>
  <si>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</si>
  <si>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Програмне забезпечення  (з деталізацією технічних характеристик)</t>
  </si>
  <si>
    <t>Інші нематеріальні активи</t>
  </si>
  <si>
    <t>Всього по статті 3 "Обладнання і нематеріальні активи":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</si>
  <si>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</si>
  <si>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</si>
  <si>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</si>
  <si>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Всього по статті 6 "Матеріальні витрати":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</si>
  <si>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</si>
  <si>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</si>
  <si>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</si>
  <si>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</si>
  <si>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</si>
  <si>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</si>
  <si>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</si>
  <si>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</si>
  <si>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</si>
  <si>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Всього по статті 11 "Придбання методичних, навчальних, інформаційних матеріалів, в т.ч. на електроних носіях інформації":</t>
  </si>
  <si>
    <t>Письмовий переклад (зазначити, з якої на яку мову)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</si>
  <si>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</si>
  <si>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</si>
  <si>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Соціальні внески за договорами ЦПХ з підрядниками (ЄСВ) розділу "Адміністративні витрати"</t>
  </si>
  <si>
    <t>Соціальні внески за договорами ЦПХ з підрядниками (ЄСВ) розділу "Послуги комп'ютерної обробки, монтажу, зведення"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</si>
  <si>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</si>
  <si>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</si>
  <si>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</si>
  <si>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</si>
  <si>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</si>
  <si>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(підпис, печатка)</t>
  </si>
  <si>
    <t>(ПІБ)</t>
  </si>
  <si>
    <t>Назва грантоотримувача: Буцька селищна рада</t>
  </si>
  <si>
    <t>Звіт про надходження та використання коштів для реалізації проекту</t>
  </si>
  <si>
    <t>Дата початку проєкту: червень 2025</t>
  </si>
  <si>
    <t>Дата завершення проєкту: 20 листопада 2025</t>
  </si>
  <si>
    <t xml:space="preserve"> Залізняк Сергій Степанович, керівник проєкту</t>
  </si>
  <si>
    <t>Грабова Наталія Миколаївна, 
проєктний менеджер</t>
  </si>
  <si>
    <t>Музика Тамара Михайлівна, бухгалтер проєкту</t>
  </si>
  <si>
    <t>Виготовлення макетів фотозон та 3D-моделей</t>
  </si>
  <si>
    <t>1.Договір №10/09м-2025 від 17.09.25р. - 73000,00 грн.; 2. Договір №2/8 від 28.08.25р. - 73000,00 грн.</t>
  </si>
  <si>
    <t>Договір №2/8 від 28.08.25р.</t>
  </si>
  <si>
    <t>Друк (виготовлення) 3D-моделей основних локацій (строк корисного використання більше одного року, орієнтовно до 3 років)</t>
  </si>
  <si>
    <t>Договір № 10/09в1-2025 від 10.10.2025 - 34120,00 грн.; Підписано Договір № 10/09в2-2025 від "__"____ 2025 - 53480,00 грн.</t>
  </si>
  <si>
    <t>Відеозйомка
(період зйомки - 2 дні: 
1 день - зйомка з висоти (з дронів та зі скель); 
2 день - зйомка з води (з лодок), з берегів, з-під скель)</t>
  </si>
  <si>
    <t>відеоролики</t>
  </si>
  <si>
    <t>Договір № 12/08-2025 від 18.08.2025р.</t>
  </si>
  <si>
    <t>Відеообробка - монтаж та кольорокорекція (з урахуванням 2-х етапів правок)</t>
  </si>
  <si>
    <t>проморолики</t>
  </si>
  <si>
    <t>Договір № 12/08с-2025 від 12.09.2025р.</t>
  </si>
  <si>
    <t>Монтаж та організаційні роботи по встановленню фотозон для популяризації природної та культурної спадщини Буцького та Тясминського каньйонів</t>
  </si>
  <si>
    <t>послуги</t>
  </si>
  <si>
    <t>Монтаж та організаційні роботи по встановленню 3D-моделей основних туристичних локацій Буцького та Тясминського каньйонів</t>
  </si>
  <si>
    <t>1. Договір № 10/09р1-2025 від 03.10.2025 - 10000,00 грн.; 2. Договір № 10/09р-2025 від "__"____ 2025</t>
  </si>
  <si>
    <t>селищний голова</t>
  </si>
  <si>
    <t>Кошти організацій-партнерів 
Кам'янської міської ради</t>
  </si>
  <si>
    <t xml:space="preserve">Кошти місцевих бюджетів 
</t>
  </si>
  <si>
    <t>Власні кошти організації-заявника Буцької селищної ради</t>
  </si>
  <si>
    <t xml:space="preserve"> 1.1.1</t>
  </si>
  <si>
    <t>1.1.2.</t>
  </si>
  <si>
    <t>1.1.3.</t>
  </si>
  <si>
    <t>1.4.1.</t>
  </si>
  <si>
    <t>7.1.</t>
  </si>
  <si>
    <t>7.7.</t>
  </si>
  <si>
    <t>7.10.</t>
  </si>
  <si>
    <t>9.2.</t>
  </si>
  <si>
    <t>13.2.1.</t>
  </si>
  <si>
    <t>13.2.2.</t>
  </si>
  <si>
    <t>13.2.3.</t>
  </si>
  <si>
    <t>13.4.5.</t>
  </si>
  <si>
    <t>13.4.6.</t>
  </si>
  <si>
    <t>13.1.3.</t>
  </si>
  <si>
    <t>Акт № 1 від 11.11.2025</t>
  </si>
  <si>
    <t>Платіжні інструкції № 3, № 4 від 11.11.2025р.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</si>
</sst>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vertAlign val="superscript"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sz val="10"/>
      <color theme="1"/>
      <name val="Arial"/>
    </font>
    <font>
      <sz val="10"/>
      <color rgb="FFFF0000"/>
      <name val="Arial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9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9" fillId="0" borderId="26" xfId="0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4" fontId="15" fillId="0" borderId="0" xfId="0" applyNumberFormat="1" applyFont="1"/>
    <xf numFmtId="0" fontId="17" fillId="0" borderId="0" xfId="0" applyFont="1" applyAlignment="1">
      <alignment horizontal="right"/>
    </xf>
    <xf numFmtId="0" fontId="19" fillId="0" borderId="26" xfId="0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9" fontId="15" fillId="0" borderId="26" xfId="0" applyNumberFormat="1" applyFont="1" applyBorder="1" applyAlignment="1">
      <alignment horizontal="center" vertical="top" wrapText="1"/>
    </xf>
    <xf numFmtId="0" fontId="15" fillId="0" borderId="26" xfId="0" applyFont="1" applyBorder="1" applyAlignment="1">
      <alignment vertical="top" wrapText="1"/>
    </xf>
    <xf numFmtId="4" fontId="15" fillId="0" borderId="26" xfId="0" applyNumberFormat="1" applyFont="1" applyBorder="1" applyAlignment="1">
      <alignment vertical="top"/>
    </xf>
    <xf numFmtId="0" fontId="15" fillId="0" borderId="26" xfId="0" applyFont="1" applyBorder="1" applyAlignment="1">
      <alignment wrapText="1"/>
    </xf>
    <xf numFmtId="4" fontId="15" fillId="0" borderId="26" xfId="0" applyNumberFormat="1" applyFont="1" applyBorder="1" applyAlignment="1">
      <alignment vertical="top" wrapText="1"/>
    </xf>
    <xf numFmtId="4" fontId="19" fillId="0" borderId="26" xfId="0" applyNumberFormat="1" applyFont="1" applyBorder="1" applyAlignment="1">
      <alignment wrapText="1"/>
    </xf>
    <xf numFmtId="0" fontId="19" fillId="0" borderId="26" xfId="0" applyFont="1" applyBorder="1" applyAlignment="1">
      <alignment wrapText="1"/>
    </xf>
    <xf numFmtId="49" fontId="15" fillId="0" borderId="26" xfId="0" applyNumberFormat="1" applyFont="1" applyBorder="1" applyAlignment="1">
      <alignment horizontal="center" wrapText="1"/>
    </xf>
    <xf numFmtId="4" fontId="15" fillId="0" borderId="26" xfId="0" applyNumberFormat="1" applyFont="1" applyBorder="1"/>
    <xf numFmtId="49" fontId="15" fillId="0" borderId="26" xfId="0" applyNumberFormat="1" applyFont="1" applyBorder="1" applyAlignment="1">
      <alignment horizontal="right" wrapText="1"/>
    </xf>
    <xf numFmtId="0" fontId="17" fillId="0" borderId="0" xfId="0" applyFont="1"/>
    <xf numFmtId="4" fontId="17" fillId="0" borderId="0" xfId="0" applyNumberFormat="1" applyFont="1"/>
    <xf numFmtId="0" fontId="22" fillId="0" borderId="26" xfId="0" applyFont="1" applyBorder="1" applyAlignment="1">
      <alignment vertical="top" wrapText="1"/>
    </xf>
    <xf numFmtId="0" fontId="16" fillId="0" borderId="26" xfId="0" applyFont="1" applyBorder="1" applyAlignment="1">
      <alignment horizontal="right" vertical="top" wrapText="1"/>
    </xf>
    <xf numFmtId="4" fontId="1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wrapText="1"/>
    </xf>
    <xf numFmtId="4" fontId="2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80" xfId="0" applyNumberFormat="1" applyFont="1" applyFill="1" applyBorder="1" applyAlignment="1">
      <alignment horizontal="center" vertical="center" wrapText="1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82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vertical="center"/>
    </xf>
    <xf numFmtId="0" fontId="27" fillId="4" borderId="86" xfId="0" applyFont="1" applyFill="1" applyBorder="1" applyAlignment="1">
      <alignment horizontal="center" vertical="center"/>
    </xf>
    <xf numFmtId="0" fontId="27" fillId="4" borderId="81" xfId="0" applyFont="1" applyFill="1" applyBorder="1" applyAlignment="1">
      <alignment vertical="center" wrapText="1"/>
    </xf>
    <xf numFmtId="0" fontId="4" fillId="4" borderId="81" xfId="0" applyFont="1" applyFill="1" applyBorder="1" applyAlignment="1">
      <alignment horizontal="center" vertical="center"/>
    </xf>
    <xf numFmtId="4" fontId="4" fillId="4" borderId="81" xfId="0" applyNumberFormat="1" applyFont="1" applyFill="1" applyBorder="1" applyAlignment="1">
      <alignment horizontal="right" vertical="center"/>
    </xf>
    <xf numFmtId="4" fontId="28" fillId="4" borderId="81" xfId="0" applyNumberFormat="1" applyFont="1" applyFill="1" applyBorder="1" applyAlignment="1">
      <alignment horizontal="right" vertical="center"/>
    </xf>
    <xf numFmtId="0" fontId="4" fillId="4" borderId="8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38" xfId="0" applyFont="1" applyFill="1" applyBorder="1" applyAlignment="1">
      <alignment vertical="center"/>
    </xf>
    <xf numFmtId="0" fontId="2" fillId="5" borderId="34" xfId="0" applyFont="1" applyFill="1" applyBorder="1" applyAlignment="1">
      <alignment horizontal="center" vertical="center"/>
    </xf>
    <xf numFmtId="0" fontId="3" fillId="5" borderId="86" xfId="0" applyFont="1" applyFill="1" applyBorder="1" applyAlignment="1">
      <alignment vertical="center"/>
    </xf>
    <xf numFmtId="0" fontId="1" fillId="5" borderId="86" xfId="0" applyFont="1" applyFill="1" applyBorder="1" applyAlignment="1">
      <alignment horizontal="center" vertical="center"/>
    </xf>
    <xf numFmtId="4" fontId="1" fillId="5" borderId="86" xfId="0" applyNumberFormat="1" applyFont="1" applyFill="1" applyBorder="1" applyAlignment="1">
      <alignment horizontal="right" vertical="center"/>
    </xf>
    <xf numFmtId="4" fontId="24" fillId="5" borderId="86" xfId="0" applyNumberFormat="1" applyFont="1" applyFill="1" applyBorder="1" applyAlignment="1">
      <alignment horizontal="right" vertical="center"/>
    </xf>
    <xf numFmtId="0" fontId="1" fillId="5" borderId="39" xfId="0" applyFont="1" applyFill="1" applyBorder="1" applyAlignment="1">
      <alignment vertical="center"/>
    </xf>
    <xf numFmtId="165" fontId="2" fillId="6" borderId="78" xfId="0" applyNumberFormat="1" applyFont="1" applyFill="1" applyBorder="1" applyAlignment="1">
      <alignment vertical="top"/>
    </xf>
    <xf numFmtId="49" fontId="2" fillId="6" borderId="40" xfId="0" applyNumberFormat="1" applyFont="1" applyFill="1" applyBorder="1" applyAlignment="1">
      <alignment horizontal="center" vertical="top"/>
    </xf>
    <xf numFmtId="0" fontId="29" fillId="6" borderId="41" xfId="0" applyFont="1" applyFill="1" applyBorder="1" applyAlignment="1">
      <alignment vertical="top" wrapText="1"/>
    </xf>
    <xf numFmtId="0" fontId="2" fillId="6" borderId="59" xfId="0" applyFont="1" applyFill="1" applyBorder="1" applyAlignment="1">
      <alignment horizontal="center" vertical="top"/>
    </xf>
    <xf numFmtId="4" fontId="2" fillId="6" borderId="42" xfId="0" applyNumberFormat="1" applyFont="1" applyFill="1" applyBorder="1" applyAlignment="1">
      <alignment horizontal="right" vertical="top"/>
    </xf>
    <xf numFmtId="4" fontId="2" fillId="6" borderId="43" xfId="0" applyNumberFormat="1" applyFont="1" applyFill="1" applyBorder="1" applyAlignment="1">
      <alignment horizontal="right" vertical="top"/>
    </xf>
    <xf numFmtId="4" fontId="2" fillId="6" borderId="44" xfId="0" applyNumberFormat="1" applyFont="1" applyFill="1" applyBorder="1" applyAlignment="1">
      <alignment horizontal="right" vertical="top"/>
    </xf>
    <xf numFmtId="4" fontId="24" fillId="6" borderId="48" xfId="0" applyNumberFormat="1" applyFont="1" applyFill="1" applyBorder="1" applyAlignment="1">
      <alignment horizontal="right" vertical="top"/>
    </xf>
    <xf numFmtId="10" fontId="24" fillId="6" borderId="48" xfId="0" applyNumberFormat="1" applyFont="1" applyFill="1" applyBorder="1" applyAlignment="1">
      <alignment horizontal="right" vertical="top"/>
    </xf>
    <xf numFmtId="0" fontId="2" fillId="6" borderId="4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45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46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24" fillId="0" borderId="47" xfId="0" applyNumberFormat="1" applyFont="1" applyBorder="1" applyAlignment="1">
      <alignment horizontal="right" vertical="top"/>
    </xf>
    <xf numFmtId="4" fontId="24" fillId="0" borderId="48" xfId="0" applyNumberFormat="1" applyFont="1" applyBorder="1" applyAlignment="1">
      <alignment horizontal="right" vertical="top"/>
    </xf>
    <xf numFmtId="10" fontId="24" fillId="0" borderId="48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49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4" fontId="1" fillId="0" borderId="50" xfId="0" applyNumberFormat="1" applyFont="1" applyBorder="1" applyAlignment="1">
      <alignment horizontal="right" vertical="top"/>
    </xf>
    <xf numFmtId="4" fontId="1" fillId="0" borderId="51" xfId="0" applyNumberFormat="1" applyFont="1" applyBorder="1" applyAlignment="1">
      <alignment horizontal="right" vertical="top"/>
    </xf>
    <xf numFmtId="4" fontId="1" fillId="0" borderId="52" xfId="0" applyNumberFormat="1" applyFont="1" applyBorder="1" applyAlignment="1">
      <alignment horizontal="right" vertical="top"/>
    </xf>
    <xf numFmtId="4" fontId="24" fillId="0" borderId="53" xfId="0" applyNumberFormat="1" applyFont="1" applyBorder="1" applyAlignment="1">
      <alignment horizontal="right" vertical="top"/>
    </xf>
    <xf numFmtId="0" fontId="1" fillId="0" borderId="52" xfId="0" applyFont="1" applyBorder="1" applyAlignment="1">
      <alignment vertical="top" wrapText="1"/>
    </xf>
    <xf numFmtId="0" fontId="29" fillId="6" borderId="79" xfId="0" applyFont="1" applyFill="1" applyBorder="1" applyAlignment="1">
      <alignment vertical="top" wrapText="1"/>
    </xf>
    <xf numFmtId="0" fontId="2" fillId="6" borderId="78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" fillId="6" borderId="56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165" fontId="2" fillId="0" borderId="57" xfId="0" applyNumberFormat="1" applyFont="1" applyBorder="1" applyAlignment="1">
      <alignment vertical="top"/>
    </xf>
    <xf numFmtId="0" fontId="1" fillId="0" borderId="57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30" fillId="6" borderId="79" xfId="0" applyFont="1" applyFill="1" applyBorder="1" applyAlignment="1">
      <alignment vertical="top" wrapText="1"/>
    </xf>
    <xf numFmtId="49" fontId="3" fillId="0" borderId="58" xfId="0" applyNumberFormat="1" applyFont="1" applyBorder="1" applyAlignment="1">
      <alignment horizontal="center" vertical="top"/>
    </xf>
    <xf numFmtId="49" fontId="3" fillId="6" borderId="40" xfId="0" applyNumberFormat="1" applyFont="1" applyFill="1" applyBorder="1" applyAlignment="1">
      <alignment horizontal="center" vertical="top"/>
    </xf>
    <xf numFmtId="165" fontId="2" fillId="0" borderId="59" xfId="0" applyNumberFormat="1" applyFont="1" applyBorder="1" applyAlignment="1">
      <alignment vertical="top"/>
    </xf>
    <xf numFmtId="49" fontId="3" fillId="0" borderId="85" xfId="0" applyNumberFormat="1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4" fontId="1" fillId="0" borderId="42" xfId="0" applyNumberFormat="1" applyFont="1" applyBorder="1" applyAlignment="1">
      <alignment horizontal="right" vertical="top"/>
    </xf>
    <xf numFmtId="4" fontId="1" fillId="0" borderId="43" xfId="0" applyNumberFormat="1" applyFont="1" applyBorder="1" applyAlignment="1">
      <alignment horizontal="right" vertical="top"/>
    </xf>
    <xf numFmtId="4" fontId="1" fillId="0" borderId="44" xfId="0" applyNumberFormat="1" applyFont="1" applyBorder="1" applyAlignment="1">
      <alignment horizontal="right" vertical="top"/>
    </xf>
    <xf numFmtId="0" fontId="1" fillId="0" borderId="44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0" fontId="5" fillId="0" borderId="60" xfId="0" applyFont="1" applyBorder="1" applyAlignment="1">
      <alignment vertical="top" wrapText="1"/>
    </xf>
    <xf numFmtId="4" fontId="24" fillId="0" borderId="66" xfId="0" applyNumberFormat="1" applyFont="1" applyBorder="1" applyAlignment="1">
      <alignment horizontal="right" vertical="top"/>
    </xf>
    <xf numFmtId="165" fontId="29" fillId="7" borderId="37" xfId="0" applyNumberFormat="1" applyFont="1" applyFill="1" applyBorder="1" applyAlignment="1">
      <alignment vertical="center"/>
    </xf>
    <xf numFmtId="165" fontId="2" fillId="7" borderId="86" xfId="0" applyNumberFormat="1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vertical="center" wrapText="1"/>
    </xf>
    <xf numFmtId="0" fontId="2" fillId="7" borderId="39" xfId="0" applyFont="1" applyFill="1" applyBorder="1" applyAlignment="1">
      <alignment horizontal="center" vertical="center"/>
    </xf>
    <xf numFmtId="4" fontId="2" fillId="2" borderId="81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61" xfId="0" applyNumberFormat="1" applyFont="1" applyFill="1" applyBorder="1" applyAlignment="1">
      <alignment horizontal="right" vertical="center"/>
    </xf>
    <xf numFmtId="4" fontId="2" fillId="7" borderId="62" xfId="0" applyNumberFormat="1" applyFont="1" applyFill="1" applyBorder="1" applyAlignment="1">
      <alignment horizontal="right" vertical="center"/>
    </xf>
    <xf numFmtId="4" fontId="2" fillId="7" borderId="63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82" xfId="0" applyNumberFormat="1" applyFont="1" applyFill="1" applyBorder="1" applyAlignment="1">
      <alignment horizontal="right" vertical="center"/>
    </xf>
    <xf numFmtId="0" fontId="2" fillId="7" borderId="34" xfId="0" applyFont="1" applyFill="1" applyBorder="1" applyAlignment="1">
      <alignment vertical="center" wrapText="1"/>
    </xf>
    <xf numFmtId="0" fontId="2" fillId="5" borderId="64" xfId="0" applyFont="1" applyFill="1" applyBorder="1" applyAlignment="1">
      <alignment vertical="center"/>
    </xf>
    <xf numFmtId="0" fontId="3" fillId="5" borderId="65" xfId="0" applyFont="1" applyFill="1" applyBorder="1" applyAlignment="1">
      <alignment horizontal="center" vertical="center"/>
    </xf>
    <xf numFmtId="0" fontId="2" fillId="5" borderId="72" xfId="0" applyFont="1" applyFill="1" applyBorder="1" applyAlignment="1">
      <alignment vertical="center"/>
    </xf>
    <xf numFmtId="0" fontId="1" fillId="5" borderId="72" xfId="0" applyFont="1" applyFill="1" applyBorder="1" applyAlignment="1">
      <alignment horizontal="center" vertical="center"/>
    </xf>
    <xf numFmtId="4" fontId="24" fillId="5" borderId="66" xfId="0" applyNumberFormat="1" applyFont="1" applyFill="1" applyBorder="1" applyAlignment="1">
      <alignment horizontal="right" vertical="top"/>
    </xf>
    <xf numFmtId="4" fontId="2" fillId="6" borderId="87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24" fillId="6" borderId="55" xfId="0" applyNumberFormat="1" applyFont="1" applyFill="1" applyBorder="1" applyAlignment="1">
      <alignment horizontal="right" vertical="top"/>
    </xf>
    <xf numFmtId="0" fontId="1" fillId="0" borderId="46" xfId="0" applyFont="1" applyBorder="1" applyAlignment="1">
      <alignment vertical="top" wrapText="1"/>
    </xf>
    <xf numFmtId="0" fontId="5" fillId="0" borderId="68" xfId="0" applyFont="1" applyBorder="1" applyAlignment="1">
      <alignment vertical="top" wrapText="1"/>
    </xf>
    <xf numFmtId="4" fontId="2" fillId="7" borderId="69" xfId="0" applyNumberFormat="1" applyFont="1" applyFill="1" applyBorder="1" applyAlignment="1">
      <alignment horizontal="right" vertical="center"/>
    </xf>
    <xf numFmtId="4" fontId="2" fillId="7" borderId="70" xfId="0" applyNumberFormat="1" applyFont="1" applyFill="1" applyBorder="1" applyAlignment="1">
      <alignment horizontal="right" vertical="center"/>
    </xf>
    <xf numFmtId="4" fontId="24" fillId="7" borderId="82" xfId="0" applyNumberFormat="1" applyFont="1" applyFill="1" applyBorder="1" applyAlignment="1">
      <alignment horizontal="right" vertical="center"/>
    </xf>
    <xf numFmtId="0" fontId="30" fillId="6" borderId="41" xfId="0" applyFont="1" applyFill="1" applyBorder="1" applyAlignment="1">
      <alignment vertical="top" wrapText="1"/>
    </xf>
    <xf numFmtId="4" fontId="24" fillId="6" borderId="24" xfId="0" applyNumberFormat="1" applyFont="1" applyFill="1" applyBorder="1" applyAlignment="1">
      <alignment horizontal="right" vertical="top"/>
    </xf>
    <xf numFmtId="0" fontId="5" fillId="0" borderId="45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50" xfId="0" applyNumberFormat="1" applyFont="1" applyBorder="1" applyAlignment="1">
      <alignment horizontal="right" vertical="top" wrapText="1"/>
    </xf>
    <xf numFmtId="4" fontId="1" fillId="0" borderId="51" xfId="0" applyNumberFormat="1" applyFont="1" applyBorder="1" applyAlignment="1">
      <alignment horizontal="right" vertical="top" wrapText="1"/>
    </xf>
    <xf numFmtId="4" fontId="1" fillId="0" borderId="52" xfId="0" applyNumberFormat="1" applyFont="1" applyBorder="1" applyAlignment="1">
      <alignment horizontal="right" vertical="top" wrapText="1"/>
    </xf>
    <xf numFmtId="0" fontId="1" fillId="0" borderId="46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/>
    </xf>
    <xf numFmtId="0" fontId="1" fillId="0" borderId="6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center" vertical="top"/>
    </xf>
    <xf numFmtId="4" fontId="24" fillId="7" borderId="81" xfId="0" applyNumberFormat="1" applyFont="1" applyFill="1" applyBorder="1" applyAlignment="1">
      <alignment horizontal="right" vertical="center"/>
    </xf>
    <xf numFmtId="4" fontId="24" fillId="7" borderId="15" xfId="0" applyNumberFormat="1" applyFont="1" applyFill="1" applyBorder="1" applyAlignment="1">
      <alignment horizontal="right" vertical="top"/>
    </xf>
    <xf numFmtId="0" fontId="2" fillId="5" borderId="37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86" xfId="0" applyFont="1" applyFill="1" applyBorder="1" applyAlignment="1">
      <alignment vertical="center"/>
    </xf>
    <xf numFmtId="4" fontId="24" fillId="5" borderId="48" xfId="0" applyNumberFormat="1" applyFont="1" applyFill="1" applyBorder="1" applyAlignment="1">
      <alignment horizontal="right" vertical="top"/>
    </xf>
    <xf numFmtId="4" fontId="24" fillId="6" borderId="74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74" xfId="0" applyNumberFormat="1" applyFont="1" applyFill="1" applyBorder="1" applyAlignment="1">
      <alignment horizontal="right" vertical="top"/>
    </xf>
    <xf numFmtId="0" fontId="5" fillId="0" borderId="59" xfId="0" applyFont="1" applyBorder="1" applyAlignment="1">
      <alignment horizontal="center" vertical="top"/>
    </xf>
    <xf numFmtId="0" fontId="29" fillId="6" borderId="40" xfId="0" applyFont="1" applyFill="1" applyBorder="1" applyAlignment="1">
      <alignment vertical="top" wrapText="1"/>
    </xf>
    <xf numFmtId="0" fontId="2" fillId="6" borderId="79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46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30" fillId="6" borderId="41" xfId="0" applyFont="1" applyFill="1" applyBorder="1" applyAlignment="1">
      <alignment horizontal="left" vertical="top" wrapText="1"/>
    </xf>
    <xf numFmtId="0" fontId="30" fillId="6" borderId="79" xfId="0" applyFont="1" applyFill="1" applyBorder="1" applyAlignment="1">
      <alignment horizontal="left" vertical="top" wrapText="1"/>
    </xf>
    <xf numFmtId="10" fontId="24" fillId="0" borderId="66" xfId="0" applyNumberFormat="1" applyFont="1" applyBorder="1" applyAlignment="1">
      <alignment horizontal="right" vertical="top"/>
    </xf>
    <xf numFmtId="4" fontId="24" fillId="7" borderId="15" xfId="0" applyNumberFormat="1" applyFont="1" applyFill="1" applyBorder="1" applyAlignment="1">
      <alignment horizontal="right" vertical="center"/>
    </xf>
    <xf numFmtId="4" fontId="24" fillId="7" borderId="3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24" fillId="5" borderId="36" xfId="0" applyNumberFormat="1" applyFont="1" applyFill="1" applyBorder="1" applyAlignment="1">
      <alignment horizontal="right" vertical="center"/>
    </xf>
    <xf numFmtId="0" fontId="1" fillId="5" borderId="35" xfId="0" applyFont="1" applyFill="1" applyBorder="1" applyAlignment="1">
      <alignment vertical="center"/>
    </xf>
    <xf numFmtId="4" fontId="1" fillId="0" borderId="73" xfId="0" applyNumberFormat="1" applyFont="1" applyBorder="1" applyAlignment="1">
      <alignment horizontal="right" vertical="top"/>
    </xf>
    <xf numFmtId="4" fontId="24" fillId="0" borderId="54" xfId="0" applyNumberFormat="1" applyFont="1" applyBorder="1" applyAlignment="1">
      <alignment horizontal="right" vertical="top"/>
    </xf>
    <xf numFmtId="4" fontId="24" fillId="0" borderId="74" xfId="0" applyNumberFormat="1" applyFont="1" applyBorder="1" applyAlignment="1">
      <alignment horizontal="right" vertical="top"/>
    </xf>
    <xf numFmtId="10" fontId="24" fillId="0" borderId="74" xfId="0" applyNumberFormat="1" applyFont="1" applyBorder="1" applyAlignment="1">
      <alignment horizontal="right" vertical="top"/>
    </xf>
    <xf numFmtId="0" fontId="1" fillId="0" borderId="56" xfId="0" applyFont="1" applyBorder="1" applyAlignment="1">
      <alignment vertical="top" wrapText="1"/>
    </xf>
    <xf numFmtId="4" fontId="24" fillId="0" borderId="24" xfId="0" applyNumberFormat="1" applyFont="1" applyBorder="1" applyAlignment="1">
      <alignment horizontal="right" vertical="top"/>
    </xf>
    <xf numFmtId="0" fontId="5" fillId="0" borderId="75" xfId="0" applyFont="1" applyBorder="1" applyAlignment="1">
      <alignment vertical="top" wrapText="1"/>
    </xf>
    <xf numFmtId="4" fontId="1" fillId="0" borderId="76" xfId="0" applyNumberFormat="1" applyFont="1" applyBorder="1" applyAlignment="1">
      <alignment horizontal="right" vertical="top"/>
    </xf>
    <xf numFmtId="4" fontId="24" fillId="0" borderId="28" xfId="0" applyNumberFormat="1" applyFont="1" applyBorder="1" applyAlignment="1">
      <alignment horizontal="right" vertical="top"/>
    </xf>
    <xf numFmtId="4" fontId="24" fillId="0" borderId="88" xfId="0" applyNumberFormat="1" applyFont="1" applyBorder="1" applyAlignment="1">
      <alignment horizontal="right" vertical="top"/>
    </xf>
    <xf numFmtId="10" fontId="24" fillId="0" borderId="88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24" fillId="0" borderId="50" xfId="0" applyNumberFormat="1" applyFont="1" applyBorder="1" applyAlignment="1">
      <alignment horizontal="right" vertical="top"/>
    </xf>
    <xf numFmtId="165" fontId="2" fillId="7" borderId="72" xfId="0" applyNumberFormat="1" applyFont="1" applyFill="1" applyBorder="1" applyAlignment="1">
      <alignment horizontal="center" vertical="center"/>
    </xf>
    <xf numFmtId="4" fontId="2" fillId="7" borderId="81" xfId="0" applyNumberFormat="1" applyFont="1" applyFill="1" applyBorder="1" applyAlignment="1">
      <alignment horizontal="right" vertical="center"/>
    </xf>
    <xf numFmtId="4" fontId="24" fillId="5" borderId="72" xfId="0" applyNumberFormat="1" applyFont="1" applyFill="1" applyBorder="1" applyAlignment="1">
      <alignment horizontal="right" vertical="center"/>
    </xf>
    <xf numFmtId="0" fontId="1" fillId="5" borderId="77" xfId="0" applyFont="1" applyFill="1" applyBorder="1" applyAlignment="1">
      <alignment vertical="center"/>
    </xf>
    <xf numFmtId="165" fontId="2" fillId="0" borderId="78" xfId="0" applyNumberFormat="1" applyFont="1" applyBorder="1" applyAlignment="1">
      <alignment vertical="top"/>
    </xf>
    <xf numFmtId="166" fontId="3" fillId="0" borderId="40" xfId="0" applyNumberFormat="1" applyFont="1" applyBorder="1" applyAlignment="1">
      <alignment horizontal="center" vertical="top"/>
    </xf>
    <xf numFmtId="0" fontId="1" fillId="0" borderId="79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top"/>
    </xf>
    <xf numFmtId="4" fontId="1" fillId="0" borderId="74" xfId="0" applyNumberFormat="1" applyFont="1" applyBorder="1" applyAlignment="1">
      <alignment horizontal="right" vertical="top"/>
    </xf>
    <xf numFmtId="4" fontId="1" fillId="0" borderId="55" xfId="0" applyNumberFormat="1" applyFont="1" applyBorder="1" applyAlignment="1">
      <alignment horizontal="right" vertical="top"/>
    </xf>
    <xf numFmtId="4" fontId="1" fillId="0" borderId="56" xfId="0" applyNumberFormat="1" applyFont="1" applyBorder="1" applyAlignment="1">
      <alignment horizontal="right" vertical="top"/>
    </xf>
    <xf numFmtId="4" fontId="1" fillId="0" borderId="54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47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53" xfId="0" applyNumberFormat="1" applyFont="1" applyBorder="1" applyAlignment="1">
      <alignment horizontal="right" vertical="top"/>
    </xf>
    <xf numFmtId="0" fontId="1" fillId="0" borderId="41" xfId="0" applyFont="1" applyBorder="1" applyAlignment="1">
      <alignment vertical="top" wrapText="1"/>
    </xf>
    <xf numFmtId="4" fontId="1" fillId="0" borderId="48" xfId="0" applyNumberFormat="1" applyFont="1" applyBorder="1" applyAlignment="1">
      <alignment horizontal="right" vertical="top"/>
    </xf>
    <xf numFmtId="4" fontId="1" fillId="0" borderId="87" xfId="0" applyNumberFormat="1" applyFont="1" applyBorder="1" applyAlignment="1">
      <alignment horizontal="right" vertical="top"/>
    </xf>
    <xf numFmtId="4" fontId="24" fillId="0" borderId="40" xfId="0" applyNumberFormat="1" applyFont="1" applyBorder="1" applyAlignment="1">
      <alignment horizontal="right" vertical="top"/>
    </xf>
    <xf numFmtId="0" fontId="1" fillId="0" borderId="40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24" fillId="0" borderId="27" xfId="0" applyNumberFormat="1" applyFont="1" applyBorder="1" applyAlignment="1">
      <alignment horizontal="right" vertical="top"/>
    </xf>
    <xf numFmtId="166" fontId="3" fillId="0" borderId="58" xfId="0" applyNumberFormat="1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0" fontId="1" fillId="0" borderId="58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24" fillId="0" borderId="58" xfId="0" applyNumberFormat="1" applyFont="1" applyBorder="1" applyAlignment="1">
      <alignment horizontal="right" vertical="top"/>
    </xf>
    <xf numFmtId="0" fontId="1" fillId="5" borderId="81" xfId="0" applyFont="1" applyFill="1" applyBorder="1" applyAlignment="1">
      <alignment horizontal="center" vertical="center"/>
    </xf>
    <xf numFmtId="166" fontId="3" fillId="0" borderId="85" xfId="0" applyNumberFormat="1" applyFont="1" applyBorder="1" applyAlignment="1">
      <alignment horizontal="center" vertical="top"/>
    </xf>
    <xf numFmtId="0" fontId="1" fillId="0" borderId="78" xfId="0" applyFont="1" applyBorder="1" applyAlignment="1">
      <alignment vertical="top" wrapText="1"/>
    </xf>
    <xf numFmtId="0" fontId="1" fillId="0" borderId="84" xfId="0" applyFont="1" applyBorder="1" applyAlignment="1">
      <alignment vertical="top" wrapText="1"/>
    </xf>
    <xf numFmtId="4" fontId="24" fillId="0" borderId="23" xfId="0" applyNumberFormat="1" applyFont="1" applyBorder="1" applyAlignment="1">
      <alignment horizontal="right" vertical="top"/>
    </xf>
    <xf numFmtId="0" fontId="1" fillId="0" borderId="83" xfId="0" applyFont="1" applyBorder="1" applyAlignment="1">
      <alignment vertical="top" wrapText="1"/>
    </xf>
    <xf numFmtId="0" fontId="1" fillId="0" borderId="71" xfId="0" applyFont="1" applyBorder="1" applyAlignment="1">
      <alignment vertical="top" wrapText="1"/>
    </xf>
    <xf numFmtId="0" fontId="2" fillId="7" borderId="77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0" fillId="6" borderId="84" xfId="0" applyFont="1" applyFill="1" applyBorder="1" applyAlignment="1">
      <alignment horizontal="left" vertical="top" wrapText="1"/>
    </xf>
    <xf numFmtId="4" fontId="2" fillId="6" borderId="89" xfId="0" applyNumberFormat="1" applyFont="1" applyFill="1" applyBorder="1" applyAlignment="1">
      <alignment horizontal="right" vertical="top"/>
    </xf>
    <xf numFmtId="4" fontId="2" fillId="6" borderId="40" xfId="0" applyNumberFormat="1" applyFont="1" applyFill="1" applyBorder="1" applyAlignment="1">
      <alignment horizontal="right" vertical="top"/>
    </xf>
    <xf numFmtId="0" fontId="1" fillId="0" borderId="48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4" fontId="1" fillId="0" borderId="75" xfId="0" applyNumberFormat="1" applyFont="1" applyBorder="1" applyAlignment="1">
      <alignment horizontal="right" vertical="top"/>
    </xf>
    <xf numFmtId="165" fontId="2" fillId="6" borderId="59" xfId="0" applyNumberFormat="1" applyFont="1" applyFill="1" applyBorder="1" applyAlignment="1">
      <alignment vertical="top"/>
    </xf>
    <xf numFmtId="49" fontId="3" fillId="6" borderId="85" xfId="0" applyNumberFormat="1" applyFont="1" applyFill="1" applyBorder="1" applyAlignment="1">
      <alignment horizontal="center" vertical="top"/>
    </xf>
    <xf numFmtId="0" fontId="2" fillId="6" borderId="84" xfId="0" applyFont="1" applyFill="1" applyBorder="1" applyAlignment="1">
      <alignment vertical="top" wrapText="1"/>
    </xf>
    <xf numFmtId="0" fontId="29" fillId="6" borderId="79" xfId="0" applyFont="1" applyFill="1" applyBorder="1" applyAlignment="1">
      <alignment horizontal="left" vertical="top" wrapText="1"/>
    </xf>
    <xf numFmtId="165" fontId="29" fillId="7" borderId="80" xfId="0" applyNumberFormat="1" applyFont="1" applyFill="1" applyBorder="1" applyAlignment="1">
      <alignment vertical="center"/>
    </xf>
    <xf numFmtId="165" fontId="2" fillId="7" borderId="36" xfId="0" applyNumberFormat="1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vertical="center" wrapText="1"/>
    </xf>
    <xf numFmtId="0" fontId="2" fillId="7" borderId="8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37" xfId="0" applyNumberFormat="1" applyFont="1" applyFill="1" applyBorder="1" applyAlignment="1">
      <alignment vertical="center"/>
    </xf>
    <xf numFmtId="165" fontId="2" fillId="4" borderId="86" xfId="0" applyNumberFormat="1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vertical="center" wrapText="1"/>
    </xf>
    <xf numFmtId="0" fontId="2" fillId="4" borderId="86" xfId="0" applyFont="1" applyFill="1" applyBorder="1" applyAlignment="1">
      <alignment horizontal="center" vertical="center"/>
    </xf>
    <xf numFmtId="4" fontId="2" fillId="4" borderId="37" xfId="0" applyNumberFormat="1" applyFont="1" applyFill="1" applyBorder="1" applyAlignment="1">
      <alignment horizontal="right" vertical="center"/>
    </xf>
    <xf numFmtId="4" fontId="2" fillId="4" borderId="39" xfId="0" applyNumberFormat="1" applyFont="1" applyFill="1" applyBorder="1" applyAlignment="1">
      <alignment horizontal="right" vertical="center"/>
    </xf>
    <xf numFmtId="4" fontId="2" fillId="4" borderId="77" xfId="0" applyNumberFormat="1" applyFont="1" applyFill="1" applyBorder="1" applyAlignment="1">
      <alignment horizontal="right" vertical="center"/>
    </xf>
    <xf numFmtId="10" fontId="24" fillId="4" borderId="48" xfId="0" applyNumberFormat="1" applyFont="1" applyFill="1" applyBorder="1" applyAlignment="1">
      <alignment horizontal="right" vertical="top"/>
    </xf>
    <xf numFmtId="0" fontId="2" fillId="4" borderId="65" xfId="0" applyFont="1" applyFill="1" applyBorder="1" applyAlignment="1">
      <alignment vertical="center" wrapText="1"/>
    </xf>
    <xf numFmtId="4" fontId="24" fillId="0" borderId="0" xfId="0" applyNumberFormat="1" applyFont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2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horizontal="center"/>
    </xf>
    <xf numFmtId="0" fontId="1" fillId="0" borderId="41" xfId="0" applyFont="1" applyBorder="1"/>
    <xf numFmtId="4" fontId="1" fillId="0" borderId="4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horizontal="left"/>
    </xf>
    <xf numFmtId="4" fontId="31" fillId="0" borderId="0" xfId="0" applyNumberFormat="1" applyFont="1" applyAlignment="1">
      <alignment horizontal="right"/>
    </xf>
    <xf numFmtId="4" fontId="32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26" fillId="0" borderId="0" xfId="0" applyNumberFormat="1" applyFont="1" applyAlignment="1">
      <alignment horizontal="right"/>
    </xf>
    <xf numFmtId="0" fontId="33" fillId="0" borderId="0" xfId="0" applyFont="1" applyAlignment="1">
      <alignment wrapText="1"/>
    </xf>
    <xf numFmtId="0" fontId="31" fillId="0" borderId="0" xfId="0" applyFont="1"/>
    <xf numFmtId="4" fontId="34" fillId="0" borderId="0" xfId="0" applyNumberFormat="1" applyFont="1" applyAlignment="1">
      <alignment horizontal="right"/>
    </xf>
    <xf numFmtId="10" fontId="35" fillId="0" borderId="10" xfId="0" applyNumberFormat="1" applyFont="1" applyBorder="1" applyAlignment="1">
      <alignment horizontal="center" vertical="center" wrapText="1"/>
    </xf>
    <xf numFmtId="10" fontId="35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165" fontId="3" fillId="4" borderId="37" xfId="0" applyNumberFormat="1" applyFont="1" applyFill="1" applyBorder="1" applyAlignment="1">
      <alignment horizontal="left" vertical="center"/>
    </xf>
    <xf numFmtId="0" fontId="11" fillId="0" borderId="86" xfId="0" applyFont="1" applyBorder="1"/>
    <xf numFmtId="0" fontId="2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2" borderId="34" xfId="0" applyFont="1" applyFill="1" applyBorder="1" applyAlignment="1">
      <alignment horizontal="center" vertical="center" wrapText="1"/>
    </xf>
    <xf numFmtId="0" fontId="11" fillId="0" borderId="33" xfId="0" applyFont="1" applyBorder="1"/>
    <xf numFmtId="0" fontId="2" fillId="2" borderId="82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80" xfId="0" applyFont="1" applyFill="1" applyBorder="1" applyAlignment="1">
      <alignment horizontal="center" vertical="center" wrapText="1"/>
    </xf>
    <xf numFmtId="0" fontId="11" fillId="0" borderId="38" xfId="0" applyFont="1" applyBorder="1"/>
    <xf numFmtId="4" fontId="2" fillId="2" borderId="37" xfId="0" applyNumberFormat="1" applyFont="1" applyFill="1" applyBorder="1" applyAlignment="1">
      <alignment horizontal="center" vertical="center"/>
    </xf>
    <xf numFmtId="0" fontId="11" fillId="0" borderId="39" xfId="0" applyFont="1" applyBorder="1"/>
    <xf numFmtId="4" fontId="5" fillId="0" borderId="49" xfId="0" applyNumberFormat="1" applyFont="1" applyBorder="1" applyAlignment="1">
      <alignment horizontal="right" vertical="center"/>
    </xf>
    <xf numFmtId="0" fontId="11" fillId="0" borderId="60" xfId="0" applyFont="1" applyBorder="1"/>
    <xf numFmtId="0" fontId="11" fillId="0" borderId="71" xfId="0" applyFont="1" applyBorder="1"/>
    <xf numFmtId="0" fontId="11" fillId="0" borderId="64" xfId="0" applyFont="1" applyBorder="1"/>
    <xf numFmtId="0" fontId="11" fillId="0" borderId="72" xfId="0" applyFont="1" applyBorder="1"/>
    <xf numFmtId="0" fontId="11" fillId="0" borderId="77" xfId="0" applyFont="1" applyBorder="1"/>
    <xf numFmtId="165" fontId="29" fillId="7" borderId="37" xfId="0" applyNumberFormat="1" applyFont="1" applyFill="1" applyBorder="1" applyAlignment="1">
      <alignment horizontal="left" vertical="center" wrapText="1"/>
    </xf>
    <xf numFmtId="165" fontId="29" fillId="7" borderId="80" xfId="0" applyNumberFormat="1" applyFont="1" applyFill="1" applyBorder="1" applyAlignment="1">
      <alignment horizontal="left" vertical="center" wrapText="1"/>
    </xf>
    <xf numFmtId="0" fontId="11" fillId="0" borderId="81" xfId="0" applyFont="1" applyBorder="1"/>
    <xf numFmtId="0" fontId="11" fillId="0" borderId="82" xfId="0" applyFont="1" applyBorder="1"/>
    <xf numFmtId="165" fontId="1" fillId="0" borderId="0" xfId="0" applyNumberFormat="1" applyFont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0" fontId="11" fillId="0" borderId="65" xfId="0" applyFont="1" applyBorder="1"/>
    <xf numFmtId="4" fontId="2" fillId="2" borderId="37" xfId="0" applyNumberFormat="1" applyFont="1" applyFill="1" applyBorder="1" applyAlignment="1">
      <alignment horizontal="center" vertical="center" wrapText="1"/>
    </xf>
    <xf numFmtId="0" fontId="19" fillId="0" borderId="73" xfId="0" applyFont="1" applyBorder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7" fillId="0" borderId="0" xfId="0" applyFont="1" applyAlignment="1">
      <alignment horizontal="right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5" borderId="73" xfId="0" applyFont="1" applyFill="1" applyBorder="1" applyAlignment="1">
      <alignment horizontal="center" vertical="center" wrapText="1"/>
    </xf>
    <xf numFmtId="0" fontId="21" fillId="0" borderId="46" xfId="0" applyFont="1" applyBorder="1"/>
    <xf numFmtId="0" fontId="21" fillId="0" borderId="47" xfId="0" applyFont="1" applyBorder="1"/>
    <xf numFmtId="4" fontId="19" fillId="5" borderId="73" xfId="0" applyNumberFormat="1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\Desktop\_%20&#1044;&#1086;&#1076;&#1072;&#1090;&#1086;&#1082;%204%20&#1047;&#1074;&#1110;&#1090;%20&#1087;&#1088;&#1086;%20&#1085;&#1072;&#1076;&#1093;&#1086;&#1076;&#1078;&#1077;&#1085;&#1085;&#1103;%20&#1090;&#1072;%20&#1074;&#1080;&#1082;&#1086;&#1088;&#1080;&#1089;&#1090;&#1072;&#1085;&#1085;&#1103;%20&#1082;&#1086;&#1096;&#1090;&#1110;&#1074;%20&#1076;&#1083;&#1103;%20&#1088;&#1077;&#1072;&#1083;&#1110;&#1079;&#1072;&#1094;&#1110;&#1111;%20&#1055;&#1088;&#1086;&#1108;&#1082;&#1090;&#1091;%20&#1090;&#1072;%20&#1056;&#1077;&#1108;&#1089;&#1090;&#1088;%20&#1076;&#1086;&#1082;&#1091;&#1084;&#1077;&#1085;&#1090;&#1110;&#1074;%202024_617643d72d3a3888b868e92efa4eeddc77619b7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інансування"/>
      <sheetName val="Кошторис  витрат"/>
      <sheetName val="Реєстр документів"/>
    </sheetNames>
    <sheetDataSet>
      <sheetData sheetId="0">
        <row r="12">
          <cell r="A12" t="str">
            <v>Назва Грантоотримувача:</v>
          </cell>
        </row>
        <row r="27">
          <cell r="L27">
            <v>0</v>
          </cell>
        </row>
        <row r="28">
          <cell r="L28">
            <v>0</v>
          </cell>
        </row>
      </sheetData>
      <sheetData sheetId="1">
        <row r="178">
          <cell r="G178">
            <v>0</v>
          </cell>
          <cell r="S178">
            <v>0</v>
          </cell>
          <cell r="V178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6" workbookViewId="0">
      <selection activeCell="L29" sqref="L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65" t="s">
        <v>0</v>
      </c>
      <c r="B1" s="36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65" t="s">
        <v>281</v>
      </c>
      <c r="I2" s="360"/>
      <c r="J2" s="3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65" t="s">
        <v>282</v>
      </c>
      <c r="I3" s="360"/>
      <c r="J3" s="36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283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284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285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287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286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351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66" t="s">
        <v>2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66" t="s">
        <v>3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67" t="s">
        <v>350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68"/>
      <c r="B23" s="361" t="s">
        <v>4</v>
      </c>
      <c r="C23" s="362"/>
      <c r="D23" s="371" t="s">
        <v>5</v>
      </c>
      <c r="E23" s="372"/>
      <c r="F23" s="372"/>
      <c r="G23" s="372"/>
      <c r="H23" s="372"/>
      <c r="I23" s="372"/>
      <c r="J23" s="373"/>
      <c r="K23" s="361" t="s">
        <v>6</v>
      </c>
      <c r="L23" s="362"/>
      <c r="M23" s="361" t="s">
        <v>7</v>
      </c>
      <c r="N23" s="36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69"/>
      <c r="B24" s="363"/>
      <c r="C24" s="364"/>
      <c r="D24" s="357" t="s">
        <v>431</v>
      </c>
      <c r="E24" s="358" t="s">
        <v>432</v>
      </c>
      <c r="F24" s="16" t="s">
        <v>8</v>
      </c>
      <c r="G24" s="16" t="s">
        <v>9</v>
      </c>
      <c r="H24" s="358" t="s">
        <v>433</v>
      </c>
      <c r="I24" s="374" t="s">
        <v>10</v>
      </c>
      <c r="J24" s="364"/>
      <c r="K24" s="363"/>
      <c r="L24" s="364"/>
      <c r="M24" s="363"/>
      <c r="N24" s="364"/>
      <c r="O24" s="5"/>
      <c r="P24" s="5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70"/>
      <c r="B25" s="18" t="s">
        <v>11</v>
      </c>
      <c r="C25" s="19" t="s">
        <v>12</v>
      </c>
      <c r="D25" s="18" t="s">
        <v>12</v>
      </c>
      <c r="E25" s="20" t="s">
        <v>12</v>
      </c>
      <c r="F25" s="20" t="s">
        <v>12</v>
      </c>
      <c r="G25" s="20" t="s">
        <v>12</v>
      </c>
      <c r="H25" s="20" t="s">
        <v>12</v>
      </c>
      <c r="I25" s="20" t="s">
        <v>11</v>
      </c>
      <c r="J25" s="21" t="s">
        <v>13</v>
      </c>
      <c r="K25" s="18" t="s">
        <v>11</v>
      </c>
      <c r="L25" s="19" t="s">
        <v>12</v>
      </c>
      <c r="M25" s="22" t="s">
        <v>11</v>
      </c>
      <c r="N25" s="23" t="s">
        <v>12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14</v>
      </c>
      <c r="B26" s="26" t="s">
        <v>15</v>
      </c>
      <c r="C26" s="27" t="s">
        <v>16</v>
      </c>
      <c r="D26" s="26" t="s">
        <v>17</v>
      </c>
      <c r="E26" s="28" t="s">
        <v>18</v>
      </c>
      <c r="F26" s="28" t="s">
        <v>19</v>
      </c>
      <c r="G26" s="28" t="s">
        <v>20</v>
      </c>
      <c r="H26" s="28" t="s">
        <v>21</v>
      </c>
      <c r="I26" s="28" t="s">
        <v>22</v>
      </c>
      <c r="J26" s="27" t="s">
        <v>23</v>
      </c>
      <c r="K26" s="26" t="s">
        <v>24</v>
      </c>
      <c r="L26" s="27" t="s">
        <v>25</v>
      </c>
      <c r="M26" s="26" t="s">
        <v>26</v>
      </c>
      <c r="N26" s="27" t="s">
        <v>27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28</v>
      </c>
      <c r="B27" s="32">
        <v>1</v>
      </c>
      <c r="C27" s="33">
        <v>793000</v>
      </c>
      <c r="D27" s="34">
        <v>50000</v>
      </c>
      <c r="E27" s="35">
        <v>0</v>
      </c>
      <c r="F27" s="35">
        <v>0</v>
      </c>
      <c r="G27" s="35">
        <v>0</v>
      </c>
      <c r="H27" s="35">
        <v>50000</v>
      </c>
      <c r="I27" s="36">
        <f t="shared" ref="I27:I28" si="0">J27/N27</f>
        <v>0.11198208286674133</v>
      </c>
      <c r="J27" s="33">
        <f t="shared" ref="J27:J28" si="1">D27+E27+F27+G27+H27</f>
        <v>100000</v>
      </c>
      <c r="K27" s="32">
        <f t="shared" ref="K27:K28" si="2">L27/N27</f>
        <v>0</v>
      </c>
      <c r="L27" s="33">
        <v>0</v>
      </c>
      <c r="M27" s="37">
        <v>1</v>
      </c>
      <c r="N27" s="38">
        <f t="shared" ref="N27:N29" si="3">C27+J27+L27</f>
        <v>893000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29</v>
      </c>
      <c r="B28" s="40">
        <f>C28/N28</f>
        <v>0.88801791713325873</v>
      </c>
      <c r="C28" s="41">
        <v>793000</v>
      </c>
      <c r="D28" s="42">
        <v>50000</v>
      </c>
      <c r="E28" s="43">
        <v>0</v>
      </c>
      <c r="F28" s="43">
        <v>0</v>
      </c>
      <c r="G28" s="43">
        <v>0</v>
      </c>
      <c r="H28" s="43">
        <v>50000</v>
      </c>
      <c r="I28" s="44">
        <f t="shared" si="0"/>
        <v>0.11198208286674133</v>
      </c>
      <c r="J28" s="41">
        <f t="shared" si="1"/>
        <v>100000</v>
      </c>
      <c r="K28" s="40">
        <f t="shared" si="2"/>
        <v>0</v>
      </c>
      <c r="L28" s="41">
        <v>0</v>
      </c>
      <c r="M28" s="45">
        <v>1</v>
      </c>
      <c r="N28" s="46">
        <f t="shared" si="3"/>
        <v>893000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5">
      <c r="A29" s="47" t="s">
        <v>30</v>
      </c>
      <c r="B29" s="48">
        <f>C29/N28</f>
        <v>0.71041433370660689</v>
      </c>
      <c r="C29" s="49">
        <v>634400</v>
      </c>
      <c r="D29" s="50">
        <v>50000</v>
      </c>
      <c r="E29" s="51">
        <v>0</v>
      </c>
      <c r="F29" s="51">
        <v>0</v>
      </c>
      <c r="G29" s="51">
        <v>0</v>
      </c>
      <c r="H29" s="51">
        <v>50000</v>
      </c>
      <c r="I29" s="52">
        <f>J29/N28</f>
        <v>0.11198208286674133</v>
      </c>
      <c r="J29" s="49">
        <v>100000</v>
      </c>
      <c r="K29" s="48">
        <f>L29/N28</f>
        <v>0</v>
      </c>
      <c r="L29" s="49">
        <v>0</v>
      </c>
      <c r="M29" s="53">
        <f>(N29*M28)/N28</f>
        <v>0.82239641657334828</v>
      </c>
      <c r="N29" s="54">
        <f t="shared" si="3"/>
        <v>734400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5">
      <c r="A30" s="55" t="s">
        <v>31</v>
      </c>
      <c r="B30" s="56">
        <f t="shared" ref="B30:N30" si="4">B28-B29</f>
        <v>0.17760358342665183</v>
      </c>
      <c r="C30" s="57">
        <f t="shared" si="4"/>
        <v>158600</v>
      </c>
      <c r="D30" s="58">
        <f t="shared" si="4"/>
        <v>0</v>
      </c>
      <c r="E30" s="59">
        <f t="shared" si="4"/>
        <v>0</v>
      </c>
      <c r="F30" s="59">
        <f t="shared" si="4"/>
        <v>0</v>
      </c>
      <c r="G30" s="59">
        <f t="shared" si="4"/>
        <v>0</v>
      </c>
      <c r="H30" s="59">
        <f t="shared" si="4"/>
        <v>0</v>
      </c>
      <c r="I30" s="60">
        <f t="shared" si="4"/>
        <v>0</v>
      </c>
      <c r="J30" s="57">
        <f t="shared" si="4"/>
        <v>0</v>
      </c>
      <c r="K30" s="61">
        <f t="shared" si="4"/>
        <v>0</v>
      </c>
      <c r="L30" s="57">
        <f t="shared" si="4"/>
        <v>0</v>
      </c>
      <c r="M30" s="62">
        <f t="shared" si="4"/>
        <v>0.17760358342665172</v>
      </c>
      <c r="N30" s="63">
        <f t="shared" si="4"/>
        <v>158600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32</v>
      </c>
      <c r="C32" s="375" t="s">
        <v>289</v>
      </c>
      <c r="D32" s="376"/>
      <c r="E32" s="376"/>
      <c r="F32" s="64"/>
      <c r="G32" s="65"/>
      <c r="H32" s="65"/>
      <c r="I32" s="66"/>
      <c r="J32" s="375" t="s">
        <v>290</v>
      </c>
      <c r="K32" s="376"/>
      <c r="L32" s="376"/>
      <c r="M32" s="376"/>
      <c r="N32" s="37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5"/>
      <c r="B33" s="5"/>
      <c r="C33" s="5"/>
      <c r="D33" s="67" t="s">
        <v>33</v>
      </c>
      <c r="E33" s="5"/>
      <c r="F33" s="68"/>
      <c r="G33" s="359" t="s">
        <v>34</v>
      </c>
      <c r="H33" s="360"/>
      <c r="I33" s="13"/>
      <c r="J33" s="359" t="s">
        <v>35</v>
      </c>
      <c r="K33" s="360"/>
      <c r="L33" s="360"/>
      <c r="M33" s="360"/>
      <c r="N33" s="36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5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0"/>
  <sheetViews>
    <sheetView tabSelected="1" zoomScale="59" zoomScaleNormal="59" workbookViewId="0">
      <selection activeCell="J174" sqref="J174"/>
    </sheetView>
  </sheetViews>
  <sheetFormatPr defaultColWidth="14.42578125" defaultRowHeight="15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/>
    <col min="12" max="12" width="13" customWidth="1"/>
    <col min="13" max="13" width="17.7109375" customWidth="1"/>
    <col min="14" max="14" width="12.140625" customWidth="1"/>
    <col min="15" max="15" width="13" customWidth="1"/>
    <col min="16" max="16" width="16.7109375" customWidth="1"/>
    <col min="17" max="17" width="12.140625" customWidth="1"/>
    <col min="18" max="18" width="13" customWidth="1"/>
    <col min="19" max="19" width="16.7109375" customWidth="1"/>
    <col min="20" max="20" width="12.140625" customWidth="1"/>
    <col min="21" max="21" width="13" customWidth="1"/>
    <col min="22" max="24" width="16.7109375" customWidth="1"/>
    <col min="25" max="25" width="11" customWidth="1"/>
    <col min="26" max="26" width="10.140625" customWidth="1"/>
    <col min="27" max="27" width="16.7109375" customWidth="1"/>
    <col min="28" max="28" width="14" customWidth="1"/>
    <col min="29" max="33" width="5.140625" customWidth="1"/>
    <col min="34" max="34" width="13.28515625" customWidth="1"/>
  </cols>
  <sheetData>
    <row r="1" spans="1:33" ht="18.600000000000001" customHeight="1" x14ac:dyDescent="0.25">
      <c r="A1" s="381" t="s">
        <v>409</v>
      </c>
      <c r="B1" s="382"/>
      <c r="C1" s="382"/>
      <c r="D1" s="382"/>
      <c r="E1" s="382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97"/>
      <c r="Y1" s="97"/>
      <c r="Z1" s="97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98" t="s">
        <v>408</v>
      </c>
      <c r="B2" s="99"/>
      <c r="C2" s="98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2"/>
      <c r="X2" s="102"/>
      <c r="Y2" s="102"/>
      <c r="Z2" s="102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">
        <v>287</v>
      </c>
      <c r="B3" s="99"/>
      <c r="C3" s="98"/>
      <c r="D3" s="100"/>
      <c r="E3" s="101"/>
      <c r="F3" s="101"/>
      <c r="G3" s="101"/>
      <c r="H3" s="101"/>
      <c r="I3" s="101"/>
      <c r="J3" s="101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  <c r="X3" s="104"/>
      <c r="Y3" s="104"/>
      <c r="Z3" s="104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">
        <v>410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">
        <v>411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thickBot="1" x14ac:dyDescent="0.3">
      <c r="A6" s="3"/>
      <c r="B6" s="99"/>
      <c r="C6" s="105"/>
      <c r="D6" s="100"/>
      <c r="E6" s="106"/>
      <c r="F6" s="106"/>
      <c r="G6" s="106"/>
      <c r="H6" s="106"/>
      <c r="I6" s="106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  <c r="X6" s="108"/>
      <c r="Y6" s="108"/>
      <c r="Z6" s="108"/>
      <c r="AA6" s="109"/>
      <c r="AB6" s="1"/>
      <c r="AC6" s="1"/>
      <c r="AD6" s="1"/>
      <c r="AE6" s="1"/>
      <c r="AF6" s="1"/>
      <c r="AG6" s="1"/>
    </row>
    <row r="7" spans="1:33" ht="26.25" customHeight="1" thickBot="1" x14ac:dyDescent="0.3">
      <c r="A7" s="383" t="s">
        <v>353</v>
      </c>
      <c r="B7" s="385" t="s">
        <v>36</v>
      </c>
      <c r="C7" s="387" t="s">
        <v>37</v>
      </c>
      <c r="D7" s="387" t="s">
        <v>38</v>
      </c>
      <c r="E7" s="389" t="s">
        <v>354</v>
      </c>
      <c r="F7" s="380"/>
      <c r="G7" s="380"/>
      <c r="H7" s="380"/>
      <c r="I7" s="380"/>
      <c r="J7" s="390"/>
      <c r="K7" s="389" t="s">
        <v>39</v>
      </c>
      <c r="L7" s="380"/>
      <c r="M7" s="380"/>
      <c r="N7" s="380"/>
      <c r="O7" s="380"/>
      <c r="P7" s="390"/>
      <c r="Q7" s="389" t="s">
        <v>40</v>
      </c>
      <c r="R7" s="380"/>
      <c r="S7" s="380"/>
      <c r="T7" s="380"/>
      <c r="U7" s="380"/>
      <c r="V7" s="390"/>
      <c r="W7" s="402" t="s">
        <v>355</v>
      </c>
      <c r="X7" s="380"/>
      <c r="Y7" s="380"/>
      <c r="Z7" s="390"/>
      <c r="AA7" s="403" t="s">
        <v>356</v>
      </c>
      <c r="AB7" s="1"/>
      <c r="AC7" s="1"/>
      <c r="AD7" s="1"/>
      <c r="AE7" s="1"/>
      <c r="AF7" s="1"/>
      <c r="AG7" s="1"/>
    </row>
    <row r="8" spans="1:33" ht="42" customHeight="1" thickBot="1" x14ac:dyDescent="0.3">
      <c r="A8" s="384"/>
      <c r="B8" s="386"/>
      <c r="C8" s="388"/>
      <c r="D8" s="388"/>
      <c r="E8" s="405" t="s">
        <v>41</v>
      </c>
      <c r="F8" s="380"/>
      <c r="G8" s="390"/>
      <c r="H8" s="405" t="s">
        <v>357</v>
      </c>
      <c r="I8" s="380"/>
      <c r="J8" s="390"/>
      <c r="K8" s="405" t="s">
        <v>41</v>
      </c>
      <c r="L8" s="380"/>
      <c r="M8" s="390"/>
      <c r="N8" s="405" t="s">
        <v>357</v>
      </c>
      <c r="O8" s="380"/>
      <c r="P8" s="390"/>
      <c r="Q8" s="405" t="s">
        <v>41</v>
      </c>
      <c r="R8" s="380"/>
      <c r="S8" s="390"/>
      <c r="T8" s="405" t="s">
        <v>357</v>
      </c>
      <c r="U8" s="380"/>
      <c r="V8" s="390"/>
      <c r="W8" s="403" t="s">
        <v>358</v>
      </c>
      <c r="X8" s="403" t="s">
        <v>359</v>
      </c>
      <c r="Y8" s="402" t="s">
        <v>360</v>
      </c>
      <c r="Z8" s="390"/>
      <c r="AA8" s="384"/>
      <c r="AB8" s="1"/>
      <c r="AC8" s="1"/>
      <c r="AD8" s="1"/>
      <c r="AE8" s="1"/>
      <c r="AF8" s="1"/>
      <c r="AG8" s="1"/>
    </row>
    <row r="9" spans="1:33" ht="57.75" customHeight="1" thickBot="1" x14ac:dyDescent="0.3">
      <c r="A9" s="384"/>
      <c r="B9" s="386"/>
      <c r="C9" s="388"/>
      <c r="D9" s="388"/>
      <c r="E9" s="110" t="s">
        <v>42</v>
      </c>
      <c r="F9" s="111" t="s">
        <v>43</v>
      </c>
      <c r="G9" s="112" t="s">
        <v>361</v>
      </c>
      <c r="H9" s="110" t="s">
        <v>42</v>
      </c>
      <c r="I9" s="111" t="s">
        <v>43</v>
      </c>
      <c r="J9" s="112" t="s">
        <v>362</v>
      </c>
      <c r="K9" s="110" t="s">
        <v>42</v>
      </c>
      <c r="L9" s="111" t="s">
        <v>44</v>
      </c>
      <c r="M9" s="112" t="s">
        <v>363</v>
      </c>
      <c r="N9" s="110" t="s">
        <v>42</v>
      </c>
      <c r="O9" s="111" t="s">
        <v>44</v>
      </c>
      <c r="P9" s="112" t="s">
        <v>364</v>
      </c>
      <c r="Q9" s="110" t="s">
        <v>42</v>
      </c>
      <c r="R9" s="111" t="s">
        <v>44</v>
      </c>
      <c r="S9" s="112" t="s">
        <v>365</v>
      </c>
      <c r="T9" s="110" t="s">
        <v>42</v>
      </c>
      <c r="U9" s="111" t="s">
        <v>44</v>
      </c>
      <c r="V9" s="112" t="s">
        <v>366</v>
      </c>
      <c r="W9" s="404"/>
      <c r="X9" s="404"/>
      <c r="Y9" s="113" t="s">
        <v>367</v>
      </c>
      <c r="Z9" s="114" t="s">
        <v>11</v>
      </c>
      <c r="AA9" s="404"/>
      <c r="AB9" s="1"/>
      <c r="AC9" s="1"/>
      <c r="AD9" s="1"/>
      <c r="AE9" s="1"/>
      <c r="AF9" s="1"/>
      <c r="AG9" s="1"/>
    </row>
    <row r="10" spans="1:33" ht="24.75" customHeight="1" thickBot="1" x14ac:dyDescent="0.3">
      <c r="A10" s="115">
        <v>1</v>
      </c>
      <c r="B10" s="115">
        <v>2</v>
      </c>
      <c r="C10" s="116">
        <v>3</v>
      </c>
      <c r="D10" s="116">
        <v>4</v>
      </c>
      <c r="E10" s="117">
        <v>5</v>
      </c>
      <c r="F10" s="117">
        <v>6</v>
      </c>
      <c r="G10" s="117">
        <v>7</v>
      </c>
      <c r="H10" s="117">
        <v>8</v>
      </c>
      <c r="I10" s="117">
        <v>9</v>
      </c>
      <c r="J10" s="117">
        <v>10</v>
      </c>
      <c r="K10" s="117">
        <v>11</v>
      </c>
      <c r="L10" s="117">
        <v>12</v>
      </c>
      <c r="M10" s="117">
        <v>13</v>
      </c>
      <c r="N10" s="117">
        <v>14</v>
      </c>
      <c r="O10" s="117">
        <v>15</v>
      </c>
      <c r="P10" s="117">
        <v>16</v>
      </c>
      <c r="Q10" s="117">
        <v>17</v>
      </c>
      <c r="R10" s="117">
        <v>18</v>
      </c>
      <c r="S10" s="117">
        <v>19</v>
      </c>
      <c r="T10" s="117">
        <v>20</v>
      </c>
      <c r="U10" s="117">
        <v>21</v>
      </c>
      <c r="V10" s="117">
        <v>22</v>
      </c>
      <c r="W10" s="117">
        <v>23</v>
      </c>
      <c r="X10" s="117">
        <v>24</v>
      </c>
      <c r="Y10" s="117">
        <v>25</v>
      </c>
      <c r="Z10" s="117">
        <v>26</v>
      </c>
      <c r="AA10" s="118">
        <v>27</v>
      </c>
      <c r="AB10" s="1"/>
      <c r="AC10" s="1"/>
      <c r="AD10" s="1"/>
      <c r="AE10" s="1"/>
      <c r="AF10" s="1"/>
      <c r="AG10" s="1"/>
    </row>
    <row r="11" spans="1:33" ht="23.25" customHeight="1" thickBot="1" x14ac:dyDescent="0.3">
      <c r="A11" s="119" t="s">
        <v>368</v>
      </c>
      <c r="B11" s="120"/>
      <c r="C11" s="121" t="s">
        <v>45</v>
      </c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4"/>
      <c r="X11" s="124"/>
      <c r="Y11" s="124"/>
      <c r="Z11" s="124"/>
      <c r="AA11" s="125"/>
      <c r="AB11" s="126"/>
      <c r="AC11" s="126"/>
      <c r="AD11" s="126"/>
      <c r="AE11" s="126"/>
      <c r="AF11" s="126"/>
      <c r="AG11" s="126"/>
    </row>
    <row r="12" spans="1:33" ht="30" customHeight="1" thickBot="1" x14ac:dyDescent="0.3">
      <c r="A12" s="127" t="s">
        <v>46</v>
      </c>
      <c r="B12" s="128">
        <v>1</v>
      </c>
      <c r="C12" s="129" t="s">
        <v>369</v>
      </c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  <c r="X12" s="132"/>
      <c r="Y12" s="132"/>
      <c r="Z12" s="132"/>
      <c r="AA12" s="133"/>
      <c r="AB12" s="6"/>
      <c r="AC12" s="7"/>
      <c r="AD12" s="7"/>
      <c r="AE12" s="7"/>
      <c r="AF12" s="7"/>
      <c r="AG12" s="7"/>
    </row>
    <row r="13" spans="1:33" ht="30" customHeight="1" x14ac:dyDescent="0.25">
      <c r="A13" s="134" t="s">
        <v>47</v>
      </c>
      <c r="B13" s="135" t="s">
        <v>48</v>
      </c>
      <c r="C13" s="136" t="s">
        <v>49</v>
      </c>
      <c r="D13" s="137"/>
      <c r="E13" s="138">
        <f>SUM(E14:E16)</f>
        <v>7</v>
      </c>
      <c r="F13" s="139"/>
      <c r="G13" s="140">
        <f t="shared" ref="G13:H13" si="0">SUM(G14:G16)</f>
        <v>82000</v>
      </c>
      <c r="H13" s="138">
        <f t="shared" si="0"/>
        <v>7</v>
      </c>
      <c r="I13" s="139"/>
      <c r="J13" s="140">
        <f t="shared" ref="J13:K13" si="1">SUM(J14:J16)</f>
        <v>82000</v>
      </c>
      <c r="K13" s="138">
        <f t="shared" si="1"/>
        <v>0</v>
      </c>
      <c r="L13" s="139"/>
      <c r="M13" s="140">
        <f t="shared" ref="M13:N13" si="2">SUM(M14:M16)</f>
        <v>0</v>
      </c>
      <c r="N13" s="138">
        <f t="shared" si="2"/>
        <v>0</v>
      </c>
      <c r="O13" s="139"/>
      <c r="P13" s="140">
        <f t="shared" ref="P13:Q13" si="3">SUM(P14:P16)</f>
        <v>0</v>
      </c>
      <c r="Q13" s="138">
        <f t="shared" si="3"/>
        <v>0</v>
      </c>
      <c r="R13" s="139"/>
      <c r="S13" s="140">
        <f t="shared" ref="S13:T13" si="4">SUM(S14:S16)</f>
        <v>0</v>
      </c>
      <c r="T13" s="138">
        <f t="shared" si="4"/>
        <v>0</v>
      </c>
      <c r="U13" s="139"/>
      <c r="V13" s="140">
        <f t="shared" ref="V13:X13" si="5">SUM(V14:V16)</f>
        <v>0</v>
      </c>
      <c r="W13" s="140">
        <f t="shared" si="5"/>
        <v>82000</v>
      </c>
      <c r="X13" s="140">
        <f t="shared" si="5"/>
        <v>82000</v>
      </c>
      <c r="Y13" s="141">
        <f t="shared" ref="Y13:Y33" si="6">W13-X13</f>
        <v>0</v>
      </c>
      <c r="Z13" s="142">
        <f t="shared" ref="Z13:Z33" si="7">Y13/W13</f>
        <v>0</v>
      </c>
      <c r="AA13" s="143"/>
      <c r="AB13" s="144"/>
      <c r="AC13" s="144"/>
      <c r="AD13" s="144"/>
      <c r="AE13" s="144"/>
      <c r="AF13" s="144"/>
      <c r="AG13" s="144"/>
    </row>
    <row r="14" spans="1:33" ht="52.15" customHeight="1" x14ac:dyDescent="0.25">
      <c r="A14" s="145" t="s">
        <v>50</v>
      </c>
      <c r="B14" s="146" t="s">
        <v>51</v>
      </c>
      <c r="C14" s="147" t="s">
        <v>412</v>
      </c>
      <c r="D14" s="148" t="s">
        <v>52</v>
      </c>
      <c r="E14" s="149">
        <v>3</v>
      </c>
      <c r="F14" s="150">
        <v>8000</v>
      </c>
      <c r="G14" s="151">
        <f t="shared" ref="G14:G16" si="8">E14*F14</f>
        <v>24000</v>
      </c>
      <c r="H14" s="149">
        <v>3</v>
      </c>
      <c r="I14" s="150">
        <v>8000</v>
      </c>
      <c r="J14" s="151">
        <v>24000</v>
      </c>
      <c r="K14" s="149"/>
      <c r="L14" s="150"/>
      <c r="M14" s="151">
        <f t="shared" ref="M14:M16" si="9">K14*L14</f>
        <v>0</v>
      </c>
      <c r="N14" s="149"/>
      <c r="O14" s="150"/>
      <c r="P14" s="151">
        <f t="shared" ref="P14:P16" si="10">N14*O14</f>
        <v>0</v>
      </c>
      <c r="Q14" s="149"/>
      <c r="R14" s="150"/>
      <c r="S14" s="151">
        <f t="shared" ref="S14:S16" si="11">Q14*R14</f>
        <v>0</v>
      </c>
      <c r="T14" s="149"/>
      <c r="U14" s="150"/>
      <c r="V14" s="151">
        <f t="shared" ref="V14:V16" si="12">T14*U14</f>
        <v>0</v>
      </c>
      <c r="W14" s="152">
        <f t="shared" ref="W14:W16" si="13">G14+M14+S14</f>
        <v>24000</v>
      </c>
      <c r="X14" s="153">
        <f t="shared" ref="X14:X16" si="14">J14+P14+V14</f>
        <v>24000</v>
      </c>
      <c r="Y14" s="153">
        <f t="shared" si="6"/>
        <v>0</v>
      </c>
      <c r="Z14" s="154">
        <f t="shared" si="7"/>
        <v>0</v>
      </c>
      <c r="AA14" s="155" t="s">
        <v>293</v>
      </c>
      <c r="AB14" s="156"/>
      <c r="AC14" s="157"/>
      <c r="AD14" s="157"/>
      <c r="AE14" s="157"/>
      <c r="AF14" s="157"/>
      <c r="AG14" s="157"/>
    </row>
    <row r="15" spans="1:33" ht="48" customHeight="1" x14ac:dyDescent="0.25">
      <c r="A15" s="145" t="s">
        <v>50</v>
      </c>
      <c r="B15" s="146" t="s">
        <v>53</v>
      </c>
      <c r="C15" s="147" t="s">
        <v>413</v>
      </c>
      <c r="D15" s="148" t="s">
        <v>52</v>
      </c>
      <c r="E15" s="149">
        <v>3</v>
      </c>
      <c r="F15" s="150">
        <v>16000</v>
      </c>
      <c r="G15" s="151">
        <f t="shared" si="8"/>
        <v>48000</v>
      </c>
      <c r="H15" s="149">
        <v>3</v>
      </c>
      <c r="I15" s="150">
        <v>16000</v>
      </c>
      <c r="J15" s="151">
        <f t="shared" ref="J15:J16" si="15">H15*I15</f>
        <v>48000</v>
      </c>
      <c r="K15" s="149"/>
      <c r="L15" s="150"/>
      <c r="M15" s="151">
        <f t="shared" si="9"/>
        <v>0</v>
      </c>
      <c r="N15" s="149"/>
      <c r="O15" s="150"/>
      <c r="P15" s="151">
        <f t="shared" si="10"/>
        <v>0</v>
      </c>
      <c r="Q15" s="149"/>
      <c r="R15" s="150"/>
      <c r="S15" s="151">
        <f t="shared" si="11"/>
        <v>0</v>
      </c>
      <c r="T15" s="149"/>
      <c r="U15" s="150"/>
      <c r="V15" s="151">
        <f t="shared" si="12"/>
        <v>0</v>
      </c>
      <c r="W15" s="152">
        <f t="shared" si="13"/>
        <v>48000</v>
      </c>
      <c r="X15" s="153">
        <f t="shared" si="14"/>
        <v>48000</v>
      </c>
      <c r="Y15" s="153">
        <f t="shared" si="6"/>
        <v>0</v>
      </c>
      <c r="Z15" s="154">
        <f t="shared" si="7"/>
        <v>0</v>
      </c>
      <c r="AA15" s="155" t="s">
        <v>331</v>
      </c>
      <c r="AB15" s="157"/>
      <c r="AC15" s="157"/>
      <c r="AD15" s="157"/>
      <c r="AE15" s="157"/>
      <c r="AF15" s="157"/>
      <c r="AG15" s="157"/>
    </row>
    <row r="16" spans="1:33" ht="50.45" customHeight="1" thickBot="1" x14ac:dyDescent="0.3">
      <c r="A16" s="158" t="s">
        <v>50</v>
      </c>
      <c r="B16" s="159" t="s">
        <v>54</v>
      </c>
      <c r="C16" s="147" t="s">
        <v>414</v>
      </c>
      <c r="D16" s="160" t="s">
        <v>52</v>
      </c>
      <c r="E16" s="161">
        <v>1</v>
      </c>
      <c r="F16" s="162">
        <v>10000</v>
      </c>
      <c r="G16" s="163">
        <f t="shared" si="8"/>
        <v>10000</v>
      </c>
      <c r="H16" s="161">
        <v>1</v>
      </c>
      <c r="I16" s="162">
        <v>10000</v>
      </c>
      <c r="J16" s="163">
        <f t="shared" si="15"/>
        <v>10000</v>
      </c>
      <c r="K16" s="161"/>
      <c r="L16" s="162"/>
      <c r="M16" s="163">
        <f t="shared" si="9"/>
        <v>0</v>
      </c>
      <c r="N16" s="161"/>
      <c r="O16" s="162"/>
      <c r="P16" s="163">
        <f t="shared" si="10"/>
        <v>0</v>
      </c>
      <c r="Q16" s="161"/>
      <c r="R16" s="150"/>
      <c r="S16" s="163">
        <f t="shared" si="11"/>
        <v>0</v>
      </c>
      <c r="T16" s="161"/>
      <c r="U16" s="150"/>
      <c r="V16" s="163">
        <f t="shared" si="12"/>
        <v>0</v>
      </c>
      <c r="W16" s="164">
        <f t="shared" si="13"/>
        <v>10000</v>
      </c>
      <c r="X16" s="153">
        <f t="shared" si="14"/>
        <v>10000</v>
      </c>
      <c r="Y16" s="153">
        <f t="shared" si="6"/>
        <v>0</v>
      </c>
      <c r="Z16" s="154">
        <f t="shared" si="7"/>
        <v>0</v>
      </c>
      <c r="AA16" s="165" t="s">
        <v>331</v>
      </c>
      <c r="AB16" s="157"/>
      <c r="AC16" s="157"/>
      <c r="AD16" s="157"/>
      <c r="AE16" s="157"/>
      <c r="AF16" s="157"/>
      <c r="AG16" s="157"/>
    </row>
    <row r="17" spans="1:33" ht="30" customHeight="1" x14ac:dyDescent="0.25">
      <c r="A17" s="134" t="s">
        <v>47</v>
      </c>
      <c r="B17" s="135" t="s">
        <v>55</v>
      </c>
      <c r="C17" s="166" t="s">
        <v>56</v>
      </c>
      <c r="D17" s="167"/>
      <c r="E17" s="168">
        <f>SUM(E18:E20)</f>
        <v>0</v>
      </c>
      <c r="F17" s="169"/>
      <c r="G17" s="170">
        <f t="shared" ref="G17:H17" si="16">SUM(G18:G20)</f>
        <v>0</v>
      </c>
      <c r="H17" s="168">
        <f t="shared" si="16"/>
        <v>0</v>
      </c>
      <c r="I17" s="169"/>
      <c r="J17" s="170">
        <f t="shared" ref="J17:K17" si="17">SUM(J18:J20)</f>
        <v>0</v>
      </c>
      <c r="K17" s="168">
        <f t="shared" si="17"/>
        <v>0</v>
      </c>
      <c r="L17" s="169"/>
      <c r="M17" s="170">
        <f t="shared" ref="M17:N17" si="18">SUM(M18:M20)</f>
        <v>0</v>
      </c>
      <c r="N17" s="168">
        <f t="shared" si="18"/>
        <v>0</v>
      </c>
      <c r="O17" s="169"/>
      <c r="P17" s="170">
        <f t="shared" ref="P17:Q17" si="19">SUM(P18:P20)</f>
        <v>0</v>
      </c>
      <c r="Q17" s="168">
        <f t="shared" si="19"/>
        <v>0</v>
      </c>
      <c r="R17" s="169"/>
      <c r="S17" s="170">
        <f t="shared" ref="S17:T17" si="20">SUM(S18:S20)</f>
        <v>0</v>
      </c>
      <c r="T17" s="168">
        <f t="shared" si="20"/>
        <v>0</v>
      </c>
      <c r="U17" s="169"/>
      <c r="V17" s="170">
        <f t="shared" ref="V17:X17" si="21">SUM(V18:V20)</f>
        <v>0</v>
      </c>
      <c r="W17" s="170">
        <f t="shared" si="21"/>
        <v>0</v>
      </c>
      <c r="X17" s="171">
        <f t="shared" si="21"/>
        <v>0</v>
      </c>
      <c r="Y17" s="171">
        <f t="shared" si="6"/>
        <v>0</v>
      </c>
      <c r="Z17" s="171" t="e">
        <f t="shared" si="7"/>
        <v>#DIV/0!</v>
      </c>
      <c r="AA17" s="172"/>
      <c r="AB17" s="144"/>
      <c r="AC17" s="144"/>
      <c r="AD17" s="144"/>
      <c r="AE17" s="144"/>
      <c r="AF17" s="144"/>
      <c r="AG17" s="144"/>
    </row>
    <row r="18" spans="1:33" ht="30" customHeight="1" x14ac:dyDescent="0.25">
      <c r="A18" s="145" t="s">
        <v>50</v>
      </c>
      <c r="B18" s="146" t="s">
        <v>57</v>
      </c>
      <c r="C18" s="147" t="s">
        <v>370</v>
      </c>
      <c r="D18" s="148" t="s">
        <v>52</v>
      </c>
      <c r="E18" s="149"/>
      <c r="F18" s="150"/>
      <c r="G18" s="151">
        <f t="shared" ref="G18:G20" si="22">E18*F18</f>
        <v>0</v>
      </c>
      <c r="H18" s="149"/>
      <c r="I18" s="150"/>
      <c r="J18" s="151">
        <f t="shared" ref="J18:J20" si="23">H18*I18</f>
        <v>0</v>
      </c>
      <c r="K18" s="149"/>
      <c r="L18" s="150"/>
      <c r="M18" s="151">
        <f t="shared" ref="M18:M20" si="24">K18*L18</f>
        <v>0</v>
      </c>
      <c r="N18" s="149"/>
      <c r="O18" s="150"/>
      <c r="P18" s="151">
        <f t="shared" ref="P18:P20" si="25">N18*O18</f>
        <v>0</v>
      </c>
      <c r="Q18" s="149"/>
      <c r="R18" s="150"/>
      <c r="S18" s="151">
        <f t="shared" ref="S18:S20" si="26">Q18*R18</f>
        <v>0</v>
      </c>
      <c r="T18" s="149"/>
      <c r="U18" s="150"/>
      <c r="V18" s="151">
        <f t="shared" ref="V18:V20" si="27">T18*U18</f>
        <v>0</v>
      </c>
      <c r="W18" s="152">
        <f t="shared" ref="W18:W20" si="28">G18+M18+S18</f>
        <v>0</v>
      </c>
      <c r="X18" s="153">
        <f t="shared" ref="X18:X20" si="29">J18+P18+V18</f>
        <v>0</v>
      </c>
      <c r="Y18" s="153">
        <f t="shared" si="6"/>
        <v>0</v>
      </c>
      <c r="Z18" s="154" t="e">
        <f t="shared" si="7"/>
        <v>#DIV/0!</v>
      </c>
      <c r="AA18" s="155"/>
      <c r="AB18" s="157"/>
      <c r="AC18" s="157"/>
      <c r="AD18" s="157"/>
      <c r="AE18" s="157"/>
      <c r="AF18" s="157"/>
      <c r="AG18" s="157"/>
    </row>
    <row r="19" spans="1:33" ht="30" customHeight="1" x14ac:dyDescent="0.25">
      <c r="A19" s="145" t="s">
        <v>50</v>
      </c>
      <c r="B19" s="146" t="s">
        <v>58</v>
      </c>
      <c r="C19" s="147" t="s">
        <v>370</v>
      </c>
      <c r="D19" s="148" t="s">
        <v>52</v>
      </c>
      <c r="E19" s="149"/>
      <c r="F19" s="150"/>
      <c r="G19" s="151">
        <f t="shared" si="22"/>
        <v>0</v>
      </c>
      <c r="H19" s="149"/>
      <c r="I19" s="150"/>
      <c r="J19" s="151">
        <f t="shared" si="23"/>
        <v>0</v>
      </c>
      <c r="K19" s="149"/>
      <c r="L19" s="150"/>
      <c r="M19" s="151">
        <f t="shared" si="24"/>
        <v>0</v>
      </c>
      <c r="N19" s="149"/>
      <c r="O19" s="150"/>
      <c r="P19" s="151">
        <f t="shared" si="25"/>
        <v>0</v>
      </c>
      <c r="Q19" s="149"/>
      <c r="R19" s="150"/>
      <c r="S19" s="151">
        <f t="shared" si="26"/>
        <v>0</v>
      </c>
      <c r="T19" s="149"/>
      <c r="U19" s="150"/>
      <c r="V19" s="151">
        <f t="shared" si="27"/>
        <v>0</v>
      </c>
      <c r="W19" s="152">
        <f t="shared" si="28"/>
        <v>0</v>
      </c>
      <c r="X19" s="153">
        <f t="shared" si="29"/>
        <v>0</v>
      </c>
      <c r="Y19" s="153">
        <f t="shared" si="6"/>
        <v>0</v>
      </c>
      <c r="Z19" s="154" t="e">
        <f t="shared" si="7"/>
        <v>#DIV/0!</v>
      </c>
      <c r="AA19" s="155"/>
      <c r="AB19" s="157"/>
      <c r="AC19" s="157"/>
      <c r="AD19" s="157"/>
      <c r="AE19" s="157"/>
      <c r="AF19" s="157"/>
      <c r="AG19" s="157"/>
    </row>
    <row r="20" spans="1:33" ht="30" customHeight="1" thickBot="1" x14ac:dyDescent="0.3">
      <c r="A20" s="173" t="s">
        <v>50</v>
      </c>
      <c r="B20" s="159" t="s">
        <v>59</v>
      </c>
      <c r="C20" s="147" t="s">
        <v>370</v>
      </c>
      <c r="D20" s="174" t="s">
        <v>52</v>
      </c>
      <c r="E20" s="175"/>
      <c r="F20" s="176"/>
      <c r="G20" s="177">
        <f t="shared" si="22"/>
        <v>0</v>
      </c>
      <c r="H20" s="175"/>
      <c r="I20" s="176"/>
      <c r="J20" s="177">
        <f t="shared" si="23"/>
        <v>0</v>
      </c>
      <c r="K20" s="175"/>
      <c r="L20" s="176"/>
      <c r="M20" s="177">
        <f t="shared" si="24"/>
        <v>0</v>
      </c>
      <c r="N20" s="175"/>
      <c r="O20" s="176"/>
      <c r="P20" s="177">
        <f t="shared" si="25"/>
        <v>0</v>
      </c>
      <c r="Q20" s="175"/>
      <c r="R20" s="176"/>
      <c r="S20" s="177">
        <f t="shared" si="26"/>
        <v>0</v>
      </c>
      <c r="T20" s="175"/>
      <c r="U20" s="176"/>
      <c r="V20" s="177">
        <f t="shared" si="27"/>
        <v>0</v>
      </c>
      <c r="W20" s="164">
        <f t="shared" si="28"/>
        <v>0</v>
      </c>
      <c r="X20" s="153">
        <f t="shared" si="29"/>
        <v>0</v>
      </c>
      <c r="Y20" s="153">
        <f t="shared" si="6"/>
        <v>0</v>
      </c>
      <c r="Z20" s="154" t="e">
        <f t="shared" si="7"/>
        <v>#DIV/0!</v>
      </c>
      <c r="AA20" s="178"/>
      <c r="AB20" s="157"/>
      <c r="AC20" s="157"/>
      <c r="AD20" s="157"/>
      <c r="AE20" s="157"/>
      <c r="AF20" s="157"/>
      <c r="AG20" s="157"/>
    </row>
    <row r="21" spans="1:33" ht="30" customHeight="1" x14ac:dyDescent="0.25">
      <c r="A21" s="134" t="s">
        <v>47</v>
      </c>
      <c r="B21" s="135" t="s">
        <v>60</v>
      </c>
      <c r="C21" s="179" t="s">
        <v>371</v>
      </c>
      <c r="D21" s="167"/>
      <c r="E21" s="168">
        <f>SUM(E22:E24)</f>
        <v>0</v>
      </c>
      <c r="F21" s="169"/>
      <c r="G21" s="170">
        <f t="shared" ref="G21:H21" si="30">SUM(G22:G24)</f>
        <v>0</v>
      </c>
      <c r="H21" s="168">
        <f t="shared" si="30"/>
        <v>0</v>
      </c>
      <c r="I21" s="169"/>
      <c r="J21" s="170">
        <f t="shared" ref="J21:K21" si="31">SUM(J22:J24)</f>
        <v>0</v>
      </c>
      <c r="K21" s="168">
        <f t="shared" si="31"/>
        <v>0</v>
      </c>
      <c r="L21" s="169"/>
      <c r="M21" s="170">
        <f t="shared" ref="M21:N21" si="32">SUM(M22:M24)</f>
        <v>0</v>
      </c>
      <c r="N21" s="168">
        <f t="shared" si="32"/>
        <v>0</v>
      </c>
      <c r="O21" s="169"/>
      <c r="P21" s="170">
        <f t="shared" ref="P21:Q21" si="33">SUM(P22:P24)</f>
        <v>0</v>
      </c>
      <c r="Q21" s="168">
        <f t="shared" si="33"/>
        <v>0</v>
      </c>
      <c r="R21" s="169"/>
      <c r="S21" s="170">
        <f t="shared" ref="S21:T21" si="34">SUM(S22:S24)</f>
        <v>0</v>
      </c>
      <c r="T21" s="168">
        <f t="shared" si="34"/>
        <v>0</v>
      </c>
      <c r="U21" s="169"/>
      <c r="V21" s="170">
        <f t="shared" ref="V21:X21" si="35">SUM(V22:V24)</f>
        <v>0</v>
      </c>
      <c r="W21" s="170">
        <f t="shared" si="35"/>
        <v>0</v>
      </c>
      <c r="X21" s="170">
        <f t="shared" si="35"/>
        <v>0</v>
      </c>
      <c r="Y21" s="141">
        <f t="shared" si="6"/>
        <v>0</v>
      </c>
      <c r="Z21" s="142" t="e">
        <f t="shared" si="7"/>
        <v>#DIV/0!</v>
      </c>
      <c r="AA21" s="172"/>
      <c r="AB21" s="144"/>
      <c r="AC21" s="144"/>
      <c r="AD21" s="144"/>
      <c r="AE21" s="144"/>
      <c r="AF21" s="144"/>
      <c r="AG21" s="144"/>
    </row>
    <row r="22" spans="1:33" ht="30" customHeight="1" x14ac:dyDescent="0.25">
      <c r="A22" s="145" t="s">
        <v>50</v>
      </c>
      <c r="B22" s="146" t="s">
        <v>61</v>
      </c>
      <c r="C22" s="147" t="s">
        <v>372</v>
      </c>
      <c r="D22" s="148" t="s">
        <v>52</v>
      </c>
      <c r="E22" s="149"/>
      <c r="F22" s="150"/>
      <c r="G22" s="151">
        <f t="shared" ref="G22:G24" si="36">E22*F22</f>
        <v>0</v>
      </c>
      <c r="H22" s="149"/>
      <c r="I22" s="150"/>
      <c r="J22" s="151">
        <f t="shared" ref="J22:J24" si="37">H22*I22</f>
        <v>0</v>
      </c>
      <c r="K22" s="149"/>
      <c r="L22" s="150"/>
      <c r="M22" s="151">
        <f t="shared" ref="M22:M24" si="38">K22*L22</f>
        <v>0</v>
      </c>
      <c r="N22" s="149"/>
      <c r="O22" s="150"/>
      <c r="P22" s="151">
        <f t="shared" ref="P22:P24" si="39">N22*O22</f>
        <v>0</v>
      </c>
      <c r="Q22" s="149"/>
      <c r="R22" s="150"/>
      <c r="S22" s="151">
        <f t="shared" ref="S22:S24" si="40">Q22*R22</f>
        <v>0</v>
      </c>
      <c r="T22" s="149"/>
      <c r="U22" s="150"/>
      <c r="V22" s="151">
        <f t="shared" ref="V22:V24" si="41">T22*U22</f>
        <v>0</v>
      </c>
      <c r="W22" s="152">
        <f t="shared" ref="W22:W24" si="42">G22+M22+S22</f>
        <v>0</v>
      </c>
      <c r="X22" s="153">
        <f t="shared" ref="X22:X24" si="43">J22+P22+V22</f>
        <v>0</v>
      </c>
      <c r="Y22" s="153">
        <f t="shared" si="6"/>
        <v>0</v>
      </c>
      <c r="Z22" s="154" t="e">
        <f t="shared" si="7"/>
        <v>#DIV/0!</v>
      </c>
      <c r="AA22" s="155"/>
      <c r="AB22" s="157"/>
      <c r="AC22" s="157"/>
      <c r="AD22" s="157"/>
      <c r="AE22" s="157"/>
      <c r="AF22" s="157"/>
      <c r="AG22" s="157"/>
    </row>
    <row r="23" spans="1:33" ht="30" customHeight="1" x14ac:dyDescent="0.25">
      <c r="A23" s="145" t="s">
        <v>50</v>
      </c>
      <c r="B23" s="146" t="s">
        <v>62</v>
      </c>
      <c r="C23" s="147" t="s">
        <v>372</v>
      </c>
      <c r="D23" s="148" t="s">
        <v>52</v>
      </c>
      <c r="E23" s="149"/>
      <c r="F23" s="150"/>
      <c r="G23" s="151">
        <f t="shared" si="36"/>
        <v>0</v>
      </c>
      <c r="H23" s="149"/>
      <c r="I23" s="150"/>
      <c r="J23" s="151">
        <f t="shared" si="37"/>
        <v>0</v>
      </c>
      <c r="K23" s="149"/>
      <c r="L23" s="150"/>
      <c r="M23" s="151">
        <f t="shared" si="38"/>
        <v>0</v>
      </c>
      <c r="N23" s="149"/>
      <c r="O23" s="150"/>
      <c r="P23" s="151">
        <f t="shared" si="39"/>
        <v>0</v>
      </c>
      <c r="Q23" s="149"/>
      <c r="R23" s="150"/>
      <c r="S23" s="151">
        <f t="shared" si="40"/>
        <v>0</v>
      </c>
      <c r="T23" s="149"/>
      <c r="U23" s="150"/>
      <c r="V23" s="151">
        <f t="shared" si="41"/>
        <v>0</v>
      </c>
      <c r="W23" s="152">
        <f t="shared" si="42"/>
        <v>0</v>
      </c>
      <c r="X23" s="153">
        <f t="shared" si="43"/>
        <v>0</v>
      </c>
      <c r="Y23" s="153">
        <f t="shared" si="6"/>
        <v>0</v>
      </c>
      <c r="Z23" s="154" t="e">
        <f t="shared" si="7"/>
        <v>#DIV/0!</v>
      </c>
      <c r="AA23" s="155"/>
      <c r="AB23" s="157"/>
      <c r="AC23" s="157"/>
      <c r="AD23" s="157"/>
      <c r="AE23" s="157"/>
      <c r="AF23" s="157"/>
      <c r="AG23" s="157"/>
    </row>
    <row r="24" spans="1:33" ht="30" customHeight="1" thickBot="1" x14ac:dyDescent="0.3">
      <c r="A24" s="158" t="s">
        <v>50</v>
      </c>
      <c r="B24" s="180" t="s">
        <v>63</v>
      </c>
      <c r="C24" s="147" t="s">
        <v>372</v>
      </c>
      <c r="D24" s="160" t="s">
        <v>52</v>
      </c>
      <c r="E24" s="161"/>
      <c r="F24" s="162"/>
      <c r="G24" s="163">
        <f t="shared" si="36"/>
        <v>0</v>
      </c>
      <c r="H24" s="161"/>
      <c r="I24" s="162"/>
      <c r="J24" s="163">
        <f t="shared" si="37"/>
        <v>0</v>
      </c>
      <c r="K24" s="175"/>
      <c r="L24" s="176"/>
      <c r="M24" s="177">
        <f t="shared" si="38"/>
        <v>0</v>
      </c>
      <c r="N24" s="175"/>
      <c r="O24" s="176"/>
      <c r="P24" s="177">
        <f t="shared" si="39"/>
        <v>0</v>
      </c>
      <c r="Q24" s="175"/>
      <c r="R24" s="176"/>
      <c r="S24" s="177">
        <f t="shared" si="40"/>
        <v>0</v>
      </c>
      <c r="T24" s="175"/>
      <c r="U24" s="176"/>
      <c r="V24" s="177">
        <f t="shared" si="41"/>
        <v>0</v>
      </c>
      <c r="W24" s="164">
        <f t="shared" si="42"/>
        <v>0</v>
      </c>
      <c r="X24" s="153">
        <f t="shared" si="43"/>
        <v>0</v>
      </c>
      <c r="Y24" s="153">
        <f t="shared" si="6"/>
        <v>0</v>
      </c>
      <c r="Z24" s="154" t="e">
        <f t="shared" si="7"/>
        <v>#DIV/0!</v>
      </c>
      <c r="AA24" s="178"/>
      <c r="AB24" s="157"/>
      <c r="AC24" s="157"/>
      <c r="AD24" s="157"/>
      <c r="AE24" s="157"/>
      <c r="AF24" s="157"/>
      <c r="AG24" s="157"/>
    </row>
    <row r="25" spans="1:33" ht="30" customHeight="1" x14ac:dyDescent="0.25">
      <c r="A25" s="134" t="s">
        <v>46</v>
      </c>
      <c r="B25" s="181" t="s">
        <v>64</v>
      </c>
      <c r="C25" s="166" t="s">
        <v>65</v>
      </c>
      <c r="D25" s="167"/>
      <c r="E25" s="168">
        <f>SUM(E26:E28)</f>
        <v>82000</v>
      </c>
      <c r="F25" s="169"/>
      <c r="G25" s="170">
        <f t="shared" ref="G25:H25" si="44">SUM(G26:G28)</f>
        <v>18040</v>
      </c>
      <c r="H25" s="168">
        <f t="shared" si="44"/>
        <v>82000</v>
      </c>
      <c r="I25" s="169"/>
      <c r="J25" s="170">
        <f t="shared" ref="J25:K25" si="45">SUM(J26:J28)</f>
        <v>18040</v>
      </c>
      <c r="K25" s="168">
        <f t="shared" si="45"/>
        <v>0</v>
      </c>
      <c r="L25" s="169"/>
      <c r="M25" s="170">
        <f t="shared" ref="M25:N25" si="46">SUM(M26:M28)</f>
        <v>0</v>
      </c>
      <c r="N25" s="168">
        <f t="shared" si="46"/>
        <v>0</v>
      </c>
      <c r="O25" s="169"/>
      <c r="P25" s="170">
        <f t="shared" ref="P25:Q25" si="47">SUM(P26:P28)</f>
        <v>0</v>
      </c>
      <c r="Q25" s="168">
        <f t="shared" si="47"/>
        <v>0</v>
      </c>
      <c r="R25" s="169"/>
      <c r="S25" s="170">
        <f t="shared" ref="S25:T25" si="48">SUM(S26:S28)</f>
        <v>0</v>
      </c>
      <c r="T25" s="168">
        <f t="shared" si="48"/>
        <v>0</v>
      </c>
      <c r="U25" s="169"/>
      <c r="V25" s="170">
        <f t="shared" ref="V25:X25" si="49">SUM(V26:V28)</f>
        <v>0</v>
      </c>
      <c r="W25" s="170">
        <f t="shared" si="49"/>
        <v>18040</v>
      </c>
      <c r="X25" s="170">
        <f t="shared" si="49"/>
        <v>18040</v>
      </c>
      <c r="Y25" s="141">
        <f t="shared" si="6"/>
        <v>0</v>
      </c>
      <c r="Z25" s="142">
        <f t="shared" si="7"/>
        <v>0</v>
      </c>
      <c r="AA25" s="172"/>
      <c r="AB25" s="7"/>
      <c r="AC25" s="7"/>
      <c r="AD25" s="7"/>
      <c r="AE25" s="7"/>
      <c r="AF25" s="7"/>
      <c r="AG25" s="7"/>
    </row>
    <row r="26" spans="1:33" ht="30" customHeight="1" x14ac:dyDescent="0.25">
      <c r="A26" s="182" t="s">
        <v>50</v>
      </c>
      <c r="B26" s="183" t="s">
        <v>66</v>
      </c>
      <c r="C26" s="147" t="s">
        <v>67</v>
      </c>
      <c r="D26" s="184"/>
      <c r="E26" s="185">
        <f>G13</f>
        <v>82000</v>
      </c>
      <c r="F26" s="186">
        <v>0.22</v>
      </c>
      <c r="G26" s="187">
        <f t="shared" ref="G26:G28" si="50">E26*F26</f>
        <v>18040</v>
      </c>
      <c r="H26" s="185">
        <f>J13</f>
        <v>82000</v>
      </c>
      <c r="I26" s="186">
        <v>0.22</v>
      </c>
      <c r="J26" s="187">
        <f t="shared" ref="J26:J28" si="51">H26*I26</f>
        <v>18040</v>
      </c>
      <c r="K26" s="185">
        <f>M13</f>
        <v>0</v>
      </c>
      <c r="L26" s="186">
        <v>0.22</v>
      </c>
      <c r="M26" s="187">
        <f t="shared" ref="M26:M28" si="52">K26*L26</f>
        <v>0</v>
      </c>
      <c r="N26" s="185">
        <f>P13</f>
        <v>0</v>
      </c>
      <c r="O26" s="186">
        <v>0.22</v>
      </c>
      <c r="P26" s="187">
        <f t="shared" ref="P26:P28" si="53">N26*O26</f>
        <v>0</v>
      </c>
      <c r="Q26" s="185">
        <f>S13</f>
        <v>0</v>
      </c>
      <c r="R26" s="186">
        <v>0.22</v>
      </c>
      <c r="S26" s="187">
        <f t="shared" ref="S26:S28" si="54">Q26*R26</f>
        <v>0</v>
      </c>
      <c r="T26" s="185">
        <f>V13</f>
        <v>0</v>
      </c>
      <c r="U26" s="186">
        <v>0.22</v>
      </c>
      <c r="V26" s="187">
        <f t="shared" ref="V26:V28" si="55">T26*U26</f>
        <v>0</v>
      </c>
      <c r="W26" s="153">
        <f t="shared" ref="W26:W28" si="56">G26+M26+S26</f>
        <v>18040</v>
      </c>
      <c r="X26" s="153">
        <f t="shared" ref="X26:X28" si="57">J26+P26+V26</f>
        <v>18040</v>
      </c>
      <c r="Y26" s="153">
        <f t="shared" si="6"/>
        <v>0</v>
      </c>
      <c r="Z26" s="154">
        <f t="shared" si="7"/>
        <v>0</v>
      </c>
      <c r="AA26" s="188"/>
      <c r="AB26" s="156"/>
      <c r="AC26" s="157"/>
      <c r="AD26" s="157"/>
      <c r="AE26" s="157"/>
      <c r="AF26" s="157"/>
      <c r="AG26" s="157"/>
    </row>
    <row r="27" spans="1:33" ht="30" customHeight="1" x14ac:dyDescent="0.25">
      <c r="A27" s="145" t="s">
        <v>50</v>
      </c>
      <c r="B27" s="146" t="s">
        <v>68</v>
      </c>
      <c r="C27" s="147" t="s">
        <v>373</v>
      </c>
      <c r="D27" s="148"/>
      <c r="E27" s="149">
        <f>G17</f>
        <v>0</v>
      </c>
      <c r="F27" s="150">
        <v>0.22</v>
      </c>
      <c r="G27" s="151">
        <f t="shared" si="50"/>
        <v>0</v>
      </c>
      <c r="H27" s="149">
        <f>J17</f>
        <v>0</v>
      </c>
      <c r="I27" s="150">
        <v>0.22</v>
      </c>
      <c r="J27" s="151">
        <f t="shared" si="51"/>
        <v>0</v>
      </c>
      <c r="K27" s="149">
        <f>M17</f>
        <v>0</v>
      </c>
      <c r="L27" s="150">
        <v>0.22</v>
      </c>
      <c r="M27" s="151">
        <f t="shared" si="52"/>
        <v>0</v>
      </c>
      <c r="N27" s="149">
        <f>P17</f>
        <v>0</v>
      </c>
      <c r="O27" s="150">
        <v>0.22</v>
      </c>
      <c r="P27" s="151">
        <f t="shared" si="53"/>
        <v>0</v>
      </c>
      <c r="Q27" s="149">
        <f>S17</f>
        <v>0</v>
      </c>
      <c r="R27" s="150">
        <v>0.22</v>
      </c>
      <c r="S27" s="151">
        <f t="shared" si="54"/>
        <v>0</v>
      </c>
      <c r="T27" s="149">
        <f>V17</f>
        <v>0</v>
      </c>
      <c r="U27" s="150">
        <v>0.22</v>
      </c>
      <c r="V27" s="151">
        <f t="shared" si="55"/>
        <v>0</v>
      </c>
      <c r="W27" s="152">
        <f t="shared" si="56"/>
        <v>0</v>
      </c>
      <c r="X27" s="153">
        <f t="shared" si="57"/>
        <v>0</v>
      </c>
      <c r="Y27" s="153">
        <f t="shared" si="6"/>
        <v>0</v>
      </c>
      <c r="Z27" s="154" t="e">
        <f t="shared" si="7"/>
        <v>#DIV/0!</v>
      </c>
      <c r="AA27" s="155"/>
      <c r="AB27" s="157"/>
      <c r="AC27" s="157"/>
      <c r="AD27" s="157"/>
      <c r="AE27" s="157"/>
      <c r="AF27" s="157"/>
      <c r="AG27" s="157"/>
    </row>
    <row r="28" spans="1:33" ht="30" customHeight="1" thickBot="1" x14ac:dyDescent="0.3">
      <c r="A28" s="158" t="s">
        <v>50</v>
      </c>
      <c r="B28" s="180" t="s">
        <v>69</v>
      </c>
      <c r="C28" s="189" t="s">
        <v>371</v>
      </c>
      <c r="D28" s="160"/>
      <c r="E28" s="161">
        <f>G21</f>
        <v>0</v>
      </c>
      <c r="F28" s="162">
        <v>0.22</v>
      </c>
      <c r="G28" s="163">
        <f t="shared" si="50"/>
        <v>0</v>
      </c>
      <c r="H28" s="161">
        <f>J21</f>
        <v>0</v>
      </c>
      <c r="I28" s="162">
        <v>0.22</v>
      </c>
      <c r="J28" s="163">
        <f t="shared" si="51"/>
        <v>0</v>
      </c>
      <c r="K28" s="161">
        <f>M21</f>
        <v>0</v>
      </c>
      <c r="L28" s="162">
        <v>0.22</v>
      </c>
      <c r="M28" s="163">
        <f t="shared" si="52"/>
        <v>0</v>
      </c>
      <c r="N28" s="161">
        <f>P21</f>
        <v>0</v>
      </c>
      <c r="O28" s="162">
        <v>0.22</v>
      </c>
      <c r="P28" s="163">
        <f t="shared" si="53"/>
        <v>0</v>
      </c>
      <c r="Q28" s="161">
        <f>S21</f>
        <v>0</v>
      </c>
      <c r="R28" s="162">
        <v>0.22</v>
      </c>
      <c r="S28" s="163">
        <f t="shared" si="54"/>
        <v>0</v>
      </c>
      <c r="T28" s="161">
        <f>V21</f>
        <v>0</v>
      </c>
      <c r="U28" s="162">
        <v>0.22</v>
      </c>
      <c r="V28" s="163">
        <f t="shared" si="55"/>
        <v>0</v>
      </c>
      <c r="W28" s="164">
        <f t="shared" si="56"/>
        <v>0</v>
      </c>
      <c r="X28" s="153">
        <f t="shared" si="57"/>
        <v>0</v>
      </c>
      <c r="Y28" s="153">
        <f t="shared" si="6"/>
        <v>0</v>
      </c>
      <c r="Z28" s="154" t="e">
        <f t="shared" si="7"/>
        <v>#DIV/0!</v>
      </c>
      <c r="AA28" s="165"/>
      <c r="AB28" s="157"/>
      <c r="AC28" s="157"/>
      <c r="AD28" s="157"/>
      <c r="AE28" s="157"/>
      <c r="AF28" s="157"/>
      <c r="AG28" s="157"/>
    </row>
    <row r="29" spans="1:33" ht="30" customHeight="1" x14ac:dyDescent="0.25">
      <c r="A29" s="134" t="s">
        <v>47</v>
      </c>
      <c r="B29" s="181" t="s">
        <v>70</v>
      </c>
      <c r="C29" s="166" t="s">
        <v>374</v>
      </c>
      <c r="D29" s="167"/>
      <c r="E29" s="168">
        <f>SUM(E30:E32)</f>
        <v>0</v>
      </c>
      <c r="F29" s="169"/>
      <c r="G29" s="170">
        <f t="shared" ref="G29:H29" si="58">SUM(G30:G32)</f>
        <v>0</v>
      </c>
      <c r="H29" s="168">
        <f t="shared" si="58"/>
        <v>0</v>
      </c>
      <c r="I29" s="169"/>
      <c r="J29" s="170">
        <f t="shared" ref="J29:K29" si="59">SUM(J30:J32)</f>
        <v>0</v>
      </c>
      <c r="K29" s="168">
        <f t="shared" si="59"/>
        <v>0</v>
      </c>
      <c r="L29" s="169"/>
      <c r="M29" s="170">
        <f t="shared" ref="M29:N29" si="60">SUM(M30:M32)</f>
        <v>0</v>
      </c>
      <c r="N29" s="168">
        <f t="shared" si="60"/>
        <v>0</v>
      </c>
      <c r="O29" s="169"/>
      <c r="P29" s="170">
        <f t="shared" ref="P29:Q29" si="61">SUM(P30:P32)</f>
        <v>0</v>
      </c>
      <c r="Q29" s="168">
        <f t="shared" si="61"/>
        <v>0</v>
      </c>
      <c r="R29" s="169"/>
      <c r="S29" s="170">
        <f t="shared" ref="S29:T29" si="62">SUM(S30:S32)</f>
        <v>0</v>
      </c>
      <c r="T29" s="168">
        <f t="shared" si="62"/>
        <v>0</v>
      </c>
      <c r="U29" s="169"/>
      <c r="V29" s="170">
        <f t="shared" ref="V29:X29" si="63">SUM(V30:V32)</f>
        <v>0</v>
      </c>
      <c r="W29" s="170">
        <f t="shared" si="63"/>
        <v>0</v>
      </c>
      <c r="X29" s="170">
        <f t="shared" si="63"/>
        <v>0</v>
      </c>
      <c r="Y29" s="170">
        <f t="shared" si="6"/>
        <v>0</v>
      </c>
      <c r="Z29" s="170" t="e">
        <f t="shared" si="7"/>
        <v>#DIV/0!</v>
      </c>
      <c r="AA29" s="172"/>
      <c r="AB29" s="7"/>
      <c r="AC29" s="7"/>
      <c r="AD29" s="7"/>
      <c r="AE29" s="7"/>
      <c r="AF29" s="7"/>
      <c r="AG29" s="7"/>
    </row>
    <row r="30" spans="1:33" ht="30" customHeight="1" x14ac:dyDescent="0.25">
      <c r="A30" s="145" t="s">
        <v>50</v>
      </c>
      <c r="B30" s="183" t="s">
        <v>71</v>
      </c>
      <c r="C30" s="147" t="s">
        <v>372</v>
      </c>
      <c r="D30" s="148" t="s">
        <v>52</v>
      </c>
      <c r="E30" s="149"/>
      <c r="F30" s="150"/>
      <c r="G30" s="151">
        <f t="shared" ref="G30:G32" si="64">E30*F30</f>
        <v>0</v>
      </c>
      <c r="H30" s="149"/>
      <c r="I30" s="150"/>
      <c r="J30" s="151">
        <f t="shared" ref="J30:J32" si="65">H30*I30</f>
        <v>0</v>
      </c>
      <c r="K30" s="149"/>
      <c r="L30" s="150"/>
      <c r="M30" s="151">
        <f t="shared" ref="M30:M32" si="66">K30*L30</f>
        <v>0</v>
      </c>
      <c r="N30" s="149"/>
      <c r="O30" s="150"/>
      <c r="P30" s="151">
        <f t="shared" ref="P30:P32" si="67">N30*O30</f>
        <v>0</v>
      </c>
      <c r="Q30" s="149"/>
      <c r="R30" s="150"/>
      <c r="S30" s="151">
        <f t="shared" ref="S30:S32" si="68">Q30*R30</f>
        <v>0</v>
      </c>
      <c r="T30" s="149"/>
      <c r="U30" s="150"/>
      <c r="V30" s="151">
        <f t="shared" ref="V30:V32" si="69">T30*U30</f>
        <v>0</v>
      </c>
      <c r="W30" s="152">
        <f t="shared" ref="W30:W32" si="70">G30+M30+S30</f>
        <v>0</v>
      </c>
      <c r="X30" s="153">
        <f t="shared" ref="X30:X32" si="71">J30+P30+V30</f>
        <v>0</v>
      </c>
      <c r="Y30" s="153">
        <f t="shared" si="6"/>
        <v>0</v>
      </c>
      <c r="Z30" s="154" t="e">
        <f t="shared" si="7"/>
        <v>#DIV/0!</v>
      </c>
      <c r="AA30" s="155"/>
      <c r="AB30" s="7"/>
      <c r="AC30" s="7"/>
      <c r="AD30" s="7"/>
      <c r="AE30" s="7"/>
      <c r="AF30" s="7"/>
      <c r="AG30" s="7"/>
    </row>
    <row r="31" spans="1:33" ht="30" customHeight="1" x14ac:dyDescent="0.25">
      <c r="A31" s="145" t="s">
        <v>50</v>
      </c>
      <c r="B31" s="146" t="s">
        <v>72</v>
      </c>
      <c r="C31" s="147" t="s">
        <v>372</v>
      </c>
      <c r="D31" s="148" t="s">
        <v>52</v>
      </c>
      <c r="E31" s="149"/>
      <c r="F31" s="150"/>
      <c r="G31" s="151">
        <f t="shared" si="64"/>
        <v>0</v>
      </c>
      <c r="H31" s="149"/>
      <c r="I31" s="150"/>
      <c r="J31" s="151">
        <f t="shared" si="65"/>
        <v>0</v>
      </c>
      <c r="K31" s="149"/>
      <c r="L31" s="150"/>
      <c r="M31" s="151">
        <f t="shared" si="66"/>
        <v>0</v>
      </c>
      <c r="N31" s="149"/>
      <c r="O31" s="150"/>
      <c r="P31" s="151">
        <f t="shared" si="67"/>
        <v>0</v>
      </c>
      <c r="Q31" s="149"/>
      <c r="R31" s="150"/>
      <c r="S31" s="151">
        <f t="shared" si="68"/>
        <v>0</v>
      </c>
      <c r="T31" s="149"/>
      <c r="U31" s="150"/>
      <c r="V31" s="151">
        <f t="shared" si="69"/>
        <v>0</v>
      </c>
      <c r="W31" s="152">
        <f t="shared" si="70"/>
        <v>0</v>
      </c>
      <c r="X31" s="153">
        <f t="shared" si="71"/>
        <v>0</v>
      </c>
      <c r="Y31" s="153">
        <f t="shared" si="6"/>
        <v>0</v>
      </c>
      <c r="Z31" s="154" t="e">
        <f t="shared" si="7"/>
        <v>#DIV/0!</v>
      </c>
      <c r="AA31" s="155"/>
      <c r="AB31" s="7"/>
      <c r="AC31" s="7"/>
      <c r="AD31" s="7"/>
      <c r="AE31" s="7"/>
      <c r="AF31" s="7"/>
      <c r="AG31" s="7"/>
    </row>
    <row r="32" spans="1:33" ht="30" customHeight="1" thickBot="1" x14ac:dyDescent="0.3">
      <c r="A32" s="158" t="s">
        <v>50</v>
      </c>
      <c r="B32" s="159" t="s">
        <v>73</v>
      </c>
      <c r="C32" s="190" t="s">
        <v>372</v>
      </c>
      <c r="D32" s="160" t="s">
        <v>52</v>
      </c>
      <c r="E32" s="161"/>
      <c r="F32" s="162"/>
      <c r="G32" s="163">
        <f t="shared" si="64"/>
        <v>0</v>
      </c>
      <c r="H32" s="149"/>
      <c r="I32" s="162"/>
      <c r="J32" s="163">
        <f t="shared" si="65"/>
        <v>0</v>
      </c>
      <c r="K32" s="175"/>
      <c r="L32" s="176"/>
      <c r="M32" s="177">
        <f t="shared" si="66"/>
        <v>0</v>
      </c>
      <c r="N32" s="175"/>
      <c r="O32" s="176"/>
      <c r="P32" s="177">
        <f t="shared" si="67"/>
        <v>0</v>
      </c>
      <c r="Q32" s="175"/>
      <c r="R32" s="176"/>
      <c r="S32" s="177">
        <f t="shared" si="68"/>
        <v>0</v>
      </c>
      <c r="T32" s="175"/>
      <c r="U32" s="176"/>
      <c r="V32" s="177">
        <f t="shared" si="69"/>
        <v>0</v>
      </c>
      <c r="W32" s="164">
        <f t="shared" si="70"/>
        <v>0</v>
      </c>
      <c r="X32" s="153">
        <f t="shared" si="71"/>
        <v>0</v>
      </c>
      <c r="Y32" s="191">
        <f t="shared" si="6"/>
        <v>0</v>
      </c>
      <c r="Z32" s="154" t="e">
        <f t="shared" si="7"/>
        <v>#DIV/0!</v>
      </c>
      <c r="AA32" s="178"/>
      <c r="AB32" s="7"/>
      <c r="AC32" s="7"/>
      <c r="AD32" s="7"/>
      <c r="AE32" s="7"/>
      <c r="AF32" s="7"/>
      <c r="AG32" s="7"/>
    </row>
    <row r="33" spans="1:33" ht="30" customHeight="1" thickBot="1" x14ac:dyDescent="0.3">
      <c r="A33" s="192" t="s">
        <v>375</v>
      </c>
      <c r="B33" s="193"/>
      <c r="C33" s="194"/>
      <c r="D33" s="195"/>
      <c r="E33" s="196"/>
      <c r="F33" s="197"/>
      <c r="G33" s="198">
        <f>G13+G17+G21+G25+G29</f>
        <v>100040</v>
      </c>
      <c r="H33" s="196"/>
      <c r="I33" s="197"/>
      <c r="J33" s="198">
        <f>J13+J17+J21+J25+J29</f>
        <v>100040</v>
      </c>
      <c r="K33" s="196"/>
      <c r="L33" s="199"/>
      <c r="M33" s="198">
        <f>M13+M17+M21+M25+M29</f>
        <v>0</v>
      </c>
      <c r="N33" s="196"/>
      <c r="O33" s="199"/>
      <c r="P33" s="198">
        <f>P13+P17+P21+P25+P29</f>
        <v>0</v>
      </c>
      <c r="Q33" s="196"/>
      <c r="R33" s="199"/>
      <c r="S33" s="198">
        <f>S13+S17+S21+S25+S29</f>
        <v>0</v>
      </c>
      <c r="T33" s="196"/>
      <c r="U33" s="199"/>
      <c r="V33" s="198">
        <f t="shared" ref="V33:X33" si="72">V13+V17+V21+V25+V29</f>
        <v>0</v>
      </c>
      <c r="W33" s="198">
        <f t="shared" si="72"/>
        <v>100040</v>
      </c>
      <c r="X33" s="200">
        <f t="shared" si="72"/>
        <v>100040</v>
      </c>
      <c r="Y33" s="201">
        <f t="shared" si="6"/>
        <v>0</v>
      </c>
      <c r="Z33" s="202">
        <f t="shared" si="7"/>
        <v>0</v>
      </c>
      <c r="AA33" s="203"/>
      <c r="AB33" s="6"/>
      <c r="AC33" s="7"/>
      <c r="AD33" s="7"/>
      <c r="AE33" s="7"/>
      <c r="AF33" s="7"/>
      <c r="AG33" s="7"/>
    </row>
    <row r="34" spans="1:33" ht="30" customHeight="1" thickBot="1" x14ac:dyDescent="0.3">
      <c r="A34" s="204" t="s">
        <v>46</v>
      </c>
      <c r="B34" s="205">
        <v>2</v>
      </c>
      <c r="C34" s="206" t="s">
        <v>74</v>
      </c>
      <c r="D34" s="207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2"/>
      <c r="X34" s="132"/>
      <c r="Y34" s="208"/>
      <c r="Z34" s="132"/>
      <c r="AA34" s="133"/>
      <c r="AB34" s="7"/>
      <c r="AC34" s="7"/>
      <c r="AD34" s="7"/>
      <c r="AE34" s="7"/>
      <c r="AF34" s="7"/>
      <c r="AG34" s="7"/>
    </row>
    <row r="35" spans="1:33" ht="30" customHeight="1" x14ac:dyDescent="0.25">
      <c r="A35" s="134" t="s">
        <v>47</v>
      </c>
      <c r="B35" s="181" t="s">
        <v>75</v>
      </c>
      <c r="C35" s="136" t="s">
        <v>76</v>
      </c>
      <c r="D35" s="137"/>
      <c r="E35" s="138">
        <f>SUM(E36:E38)</f>
        <v>0</v>
      </c>
      <c r="F35" s="139"/>
      <c r="G35" s="140">
        <f t="shared" ref="G35:H35" si="73">SUM(G36:G38)</f>
        <v>0</v>
      </c>
      <c r="H35" s="138">
        <f t="shared" si="73"/>
        <v>0</v>
      </c>
      <c r="I35" s="139"/>
      <c r="J35" s="140">
        <f t="shared" ref="J35:K35" si="74">SUM(J36:J38)</f>
        <v>0</v>
      </c>
      <c r="K35" s="138">
        <f t="shared" si="74"/>
        <v>0</v>
      </c>
      <c r="L35" s="139"/>
      <c r="M35" s="140">
        <f t="shared" ref="M35:N35" si="75">SUM(M36:M38)</f>
        <v>0</v>
      </c>
      <c r="N35" s="138">
        <f t="shared" si="75"/>
        <v>0</v>
      </c>
      <c r="O35" s="139"/>
      <c r="P35" s="140">
        <f t="shared" ref="P35:Q35" si="76">SUM(P36:P38)</f>
        <v>0</v>
      </c>
      <c r="Q35" s="138">
        <f t="shared" si="76"/>
        <v>0</v>
      </c>
      <c r="R35" s="139"/>
      <c r="S35" s="140">
        <f t="shared" ref="S35:T35" si="77">SUM(S36:S38)</f>
        <v>0</v>
      </c>
      <c r="T35" s="138">
        <f t="shared" si="77"/>
        <v>0</v>
      </c>
      <c r="U35" s="139"/>
      <c r="V35" s="140">
        <f t="shared" ref="V35:X35" si="78">SUM(V36:V38)</f>
        <v>0</v>
      </c>
      <c r="W35" s="140">
        <f t="shared" si="78"/>
        <v>0</v>
      </c>
      <c r="X35" s="209">
        <f t="shared" si="78"/>
        <v>0</v>
      </c>
      <c r="Y35" s="169">
        <f t="shared" ref="Y35:Y47" si="79">W35-X35</f>
        <v>0</v>
      </c>
      <c r="Z35" s="210" t="e">
        <f t="shared" ref="Z35:Z47" si="80">Y35/W35</f>
        <v>#DIV/0!</v>
      </c>
      <c r="AA35" s="143"/>
      <c r="AB35" s="211"/>
      <c r="AC35" s="144"/>
      <c r="AD35" s="144"/>
      <c r="AE35" s="144"/>
      <c r="AF35" s="144"/>
      <c r="AG35" s="144"/>
    </row>
    <row r="36" spans="1:33" ht="30" customHeight="1" x14ac:dyDescent="0.25">
      <c r="A36" s="145" t="s">
        <v>50</v>
      </c>
      <c r="B36" s="146" t="s">
        <v>77</v>
      </c>
      <c r="C36" s="147" t="s">
        <v>78</v>
      </c>
      <c r="D36" s="148" t="s">
        <v>79</v>
      </c>
      <c r="E36" s="149"/>
      <c r="F36" s="150"/>
      <c r="G36" s="151">
        <f t="shared" ref="G36:G38" si="81">E36*F36</f>
        <v>0</v>
      </c>
      <c r="H36" s="149"/>
      <c r="I36" s="150"/>
      <c r="J36" s="151">
        <f t="shared" ref="J36:J38" si="82">H36*I36</f>
        <v>0</v>
      </c>
      <c r="K36" s="149"/>
      <c r="L36" s="150"/>
      <c r="M36" s="151">
        <f t="shared" ref="M36:M38" si="83">K36*L36</f>
        <v>0</v>
      </c>
      <c r="N36" s="149"/>
      <c r="O36" s="150"/>
      <c r="P36" s="151">
        <f t="shared" ref="P36:P38" si="84">N36*O36</f>
        <v>0</v>
      </c>
      <c r="Q36" s="149"/>
      <c r="R36" s="150"/>
      <c r="S36" s="151">
        <f t="shared" ref="S36:S38" si="85">Q36*R36</f>
        <v>0</v>
      </c>
      <c r="T36" s="149"/>
      <c r="U36" s="150"/>
      <c r="V36" s="151">
        <f t="shared" ref="V36:V38" si="86">T36*U36</f>
        <v>0</v>
      </c>
      <c r="W36" s="152">
        <f t="shared" ref="W36:W38" si="87">G36+M36+S36</f>
        <v>0</v>
      </c>
      <c r="X36" s="153">
        <f t="shared" ref="X36:X38" si="88">J36+P36+V36</f>
        <v>0</v>
      </c>
      <c r="Y36" s="153">
        <f t="shared" si="79"/>
        <v>0</v>
      </c>
      <c r="Z36" s="154" t="e">
        <f t="shared" si="80"/>
        <v>#DIV/0!</v>
      </c>
      <c r="AA36" s="155"/>
      <c r="AB36" s="157"/>
      <c r="AC36" s="157"/>
      <c r="AD36" s="157"/>
      <c r="AE36" s="157"/>
      <c r="AF36" s="157"/>
      <c r="AG36" s="157"/>
    </row>
    <row r="37" spans="1:33" ht="30" customHeight="1" x14ac:dyDescent="0.25">
      <c r="A37" s="145" t="s">
        <v>50</v>
      </c>
      <c r="B37" s="146" t="s">
        <v>80</v>
      </c>
      <c r="C37" s="147" t="s">
        <v>78</v>
      </c>
      <c r="D37" s="148" t="s">
        <v>79</v>
      </c>
      <c r="E37" s="149"/>
      <c r="F37" s="150"/>
      <c r="G37" s="151">
        <f t="shared" si="81"/>
        <v>0</v>
      </c>
      <c r="H37" s="149"/>
      <c r="I37" s="150"/>
      <c r="J37" s="151">
        <f t="shared" si="82"/>
        <v>0</v>
      </c>
      <c r="K37" s="149"/>
      <c r="L37" s="150"/>
      <c r="M37" s="151">
        <f t="shared" si="83"/>
        <v>0</v>
      </c>
      <c r="N37" s="149"/>
      <c r="O37" s="150"/>
      <c r="P37" s="151">
        <f t="shared" si="84"/>
        <v>0</v>
      </c>
      <c r="Q37" s="149"/>
      <c r="R37" s="150"/>
      <c r="S37" s="151">
        <f t="shared" si="85"/>
        <v>0</v>
      </c>
      <c r="T37" s="149"/>
      <c r="U37" s="150"/>
      <c r="V37" s="151">
        <f t="shared" si="86"/>
        <v>0</v>
      </c>
      <c r="W37" s="152">
        <f t="shared" si="87"/>
        <v>0</v>
      </c>
      <c r="X37" s="153">
        <f t="shared" si="88"/>
        <v>0</v>
      </c>
      <c r="Y37" s="153">
        <f t="shared" si="79"/>
        <v>0</v>
      </c>
      <c r="Z37" s="154" t="e">
        <f t="shared" si="80"/>
        <v>#DIV/0!</v>
      </c>
      <c r="AA37" s="155"/>
      <c r="AB37" s="157"/>
      <c r="AC37" s="157"/>
      <c r="AD37" s="157"/>
      <c r="AE37" s="157"/>
      <c r="AF37" s="157"/>
      <c r="AG37" s="157"/>
    </row>
    <row r="38" spans="1:33" ht="30" customHeight="1" thickBot="1" x14ac:dyDescent="0.3">
      <c r="A38" s="173" t="s">
        <v>50</v>
      </c>
      <c r="B38" s="180" t="s">
        <v>81</v>
      </c>
      <c r="C38" s="147" t="s">
        <v>78</v>
      </c>
      <c r="D38" s="174" t="s">
        <v>79</v>
      </c>
      <c r="E38" s="175"/>
      <c r="F38" s="176"/>
      <c r="G38" s="177">
        <f t="shared" si="81"/>
        <v>0</v>
      </c>
      <c r="H38" s="175"/>
      <c r="I38" s="176"/>
      <c r="J38" s="177">
        <f t="shared" si="82"/>
        <v>0</v>
      </c>
      <c r="K38" s="175"/>
      <c r="L38" s="176"/>
      <c r="M38" s="177">
        <f t="shared" si="83"/>
        <v>0</v>
      </c>
      <c r="N38" s="175"/>
      <c r="O38" s="176"/>
      <c r="P38" s="177">
        <f t="shared" si="84"/>
        <v>0</v>
      </c>
      <c r="Q38" s="175"/>
      <c r="R38" s="176"/>
      <c r="S38" s="177">
        <f t="shared" si="85"/>
        <v>0</v>
      </c>
      <c r="T38" s="175"/>
      <c r="U38" s="176"/>
      <c r="V38" s="177">
        <f t="shared" si="86"/>
        <v>0</v>
      </c>
      <c r="W38" s="164">
        <f t="shared" si="87"/>
        <v>0</v>
      </c>
      <c r="X38" s="153">
        <f t="shared" si="88"/>
        <v>0</v>
      </c>
      <c r="Y38" s="153">
        <f t="shared" si="79"/>
        <v>0</v>
      </c>
      <c r="Z38" s="154" t="e">
        <f t="shared" si="80"/>
        <v>#DIV/0!</v>
      </c>
      <c r="AA38" s="178"/>
      <c r="AB38" s="157"/>
      <c r="AC38" s="157"/>
      <c r="AD38" s="157"/>
      <c r="AE38" s="157"/>
      <c r="AF38" s="157"/>
      <c r="AG38" s="157"/>
    </row>
    <row r="39" spans="1:33" ht="30" customHeight="1" x14ac:dyDescent="0.25">
      <c r="A39" s="134" t="s">
        <v>47</v>
      </c>
      <c r="B39" s="181" t="s">
        <v>82</v>
      </c>
      <c r="C39" s="179" t="s">
        <v>83</v>
      </c>
      <c r="D39" s="167"/>
      <c r="E39" s="168">
        <f>SUM(E40:E42)</f>
        <v>0</v>
      </c>
      <c r="F39" s="169"/>
      <c r="G39" s="170">
        <f t="shared" ref="G39:H39" si="89">SUM(G40:G42)</f>
        <v>0</v>
      </c>
      <c r="H39" s="168">
        <f t="shared" si="89"/>
        <v>0</v>
      </c>
      <c r="I39" s="169"/>
      <c r="J39" s="170">
        <f t="shared" ref="J39:K39" si="90">SUM(J40:J42)</f>
        <v>0</v>
      </c>
      <c r="K39" s="168">
        <f t="shared" si="90"/>
        <v>0</v>
      </c>
      <c r="L39" s="169"/>
      <c r="M39" s="170">
        <f t="shared" ref="M39:N39" si="91">SUM(M40:M42)</f>
        <v>0</v>
      </c>
      <c r="N39" s="168">
        <f t="shared" si="91"/>
        <v>0</v>
      </c>
      <c r="O39" s="169"/>
      <c r="P39" s="170">
        <f t="shared" ref="P39:Q39" si="92">SUM(P40:P42)</f>
        <v>0</v>
      </c>
      <c r="Q39" s="168">
        <f t="shared" si="92"/>
        <v>0</v>
      </c>
      <c r="R39" s="169"/>
      <c r="S39" s="170">
        <f t="shared" ref="S39:T39" si="93">SUM(S40:S42)</f>
        <v>0</v>
      </c>
      <c r="T39" s="168">
        <f t="shared" si="93"/>
        <v>0</v>
      </c>
      <c r="U39" s="169"/>
      <c r="V39" s="170">
        <f t="shared" ref="V39:X39" si="94">SUM(V40:V42)</f>
        <v>0</v>
      </c>
      <c r="W39" s="170">
        <f t="shared" si="94"/>
        <v>0</v>
      </c>
      <c r="X39" s="170">
        <f t="shared" si="94"/>
        <v>0</v>
      </c>
      <c r="Y39" s="212">
        <f t="shared" si="79"/>
        <v>0</v>
      </c>
      <c r="Z39" s="212" t="e">
        <f t="shared" si="80"/>
        <v>#DIV/0!</v>
      </c>
      <c r="AA39" s="172"/>
      <c r="AB39" s="144"/>
      <c r="AC39" s="144"/>
      <c r="AD39" s="144"/>
      <c r="AE39" s="144"/>
      <c r="AF39" s="144"/>
      <c r="AG39" s="144"/>
    </row>
    <row r="40" spans="1:33" ht="30" customHeight="1" x14ac:dyDescent="0.25">
      <c r="A40" s="145" t="s">
        <v>50</v>
      </c>
      <c r="B40" s="146" t="s">
        <v>84</v>
      </c>
      <c r="C40" s="147" t="s">
        <v>85</v>
      </c>
      <c r="D40" s="148" t="s">
        <v>86</v>
      </c>
      <c r="E40" s="149"/>
      <c r="F40" s="150"/>
      <c r="G40" s="151">
        <f t="shared" ref="G40:G42" si="95">E40*F40</f>
        <v>0</v>
      </c>
      <c r="H40" s="149"/>
      <c r="I40" s="150"/>
      <c r="J40" s="151">
        <f t="shared" ref="J40:J42" si="96">H40*I40</f>
        <v>0</v>
      </c>
      <c r="K40" s="149"/>
      <c r="L40" s="150"/>
      <c r="M40" s="151">
        <f t="shared" ref="M40:M42" si="97">K40*L40</f>
        <v>0</v>
      </c>
      <c r="N40" s="149"/>
      <c r="O40" s="150"/>
      <c r="P40" s="151">
        <f t="shared" ref="P40:P42" si="98">N40*O40</f>
        <v>0</v>
      </c>
      <c r="Q40" s="149"/>
      <c r="R40" s="150"/>
      <c r="S40" s="151">
        <f t="shared" ref="S40:S42" si="99">Q40*R40</f>
        <v>0</v>
      </c>
      <c r="T40" s="149"/>
      <c r="U40" s="150"/>
      <c r="V40" s="151">
        <f t="shared" ref="V40:V42" si="100">T40*U40</f>
        <v>0</v>
      </c>
      <c r="W40" s="152">
        <f t="shared" ref="W40:W42" si="101">G40+M40+S40</f>
        <v>0</v>
      </c>
      <c r="X40" s="153">
        <f t="shared" ref="X40:X42" si="102">J40+P40+V40</f>
        <v>0</v>
      </c>
      <c r="Y40" s="153">
        <f t="shared" si="79"/>
        <v>0</v>
      </c>
      <c r="Z40" s="154" t="e">
        <f t="shared" si="80"/>
        <v>#DIV/0!</v>
      </c>
      <c r="AA40" s="155"/>
      <c r="AB40" s="157"/>
      <c r="AC40" s="157"/>
      <c r="AD40" s="157"/>
      <c r="AE40" s="157"/>
      <c r="AF40" s="157"/>
      <c r="AG40" s="157"/>
    </row>
    <row r="41" spans="1:33" ht="30" customHeight="1" x14ac:dyDescent="0.25">
      <c r="A41" s="145" t="s">
        <v>50</v>
      </c>
      <c r="B41" s="146" t="s">
        <v>87</v>
      </c>
      <c r="C41" s="213" t="s">
        <v>85</v>
      </c>
      <c r="D41" s="148" t="s">
        <v>86</v>
      </c>
      <c r="E41" s="149"/>
      <c r="F41" s="150"/>
      <c r="G41" s="151">
        <f t="shared" si="95"/>
        <v>0</v>
      </c>
      <c r="H41" s="149"/>
      <c r="I41" s="150"/>
      <c r="J41" s="151">
        <f t="shared" si="96"/>
        <v>0</v>
      </c>
      <c r="K41" s="149"/>
      <c r="L41" s="150"/>
      <c r="M41" s="151">
        <f t="shared" si="97"/>
        <v>0</v>
      </c>
      <c r="N41" s="149"/>
      <c r="O41" s="150"/>
      <c r="P41" s="151">
        <f t="shared" si="98"/>
        <v>0</v>
      </c>
      <c r="Q41" s="149"/>
      <c r="R41" s="150"/>
      <c r="S41" s="151">
        <f t="shared" si="99"/>
        <v>0</v>
      </c>
      <c r="T41" s="149"/>
      <c r="U41" s="150"/>
      <c r="V41" s="151">
        <f t="shared" si="100"/>
        <v>0</v>
      </c>
      <c r="W41" s="152">
        <f t="shared" si="101"/>
        <v>0</v>
      </c>
      <c r="X41" s="153">
        <f t="shared" si="102"/>
        <v>0</v>
      </c>
      <c r="Y41" s="153">
        <f t="shared" si="79"/>
        <v>0</v>
      </c>
      <c r="Z41" s="154" t="e">
        <f t="shared" si="80"/>
        <v>#DIV/0!</v>
      </c>
      <c r="AA41" s="155"/>
      <c r="AB41" s="157"/>
      <c r="AC41" s="157"/>
      <c r="AD41" s="157"/>
      <c r="AE41" s="157"/>
      <c r="AF41" s="157"/>
      <c r="AG41" s="157"/>
    </row>
    <row r="42" spans="1:33" ht="30" customHeight="1" thickBot="1" x14ac:dyDescent="0.3">
      <c r="A42" s="173" t="s">
        <v>50</v>
      </c>
      <c r="B42" s="180" t="s">
        <v>88</v>
      </c>
      <c r="C42" s="214" t="s">
        <v>85</v>
      </c>
      <c r="D42" s="174" t="s">
        <v>86</v>
      </c>
      <c r="E42" s="175"/>
      <c r="F42" s="176"/>
      <c r="G42" s="177">
        <f t="shared" si="95"/>
        <v>0</v>
      </c>
      <c r="H42" s="175"/>
      <c r="I42" s="176"/>
      <c r="J42" s="177">
        <f t="shared" si="96"/>
        <v>0</v>
      </c>
      <c r="K42" s="175"/>
      <c r="L42" s="176"/>
      <c r="M42" s="177">
        <f t="shared" si="97"/>
        <v>0</v>
      </c>
      <c r="N42" s="175"/>
      <c r="O42" s="176"/>
      <c r="P42" s="177">
        <f t="shared" si="98"/>
        <v>0</v>
      </c>
      <c r="Q42" s="175"/>
      <c r="R42" s="176"/>
      <c r="S42" s="177">
        <f t="shared" si="99"/>
        <v>0</v>
      </c>
      <c r="T42" s="175"/>
      <c r="U42" s="176"/>
      <c r="V42" s="177">
        <f t="shared" si="100"/>
        <v>0</v>
      </c>
      <c r="W42" s="164">
        <f t="shared" si="101"/>
        <v>0</v>
      </c>
      <c r="X42" s="153">
        <f t="shared" si="102"/>
        <v>0</v>
      </c>
      <c r="Y42" s="153">
        <f t="shared" si="79"/>
        <v>0</v>
      </c>
      <c r="Z42" s="154" t="e">
        <f t="shared" si="80"/>
        <v>#DIV/0!</v>
      </c>
      <c r="AA42" s="178"/>
      <c r="AB42" s="157"/>
      <c r="AC42" s="157"/>
      <c r="AD42" s="157"/>
      <c r="AE42" s="157"/>
      <c r="AF42" s="157"/>
      <c r="AG42" s="157"/>
    </row>
    <row r="43" spans="1:33" ht="30" customHeight="1" x14ac:dyDescent="0.25">
      <c r="A43" s="134" t="s">
        <v>47</v>
      </c>
      <c r="B43" s="181" t="s">
        <v>89</v>
      </c>
      <c r="C43" s="179" t="s">
        <v>90</v>
      </c>
      <c r="D43" s="167"/>
      <c r="E43" s="168">
        <f>SUM(E44:E46)</f>
        <v>0</v>
      </c>
      <c r="F43" s="169"/>
      <c r="G43" s="170">
        <f t="shared" ref="G43:H43" si="103">SUM(G44:G46)</f>
        <v>0</v>
      </c>
      <c r="H43" s="168">
        <f t="shared" si="103"/>
        <v>0</v>
      </c>
      <c r="I43" s="169"/>
      <c r="J43" s="170">
        <f t="shared" ref="J43:K43" si="104">SUM(J44:J46)</f>
        <v>0</v>
      </c>
      <c r="K43" s="168">
        <f t="shared" si="104"/>
        <v>0</v>
      </c>
      <c r="L43" s="169"/>
      <c r="M43" s="170">
        <f t="shared" ref="M43:N43" si="105">SUM(M44:M46)</f>
        <v>0</v>
      </c>
      <c r="N43" s="168">
        <f t="shared" si="105"/>
        <v>0</v>
      </c>
      <c r="O43" s="169"/>
      <c r="P43" s="170">
        <f t="shared" ref="P43:Q43" si="106">SUM(P44:P46)</f>
        <v>0</v>
      </c>
      <c r="Q43" s="168">
        <f t="shared" si="106"/>
        <v>0</v>
      </c>
      <c r="R43" s="169"/>
      <c r="S43" s="170">
        <f t="shared" ref="S43:T43" si="107">SUM(S44:S46)</f>
        <v>0</v>
      </c>
      <c r="T43" s="168">
        <f t="shared" si="107"/>
        <v>0</v>
      </c>
      <c r="U43" s="169"/>
      <c r="V43" s="170">
        <f t="shared" ref="V43:X43" si="108">SUM(V44:V46)</f>
        <v>0</v>
      </c>
      <c r="W43" s="170">
        <f t="shared" si="108"/>
        <v>0</v>
      </c>
      <c r="X43" s="170">
        <f t="shared" si="108"/>
        <v>0</v>
      </c>
      <c r="Y43" s="169">
        <f t="shared" si="79"/>
        <v>0</v>
      </c>
      <c r="Z43" s="169" t="e">
        <f t="shared" si="80"/>
        <v>#DIV/0!</v>
      </c>
      <c r="AA43" s="172"/>
      <c r="AB43" s="144"/>
      <c r="AC43" s="144"/>
      <c r="AD43" s="144"/>
      <c r="AE43" s="144"/>
      <c r="AF43" s="144"/>
      <c r="AG43" s="144"/>
    </row>
    <row r="44" spans="1:33" ht="30" customHeight="1" x14ac:dyDescent="0.25">
      <c r="A44" s="145" t="s">
        <v>50</v>
      </c>
      <c r="B44" s="146" t="s">
        <v>91</v>
      </c>
      <c r="C44" s="147" t="s">
        <v>92</v>
      </c>
      <c r="D44" s="148" t="s">
        <v>86</v>
      </c>
      <c r="E44" s="149"/>
      <c r="F44" s="150"/>
      <c r="G44" s="151">
        <f t="shared" ref="G44:G46" si="109">E44*F44</f>
        <v>0</v>
      </c>
      <c r="H44" s="149"/>
      <c r="I44" s="150"/>
      <c r="J44" s="151">
        <f t="shared" ref="J44:J46" si="110">H44*I44</f>
        <v>0</v>
      </c>
      <c r="K44" s="149"/>
      <c r="L44" s="150"/>
      <c r="M44" s="151">
        <f t="shared" ref="M44:M46" si="111">K44*L44</f>
        <v>0</v>
      </c>
      <c r="N44" s="149"/>
      <c r="O44" s="150"/>
      <c r="P44" s="151">
        <f t="shared" ref="P44:P46" si="112">N44*O44</f>
        <v>0</v>
      </c>
      <c r="Q44" s="149"/>
      <c r="R44" s="150"/>
      <c r="S44" s="151">
        <f t="shared" ref="S44:S46" si="113">Q44*R44</f>
        <v>0</v>
      </c>
      <c r="T44" s="149"/>
      <c r="U44" s="150"/>
      <c r="V44" s="151">
        <f t="shared" ref="V44:V46" si="114">T44*U44</f>
        <v>0</v>
      </c>
      <c r="W44" s="152">
        <f t="shared" ref="W44:W46" si="115">G44+M44+S44</f>
        <v>0</v>
      </c>
      <c r="X44" s="153">
        <f t="shared" ref="X44:X46" si="116">J44+P44+V44</f>
        <v>0</v>
      </c>
      <c r="Y44" s="153">
        <f t="shared" si="79"/>
        <v>0</v>
      </c>
      <c r="Z44" s="154" t="e">
        <f t="shared" si="80"/>
        <v>#DIV/0!</v>
      </c>
      <c r="AA44" s="155"/>
      <c r="AB44" s="156"/>
      <c r="AC44" s="157"/>
      <c r="AD44" s="157"/>
      <c r="AE44" s="157"/>
      <c r="AF44" s="157"/>
      <c r="AG44" s="157"/>
    </row>
    <row r="45" spans="1:33" ht="30" customHeight="1" x14ac:dyDescent="0.25">
      <c r="A45" s="145" t="s">
        <v>50</v>
      </c>
      <c r="B45" s="146" t="s">
        <v>93</v>
      </c>
      <c r="C45" s="147" t="s">
        <v>94</v>
      </c>
      <c r="D45" s="148" t="s">
        <v>86</v>
      </c>
      <c r="E45" s="149"/>
      <c r="F45" s="150"/>
      <c r="G45" s="151">
        <f t="shared" si="109"/>
        <v>0</v>
      </c>
      <c r="H45" s="149"/>
      <c r="I45" s="150"/>
      <c r="J45" s="151">
        <f t="shared" si="110"/>
        <v>0</v>
      </c>
      <c r="K45" s="149"/>
      <c r="L45" s="150"/>
      <c r="M45" s="151">
        <f t="shared" si="111"/>
        <v>0</v>
      </c>
      <c r="N45" s="149"/>
      <c r="O45" s="150"/>
      <c r="P45" s="151">
        <f t="shared" si="112"/>
        <v>0</v>
      </c>
      <c r="Q45" s="149"/>
      <c r="R45" s="150"/>
      <c r="S45" s="151">
        <f t="shared" si="113"/>
        <v>0</v>
      </c>
      <c r="T45" s="149"/>
      <c r="U45" s="150"/>
      <c r="V45" s="151">
        <f t="shared" si="114"/>
        <v>0</v>
      </c>
      <c r="W45" s="152">
        <f t="shared" si="115"/>
        <v>0</v>
      </c>
      <c r="X45" s="153">
        <f t="shared" si="116"/>
        <v>0</v>
      </c>
      <c r="Y45" s="153">
        <f t="shared" si="79"/>
        <v>0</v>
      </c>
      <c r="Z45" s="154" t="e">
        <f t="shared" si="80"/>
        <v>#DIV/0!</v>
      </c>
      <c r="AA45" s="155"/>
      <c r="AB45" s="157"/>
      <c r="AC45" s="157"/>
      <c r="AD45" s="157"/>
      <c r="AE45" s="157"/>
      <c r="AF45" s="157"/>
      <c r="AG45" s="157"/>
    </row>
    <row r="46" spans="1:33" ht="30" customHeight="1" thickBot="1" x14ac:dyDescent="0.3">
      <c r="A46" s="158" t="s">
        <v>50</v>
      </c>
      <c r="B46" s="159" t="s">
        <v>95</v>
      </c>
      <c r="C46" s="190" t="s">
        <v>92</v>
      </c>
      <c r="D46" s="160" t="s">
        <v>86</v>
      </c>
      <c r="E46" s="175"/>
      <c r="F46" s="176"/>
      <c r="G46" s="177">
        <f t="shared" si="109"/>
        <v>0</v>
      </c>
      <c r="H46" s="175"/>
      <c r="I46" s="176"/>
      <c r="J46" s="177">
        <f t="shared" si="110"/>
        <v>0</v>
      </c>
      <c r="K46" s="175"/>
      <c r="L46" s="176"/>
      <c r="M46" s="177">
        <f t="shared" si="111"/>
        <v>0</v>
      </c>
      <c r="N46" s="175"/>
      <c r="O46" s="176"/>
      <c r="P46" s="177">
        <f t="shared" si="112"/>
        <v>0</v>
      </c>
      <c r="Q46" s="175"/>
      <c r="R46" s="176"/>
      <c r="S46" s="177">
        <f t="shared" si="113"/>
        <v>0</v>
      </c>
      <c r="T46" s="175"/>
      <c r="U46" s="176"/>
      <c r="V46" s="177">
        <f t="shared" si="114"/>
        <v>0</v>
      </c>
      <c r="W46" s="164">
        <f t="shared" si="115"/>
        <v>0</v>
      </c>
      <c r="X46" s="153">
        <f t="shared" si="116"/>
        <v>0</v>
      </c>
      <c r="Y46" s="153">
        <f t="shared" si="79"/>
        <v>0</v>
      </c>
      <c r="Z46" s="154" t="e">
        <f t="shared" si="80"/>
        <v>#DIV/0!</v>
      </c>
      <c r="AA46" s="178"/>
      <c r="AB46" s="157"/>
      <c r="AC46" s="157"/>
      <c r="AD46" s="157"/>
      <c r="AE46" s="157"/>
      <c r="AF46" s="157"/>
      <c r="AG46" s="157"/>
    </row>
    <row r="47" spans="1:33" ht="30" customHeight="1" thickBot="1" x14ac:dyDescent="0.3">
      <c r="A47" s="192" t="s">
        <v>376</v>
      </c>
      <c r="B47" s="193"/>
      <c r="C47" s="194"/>
      <c r="D47" s="195"/>
      <c r="E47" s="199">
        <f>E43+E39+E35</f>
        <v>0</v>
      </c>
      <c r="F47" s="215"/>
      <c r="G47" s="198">
        <f t="shared" ref="G47:H47" si="117">G43+G39+G35</f>
        <v>0</v>
      </c>
      <c r="H47" s="199">
        <f t="shared" si="117"/>
        <v>0</v>
      </c>
      <c r="I47" s="215"/>
      <c r="J47" s="198">
        <f t="shared" ref="J47:K47" si="118">J43+J39+J35</f>
        <v>0</v>
      </c>
      <c r="K47" s="216">
        <f t="shared" si="118"/>
        <v>0</v>
      </c>
      <c r="L47" s="215"/>
      <c r="M47" s="198">
        <f t="shared" ref="M47:N47" si="119">M43+M39+M35</f>
        <v>0</v>
      </c>
      <c r="N47" s="216">
        <f t="shared" si="119"/>
        <v>0</v>
      </c>
      <c r="O47" s="215"/>
      <c r="P47" s="198">
        <f t="shared" ref="P47:Q47" si="120">P43+P39+P35</f>
        <v>0</v>
      </c>
      <c r="Q47" s="216">
        <f t="shared" si="120"/>
        <v>0</v>
      </c>
      <c r="R47" s="215"/>
      <c r="S47" s="198">
        <f t="shared" ref="S47:T47" si="121">S43+S39+S35</f>
        <v>0</v>
      </c>
      <c r="T47" s="216">
        <f t="shared" si="121"/>
        <v>0</v>
      </c>
      <c r="U47" s="215"/>
      <c r="V47" s="198">
        <f t="shared" ref="V47:X47" si="122">V43+V39+V35</f>
        <v>0</v>
      </c>
      <c r="W47" s="217">
        <f t="shared" si="122"/>
        <v>0</v>
      </c>
      <c r="X47" s="217">
        <f t="shared" si="122"/>
        <v>0</v>
      </c>
      <c r="Y47" s="217">
        <f t="shared" si="79"/>
        <v>0</v>
      </c>
      <c r="Z47" s="217" t="e">
        <f t="shared" si="80"/>
        <v>#DIV/0!</v>
      </c>
      <c r="AA47" s="203"/>
      <c r="AB47" s="7"/>
      <c r="AC47" s="7"/>
      <c r="AD47" s="7"/>
      <c r="AE47" s="7"/>
      <c r="AF47" s="7"/>
      <c r="AG47" s="7"/>
    </row>
    <row r="48" spans="1:33" ht="30" customHeight="1" thickBot="1" x14ac:dyDescent="0.3">
      <c r="A48" s="204" t="s">
        <v>46</v>
      </c>
      <c r="B48" s="205">
        <v>3</v>
      </c>
      <c r="C48" s="206" t="s">
        <v>96</v>
      </c>
      <c r="D48" s="207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2"/>
      <c r="X48" s="132"/>
      <c r="Y48" s="132"/>
      <c r="Z48" s="132"/>
      <c r="AA48" s="133"/>
      <c r="AB48" s="7"/>
      <c r="AC48" s="7"/>
      <c r="AD48" s="7"/>
      <c r="AE48" s="7"/>
      <c r="AF48" s="7"/>
      <c r="AG48" s="7"/>
    </row>
    <row r="49" spans="1:33" ht="45" customHeight="1" x14ac:dyDescent="0.25">
      <c r="A49" s="134" t="s">
        <v>47</v>
      </c>
      <c r="B49" s="181" t="s">
        <v>97</v>
      </c>
      <c r="C49" s="136" t="s">
        <v>377</v>
      </c>
      <c r="D49" s="137"/>
      <c r="E49" s="138">
        <f>SUM(E50:E52)</f>
        <v>2</v>
      </c>
      <c r="F49" s="139"/>
      <c r="G49" s="140">
        <f t="shared" ref="G49:H49" si="123">SUM(G50:G52)</f>
        <v>98000</v>
      </c>
      <c r="H49" s="138">
        <f t="shared" si="123"/>
        <v>2</v>
      </c>
      <c r="I49" s="139"/>
      <c r="J49" s="140">
        <f t="shared" ref="J49:K49" si="124">SUM(J50:J52)</f>
        <v>98000</v>
      </c>
      <c r="K49" s="138">
        <f t="shared" si="124"/>
        <v>0</v>
      </c>
      <c r="L49" s="139"/>
      <c r="M49" s="140">
        <f t="shared" ref="M49:N49" si="125">SUM(M50:M52)</f>
        <v>0</v>
      </c>
      <c r="N49" s="138">
        <f t="shared" si="125"/>
        <v>0</v>
      </c>
      <c r="O49" s="139"/>
      <c r="P49" s="140">
        <f t="shared" ref="P49:Q49" si="126">SUM(P50:P52)</f>
        <v>0</v>
      </c>
      <c r="Q49" s="138">
        <f t="shared" si="126"/>
        <v>0</v>
      </c>
      <c r="R49" s="139"/>
      <c r="S49" s="140">
        <f t="shared" ref="S49:T49" si="127">SUM(S50:S52)</f>
        <v>0</v>
      </c>
      <c r="T49" s="138">
        <f t="shared" si="127"/>
        <v>0</v>
      </c>
      <c r="U49" s="139"/>
      <c r="V49" s="140">
        <f t="shared" ref="V49:X49" si="128">SUM(V50:V52)</f>
        <v>0</v>
      </c>
      <c r="W49" s="140">
        <f t="shared" si="128"/>
        <v>98000</v>
      </c>
      <c r="X49" s="140">
        <f t="shared" si="128"/>
        <v>98000</v>
      </c>
      <c r="Y49" s="141">
        <f t="shared" ref="Y49:Y56" si="129">W49-X49</f>
        <v>0</v>
      </c>
      <c r="Z49" s="142">
        <f t="shared" ref="Z49:Z56" si="130">Y49/W49</f>
        <v>0</v>
      </c>
      <c r="AA49" s="143"/>
      <c r="AB49" s="144"/>
      <c r="AC49" s="144"/>
      <c r="AD49" s="144"/>
      <c r="AE49" s="144"/>
      <c r="AF49" s="144"/>
      <c r="AG49" s="144"/>
    </row>
    <row r="50" spans="1:33" ht="30" customHeight="1" x14ac:dyDescent="0.25">
      <c r="A50" s="145" t="s">
        <v>50</v>
      </c>
      <c r="B50" s="146" t="s">
        <v>98</v>
      </c>
      <c r="C50" s="213" t="s">
        <v>295</v>
      </c>
      <c r="D50" s="148" t="s">
        <v>79</v>
      </c>
      <c r="E50" s="149">
        <v>2</v>
      </c>
      <c r="F50" s="150">
        <v>49000</v>
      </c>
      <c r="G50" s="151">
        <f t="shared" ref="G50:G52" si="131">E50*F50</f>
        <v>98000</v>
      </c>
      <c r="H50" s="149">
        <v>2</v>
      </c>
      <c r="I50" s="150">
        <v>49000</v>
      </c>
      <c r="J50" s="151">
        <f t="shared" ref="J50:J52" si="132">H50*I50</f>
        <v>98000</v>
      </c>
      <c r="K50" s="149"/>
      <c r="L50" s="150"/>
      <c r="M50" s="151">
        <f t="shared" ref="M50:M52" si="133">K50*L50</f>
        <v>0</v>
      </c>
      <c r="N50" s="149"/>
      <c r="O50" s="150"/>
      <c r="P50" s="151">
        <f t="shared" ref="P50:P52" si="134">N50*O50</f>
        <v>0</v>
      </c>
      <c r="Q50" s="149"/>
      <c r="R50" s="150"/>
      <c r="S50" s="151">
        <f t="shared" ref="S50:S52" si="135">Q50*R50</f>
        <v>0</v>
      </c>
      <c r="T50" s="149"/>
      <c r="U50" s="150"/>
      <c r="V50" s="151">
        <f t="shared" ref="V50:V52" si="136">T50*U50</f>
        <v>0</v>
      </c>
      <c r="W50" s="152">
        <f t="shared" ref="W50:W52" si="137">G50+M50+S50</f>
        <v>98000</v>
      </c>
      <c r="X50" s="153">
        <f t="shared" ref="X50:X52" si="138">J50+P50+V50</f>
        <v>98000</v>
      </c>
      <c r="Y50" s="153">
        <f t="shared" si="129"/>
        <v>0</v>
      </c>
      <c r="Z50" s="154">
        <f t="shared" si="130"/>
        <v>0</v>
      </c>
      <c r="AA50" s="155"/>
      <c r="AB50" s="157"/>
      <c r="AC50" s="157"/>
      <c r="AD50" s="157"/>
      <c r="AE50" s="157"/>
      <c r="AF50" s="157"/>
      <c r="AG50" s="157"/>
    </row>
    <row r="51" spans="1:33" ht="30" customHeight="1" x14ac:dyDescent="0.25">
      <c r="A51" s="145" t="s">
        <v>50</v>
      </c>
      <c r="B51" s="146" t="s">
        <v>100</v>
      </c>
      <c r="C51" s="213" t="s">
        <v>101</v>
      </c>
      <c r="D51" s="148" t="s">
        <v>79</v>
      </c>
      <c r="E51" s="149"/>
      <c r="F51" s="150"/>
      <c r="G51" s="151">
        <f t="shared" si="131"/>
        <v>0</v>
      </c>
      <c r="H51" s="149"/>
      <c r="I51" s="150"/>
      <c r="J51" s="151">
        <f t="shared" si="132"/>
        <v>0</v>
      </c>
      <c r="K51" s="149"/>
      <c r="L51" s="150"/>
      <c r="M51" s="151">
        <f t="shared" si="133"/>
        <v>0</v>
      </c>
      <c r="N51" s="149"/>
      <c r="O51" s="150"/>
      <c r="P51" s="151">
        <f t="shared" si="134"/>
        <v>0</v>
      </c>
      <c r="Q51" s="149"/>
      <c r="R51" s="150"/>
      <c r="S51" s="151">
        <f t="shared" si="135"/>
        <v>0</v>
      </c>
      <c r="T51" s="149"/>
      <c r="U51" s="150"/>
      <c r="V51" s="151">
        <f t="shared" si="136"/>
        <v>0</v>
      </c>
      <c r="W51" s="152">
        <f t="shared" si="137"/>
        <v>0</v>
      </c>
      <c r="X51" s="153">
        <f t="shared" si="138"/>
        <v>0</v>
      </c>
      <c r="Y51" s="153">
        <f t="shared" si="129"/>
        <v>0</v>
      </c>
      <c r="Z51" s="154" t="e">
        <f t="shared" si="130"/>
        <v>#DIV/0!</v>
      </c>
      <c r="AA51" s="155"/>
      <c r="AB51" s="157"/>
      <c r="AC51" s="157"/>
      <c r="AD51" s="157"/>
      <c r="AE51" s="157"/>
      <c r="AF51" s="157"/>
      <c r="AG51" s="157"/>
    </row>
    <row r="52" spans="1:33" ht="30" customHeight="1" thickBot="1" x14ac:dyDescent="0.3">
      <c r="A52" s="158" t="s">
        <v>50</v>
      </c>
      <c r="B52" s="159" t="s">
        <v>102</v>
      </c>
      <c r="C52" s="189" t="s">
        <v>103</v>
      </c>
      <c r="D52" s="160" t="s">
        <v>79</v>
      </c>
      <c r="E52" s="161"/>
      <c r="F52" s="162"/>
      <c r="G52" s="163">
        <f t="shared" si="131"/>
        <v>0</v>
      </c>
      <c r="H52" s="161"/>
      <c r="I52" s="162"/>
      <c r="J52" s="163">
        <f t="shared" si="132"/>
        <v>0</v>
      </c>
      <c r="K52" s="161"/>
      <c r="L52" s="162"/>
      <c r="M52" s="163">
        <f t="shared" si="133"/>
        <v>0</v>
      </c>
      <c r="N52" s="161"/>
      <c r="O52" s="162"/>
      <c r="P52" s="163">
        <f t="shared" si="134"/>
        <v>0</v>
      </c>
      <c r="Q52" s="161"/>
      <c r="R52" s="162"/>
      <c r="S52" s="163">
        <f t="shared" si="135"/>
        <v>0</v>
      </c>
      <c r="T52" s="161"/>
      <c r="U52" s="162"/>
      <c r="V52" s="163">
        <f t="shared" si="136"/>
        <v>0</v>
      </c>
      <c r="W52" s="164">
        <f t="shared" si="137"/>
        <v>0</v>
      </c>
      <c r="X52" s="153">
        <f t="shared" si="138"/>
        <v>0</v>
      </c>
      <c r="Y52" s="153">
        <f t="shared" si="129"/>
        <v>0</v>
      </c>
      <c r="Z52" s="154" t="e">
        <f t="shared" si="130"/>
        <v>#DIV/0!</v>
      </c>
      <c r="AA52" s="165"/>
      <c r="AB52" s="157"/>
      <c r="AC52" s="157"/>
      <c r="AD52" s="157"/>
      <c r="AE52" s="157"/>
      <c r="AF52" s="157"/>
      <c r="AG52" s="157"/>
    </row>
    <row r="53" spans="1:33" ht="74.25" customHeight="1" x14ac:dyDescent="0.25">
      <c r="A53" s="134" t="s">
        <v>47</v>
      </c>
      <c r="B53" s="181" t="s">
        <v>104</v>
      </c>
      <c r="C53" s="166" t="s">
        <v>378</v>
      </c>
      <c r="D53" s="167"/>
      <c r="E53" s="168"/>
      <c r="F53" s="169"/>
      <c r="G53" s="170"/>
      <c r="H53" s="168"/>
      <c r="I53" s="169"/>
      <c r="J53" s="170"/>
      <c r="K53" s="168">
        <f>SUM(K54:K55)</f>
        <v>0</v>
      </c>
      <c r="L53" s="169"/>
      <c r="M53" s="170">
        <f t="shared" ref="M53:N53" si="139">SUM(M54:M55)</f>
        <v>0</v>
      </c>
      <c r="N53" s="168">
        <f t="shared" si="139"/>
        <v>0</v>
      </c>
      <c r="O53" s="169"/>
      <c r="P53" s="170">
        <f t="shared" ref="P53:Q53" si="140">SUM(P54:P55)</f>
        <v>0</v>
      </c>
      <c r="Q53" s="168">
        <f t="shared" si="140"/>
        <v>0</v>
      </c>
      <c r="R53" s="169"/>
      <c r="S53" s="170">
        <f t="shared" ref="S53:T53" si="141">SUM(S54:S55)</f>
        <v>0</v>
      </c>
      <c r="T53" s="168">
        <f t="shared" si="141"/>
        <v>0</v>
      </c>
      <c r="U53" s="169"/>
      <c r="V53" s="170">
        <f t="shared" ref="V53:X53" si="142">SUM(V54:V55)</f>
        <v>0</v>
      </c>
      <c r="W53" s="170">
        <f t="shared" si="142"/>
        <v>0</v>
      </c>
      <c r="X53" s="170">
        <f t="shared" si="142"/>
        <v>0</v>
      </c>
      <c r="Y53" s="170">
        <f t="shared" si="129"/>
        <v>0</v>
      </c>
      <c r="Z53" s="170" t="e">
        <f t="shared" si="130"/>
        <v>#DIV/0!</v>
      </c>
      <c r="AA53" s="172"/>
      <c r="AB53" s="144"/>
      <c r="AC53" s="144"/>
      <c r="AD53" s="144"/>
      <c r="AE53" s="144"/>
      <c r="AF53" s="144"/>
      <c r="AG53" s="144"/>
    </row>
    <row r="54" spans="1:33" ht="30" customHeight="1" x14ac:dyDescent="0.25">
      <c r="A54" s="145" t="s">
        <v>50</v>
      </c>
      <c r="B54" s="146" t="s">
        <v>105</v>
      </c>
      <c r="C54" s="213" t="s">
        <v>379</v>
      </c>
      <c r="D54" s="148" t="s">
        <v>106</v>
      </c>
      <c r="E54" s="391" t="s">
        <v>107</v>
      </c>
      <c r="F54" s="392"/>
      <c r="G54" s="393"/>
      <c r="H54" s="391" t="s">
        <v>107</v>
      </c>
      <c r="I54" s="392"/>
      <c r="J54" s="393"/>
      <c r="K54" s="149"/>
      <c r="L54" s="150"/>
      <c r="M54" s="151">
        <f t="shared" ref="M54:M55" si="143">K54*L54</f>
        <v>0</v>
      </c>
      <c r="N54" s="149"/>
      <c r="O54" s="150"/>
      <c r="P54" s="151">
        <f t="shared" ref="P54:P55" si="144">N54*O54</f>
        <v>0</v>
      </c>
      <c r="Q54" s="149"/>
      <c r="R54" s="150"/>
      <c r="S54" s="151">
        <f t="shared" ref="S54:S55" si="145">Q54*R54</f>
        <v>0</v>
      </c>
      <c r="T54" s="149"/>
      <c r="U54" s="150"/>
      <c r="V54" s="151">
        <f t="shared" ref="V54:V55" si="146">T54*U54</f>
        <v>0</v>
      </c>
      <c r="W54" s="164">
        <f t="shared" ref="W54:W55" si="147">G54+M54+S54</f>
        <v>0</v>
      </c>
      <c r="X54" s="153">
        <f t="shared" ref="X54:X55" si="148">J54+P54+V54</f>
        <v>0</v>
      </c>
      <c r="Y54" s="153">
        <f t="shared" si="129"/>
        <v>0</v>
      </c>
      <c r="Z54" s="154" t="e">
        <f t="shared" si="130"/>
        <v>#DIV/0!</v>
      </c>
      <c r="AA54" s="155"/>
      <c r="AB54" s="157"/>
      <c r="AC54" s="157"/>
      <c r="AD54" s="157"/>
      <c r="AE54" s="157"/>
      <c r="AF54" s="157"/>
      <c r="AG54" s="157"/>
    </row>
    <row r="55" spans="1:33" ht="30" customHeight="1" thickBot="1" x14ac:dyDescent="0.3">
      <c r="A55" s="158" t="s">
        <v>50</v>
      </c>
      <c r="B55" s="159" t="s">
        <v>108</v>
      </c>
      <c r="C55" s="189" t="s">
        <v>380</v>
      </c>
      <c r="D55" s="160" t="s">
        <v>106</v>
      </c>
      <c r="E55" s="394"/>
      <c r="F55" s="395"/>
      <c r="G55" s="396"/>
      <c r="H55" s="394"/>
      <c r="I55" s="395"/>
      <c r="J55" s="396"/>
      <c r="K55" s="175"/>
      <c r="L55" s="176"/>
      <c r="M55" s="177">
        <f t="shared" si="143"/>
        <v>0</v>
      </c>
      <c r="N55" s="175"/>
      <c r="O55" s="176"/>
      <c r="P55" s="177">
        <f t="shared" si="144"/>
        <v>0</v>
      </c>
      <c r="Q55" s="175"/>
      <c r="R55" s="176"/>
      <c r="S55" s="177">
        <f t="shared" si="145"/>
        <v>0</v>
      </c>
      <c r="T55" s="175"/>
      <c r="U55" s="176"/>
      <c r="V55" s="177">
        <f t="shared" si="146"/>
        <v>0</v>
      </c>
      <c r="W55" s="164">
        <f t="shared" si="147"/>
        <v>0</v>
      </c>
      <c r="X55" s="153">
        <f t="shared" si="148"/>
        <v>0</v>
      </c>
      <c r="Y55" s="191">
        <f t="shared" si="129"/>
        <v>0</v>
      </c>
      <c r="Z55" s="154" t="e">
        <f t="shared" si="130"/>
        <v>#DIV/0!</v>
      </c>
      <c r="AA55" s="178"/>
      <c r="AB55" s="157"/>
      <c r="AC55" s="157"/>
      <c r="AD55" s="157"/>
      <c r="AE55" s="157"/>
      <c r="AF55" s="157"/>
      <c r="AG55" s="157"/>
    </row>
    <row r="56" spans="1:33" ht="30" customHeight="1" thickBot="1" x14ac:dyDescent="0.3">
      <c r="A56" s="192" t="s">
        <v>381</v>
      </c>
      <c r="B56" s="193"/>
      <c r="C56" s="194"/>
      <c r="D56" s="195"/>
      <c r="E56" s="199">
        <f>E49</f>
        <v>2</v>
      </c>
      <c r="F56" s="215"/>
      <c r="G56" s="198">
        <f t="shared" ref="G56:H56" si="149">G49</f>
        <v>98000</v>
      </c>
      <c r="H56" s="199">
        <f t="shared" si="149"/>
        <v>2</v>
      </c>
      <c r="I56" s="215"/>
      <c r="J56" s="198">
        <f>J49</f>
        <v>98000</v>
      </c>
      <c r="K56" s="216">
        <f>K53+K49</f>
        <v>0</v>
      </c>
      <c r="L56" s="215"/>
      <c r="M56" s="198">
        <f t="shared" ref="M56:N56" si="150">M53+M49</f>
        <v>0</v>
      </c>
      <c r="N56" s="216">
        <f t="shared" si="150"/>
        <v>0</v>
      </c>
      <c r="O56" s="215"/>
      <c r="P56" s="198">
        <f t="shared" ref="P56:Q56" si="151">P53+P49</f>
        <v>0</v>
      </c>
      <c r="Q56" s="216">
        <f t="shared" si="151"/>
        <v>0</v>
      </c>
      <c r="R56" s="215"/>
      <c r="S56" s="198">
        <f t="shared" ref="S56:T56" si="152">S53+S49</f>
        <v>0</v>
      </c>
      <c r="T56" s="216">
        <f t="shared" si="152"/>
        <v>0</v>
      </c>
      <c r="U56" s="215"/>
      <c r="V56" s="198">
        <f t="shared" ref="V56:X56" si="153">V53+V49</f>
        <v>0</v>
      </c>
      <c r="W56" s="217">
        <f t="shared" si="153"/>
        <v>98000</v>
      </c>
      <c r="X56" s="217">
        <f t="shared" si="153"/>
        <v>98000</v>
      </c>
      <c r="Y56" s="217">
        <f t="shared" si="129"/>
        <v>0</v>
      </c>
      <c r="Z56" s="217">
        <f t="shared" si="130"/>
        <v>0</v>
      </c>
      <c r="AA56" s="203"/>
      <c r="AB56" s="157"/>
      <c r="AC56" s="157"/>
      <c r="AD56" s="157"/>
      <c r="AE56" s="7"/>
      <c r="AF56" s="7"/>
      <c r="AG56" s="7"/>
    </row>
    <row r="57" spans="1:33" ht="30" customHeight="1" thickBot="1" x14ac:dyDescent="0.3">
      <c r="A57" s="204" t="s">
        <v>46</v>
      </c>
      <c r="B57" s="205">
        <v>4</v>
      </c>
      <c r="C57" s="206" t="s">
        <v>109</v>
      </c>
      <c r="D57" s="207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2"/>
      <c r="X57" s="132"/>
      <c r="Y57" s="208"/>
      <c r="Z57" s="132"/>
      <c r="AA57" s="133"/>
      <c r="AB57" s="7"/>
      <c r="AC57" s="7"/>
      <c r="AD57" s="7"/>
      <c r="AE57" s="7"/>
      <c r="AF57" s="7"/>
      <c r="AG57" s="7"/>
    </row>
    <row r="58" spans="1:33" ht="30" customHeight="1" x14ac:dyDescent="0.25">
      <c r="A58" s="134" t="s">
        <v>47</v>
      </c>
      <c r="B58" s="181" t="s">
        <v>110</v>
      </c>
      <c r="C58" s="218" t="s">
        <v>111</v>
      </c>
      <c r="D58" s="137"/>
      <c r="E58" s="138">
        <f>SUM(E59:E61)</f>
        <v>0</v>
      </c>
      <c r="F58" s="139"/>
      <c r="G58" s="140">
        <f t="shared" ref="G58:H58" si="154">SUM(G59:G61)</f>
        <v>0</v>
      </c>
      <c r="H58" s="138">
        <f t="shared" si="154"/>
        <v>0</v>
      </c>
      <c r="I58" s="139"/>
      <c r="J58" s="140">
        <f t="shared" ref="J58:K58" si="155">SUM(J59:J61)</f>
        <v>0</v>
      </c>
      <c r="K58" s="138">
        <f t="shared" si="155"/>
        <v>0</v>
      </c>
      <c r="L58" s="139"/>
      <c r="M58" s="140">
        <f t="shared" ref="M58:N58" si="156">SUM(M59:M61)</f>
        <v>0</v>
      </c>
      <c r="N58" s="138">
        <f t="shared" si="156"/>
        <v>0</v>
      </c>
      <c r="O58" s="139"/>
      <c r="P58" s="140">
        <f t="shared" ref="P58:Q58" si="157">SUM(P59:P61)</f>
        <v>0</v>
      </c>
      <c r="Q58" s="138">
        <f t="shared" si="157"/>
        <v>0</v>
      </c>
      <c r="R58" s="139"/>
      <c r="S58" s="140">
        <f t="shared" ref="S58:T58" si="158">SUM(S59:S61)</f>
        <v>0</v>
      </c>
      <c r="T58" s="138">
        <f t="shared" si="158"/>
        <v>0</v>
      </c>
      <c r="U58" s="139"/>
      <c r="V58" s="140">
        <f t="shared" ref="V58:X58" si="159">SUM(V59:V61)</f>
        <v>0</v>
      </c>
      <c r="W58" s="140">
        <f t="shared" si="159"/>
        <v>0</v>
      </c>
      <c r="X58" s="140">
        <f t="shared" si="159"/>
        <v>0</v>
      </c>
      <c r="Y58" s="219">
        <f t="shared" ref="Y58:Y78" si="160">W58-X58</f>
        <v>0</v>
      </c>
      <c r="Z58" s="142" t="e">
        <f t="shared" ref="Z58:Z78" si="161">Y58/W58</f>
        <v>#DIV/0!</v>
      </c>
      <c r="AA58" s="143"/>
      <c r="AB58" s="144"/>
      <c r="AC58" s="144"/>
      <c r="AD58" s="144"/>
      <c r="AE58" s="144"/>
      <c r="AF58" s="144"/>
      <c r="AG58" s="144"/>
    </row>
    <row r="59" spans="1:33" ht="30" customHeight="1" x14ac:dyDescent="0.25">
      <c r="A59" s="145" t="s">
        <v>50</v>
      </c>
      <c r="B59" s="146" t="s">
        <v>112</v>
      </c>
      <c r="C59" s="213" t="s">
        <v>113</v>
      </c>
      <c r="D59" s="220" t="s">
        <v>114</v>
      </c>
      <c r="E59" s="221"/>
      <c r="F59" s="222"/>
      <c r="G59" s="223">
        <f t="shared" ref="G59:G61" si="162">E59*F59</f>
        <v>0</v>
      </c>
      <c r="H59" s="221"/>
      <c r="I59" s="222"/>
      <c r="J59" s="223">
        <f t="shared" ref="J59:J61" si="163">H59*I59</f>
        <v>0</v>
      </c>
      <c r="K59" s="149"/>
      <c r="L59" s="222"/>
      <c r="M59" s="151">
        <f t="shared" ref="M59:M61" si="164">K59*L59</f>
        <v>0</v>
      </c>
      <c r="N59" s="149"/>
      <c r="O59" s="222"/>
      <c r="P59" s="151">
        <f t="shared" ref="P59:P61" si="165">N59*O59</f>
        <v>0</v>
      </c>
      <c r="Q59" s="149"/>
      <c r="R59" s="222"/>
      <c r="S59" s="151">
        <f t="shared" ref="S59:S61" si="166">Q59*R59</f>
        <v>0</v>
      </c>
      <c r="T59" s="149"/>
      <c r="U59" s="222"/>
      <c r="V59" s="151">
        <f t="shared" ref="V59:V61" si="167">T59*U59</f>
        <v>0</v>
      </c>
      <c r="W59" s="152">
        <f t="shared" ref="W59:W61" si="168">G59+M59+S59</f>
        <v>0</v>
      </c>
      <c r="X59" s="153">
        <f t="shared" ref="X59:X61" si="169">J59+P59+V59</f>
        <v>0</v>
      </c>
      <c r="Y59" s="153">
        <f t="shared" si="160"/>
        <v>0</v>
      </c>
      <c r="Z59" s="154" t="e">
        <f t="shared" si="161"/>
        <v>#DIV/0!</v>
      </c>
      <c r="AA59" s="155"/>
      <c r="AB59" s="157"/>
      <c r="AC59" s="157"/>
      <c r="AD59" s="157"/>
      <c r="AE59" s="157"/>
      <c r="AF59" s="157"/>
      <c r="AG59" s="157"/>
    </row>
    <row r="60" spans="1:33" ht="30" customHeight="1" x14ac:dyDescent="0.25">
      <c r="A60" s="145" t="s">
        <v>50</v>
      </c>
      <c r="B60" s="146" t="s">
        <v>115</v>
      </c>
      <c r="C60" s="213" t="s">
        <v>113</v>
      </c>
      <c r="D60" s="220" t="s">
        <v>114</v>
      </c>
      <c r="E60" s="221"/>
      <c r="F60" s="222"/>
      <c r="G60" s="223">
        <f t="shared" si="162"/>
        <v>0</v>
      </c>
      <c r="H60" s="221"/>
      <c r="I60" s="222"/>
      <c r="J60" s="223">
        <f t="shared" si="163"/>
        <v>0</v>
      </c>
      <c r="K60" s="149"/>
      <c r="L60" s="222"/>
      <c r="M60" s="151">
        <f t="shared" si="164"/>
        <v>0</v>
      </c>
      <c r="N60" s="149"/>
      <c r="O60" s="222"/>
      <c r="P60" s="151">
        <f t="shared" si="165"/>
        <v>0</v>
      </c>
      <c r="Q60" s="149"/>
      <c r="R60" s="222"/>
      <c r="S60" s="151">
        <f t="shared" si="166"/>
        <v>0</v>
      </c>
      <c r="T60" s="149"/>
      <c r="U60" s="222"/>
      <c r="V60" s="151">
        <f t="shared" si="167"/>
        <v>0</v>
      </c>
      <c r="W60" s="152">
        <f t="shared" si="168"/>
        <v>0</v>
      </c>
      <c r="X60" s="153">
        <f t="shared" si="169"/>
        <v>0</v>
      </c>
      <c r="Y60" s="153">
        <f t="shared" si="160"/>
        <v>0</v>
      </c>
      <c r="Z60" s="154" t="e">
        <f t="shared" si="161"/>
        <v>#DIV/0!</v>
      </c>
      <c r="AA60" s="155"/>
      <c r="AB60" s="157"/>
      <c r="AC60" s="157"/>
      <c r="AD60" s="157"/>
      <c r="AE60" s="157"/>
      <c r="AF60" s="157"/>
      <c r="AG60" s="157"/>
    </row>
    <row r="61" spans="1:33" ht="30" customHeight="1" thickBot="1" x14ac:dyDescent="0.3">
      <c r="A61" s="173" t="s">
        <v>50</v>
      </c>
      <c r="B61" s="159" t="s">
        <v>116</v>
      </c>
      <c r="C61" s="189" t="s">
        <v>113</v>
      </c>
      <c r="D61" s="220" t="s">
        <v>114</v>
      </c>
      <c r="E61" s="224"/>
      <c r="F61" s="225"/>
      <c r="G61" s="226">
        <f t="shared" si="162"/>
        <v>0</v>
      </c>
      <c r="H61" s="224"/>
      <c r="I61" s="225"/>
      <c r="J61" s="226">
        <f t="shared" si="163"/>
        <v>0</v>
      </c>
      <c r="K61" s="161"/>
      <c r="L61" s="225"/>
      <c r="M61" s="163">
        <f t="shared" si="164"/>
        <v>0</v>
      </c>
      <c r="N61" s="161"/>
      <c r="O61" s="225"/>
      <c r="P61" s="163">
        <f t="shared" si="165"/>
        <v>0</v>
      </c>
      <c r="Q61" s="161"/>
      <c r="R61" s="225"/>
      <c r="S61" s="163">
        <f t="shared" si="166"/>
        <v>0</v>
      </c>
      <c r="T61" s="161"/>
      <c r="U61" s="225"/>
      <c r="V61" s="163">
        <f t="shared" si="167"/>
        <v>0</v>
      </c>
      <c r="W61" s="164">
        <f t="shared" si="168"/>
        <v>0</v>
      </c>
      <c r="X61" s="153">
        <f t="shared" si="169"/>
        <v>0</v>
      </c>
      <c r="Y61" s="153">
        <f t="shared" si="160"/>
        <v>0</v>
      </c>
      <c r="Z61" s="154" t="e">
        <f t="shared" si="161"/>
        <v>#DIV/0!</v>
      </c>
      <c r="AA61" s="165"/>
      <c r="AB61" s="157"/>
      <c r="AC61" s="157"/>
      <c r="AD61" s="157"/>
      <c r="AE61" s="157"/>
      <c r="AF61" s="157"/>
      <c r="AG61" s="157"/>
    </row>
    <row r="62" spans="1:33" ht="30" customHeight="1" x14ac:dyDescent="0.25">
      <c r="A62" s="134" t="s">
        <v>47</v>
      </c>
      <c r="B62" s="181" t="s">
        <v>117</v>
      </c>
      <c r="C62" s="179" t="s">
        <v>118</v>
      </c>
      <c r="D62" s="167"/>
      <c r="E62" s="168">
        <f>SUM(E63:E65)</f>
        <v>0</v>
      </c>
      <c r="F62" s="169"/>
      <c r="G62" s="170">
        <f t="shared" ref="G62:H62" si="170">SUM(G63:G65)</f>
        <v>0</v>
      </c>
      <c r="H62" s="168">
        <f t="shared" si="170"/>
        <v>0</v>
      </c>
      <c r="I62" s="169"/>
      <c r="J62" s="170">
        <f t="shared" ref="J62:K62" si="171">SUM(J63:J65)</f>
        <v>0</v>
      </c>
      <c r="K62" s="168">
        <f t="shared" si="171"/>
        <v>0</v>
      </c>
      <c r="L62" s="169"/>
      <c r="M62" s="170">
        <f t="shared" ref="M62:N62" si="172">SUM(M63:M65)</f>
        <v>0</v>
      </c>
      <c r="N62" s="168">
        <f t="shared" si="172"/>
        <v>0</v>
      </c>
      <c r="O62" s="169"/>
      <c r="P62" s="170">
        <f t="shared" ref="P62:Q62" si="173">SUM(P63:P65)</f>
        <v>0</v>
      </c>
      <c r="Q62" s="168">
        <f t="shared" si="173"/>
        <v>0</v>
      </c>
      <c r="R62" s="169"/>
      <c r="S62" s="170">
        <f t="shared" ref="S62:T62" si="174">SUM(S63:S65)</f>
        <v>0</v>
      </c>
      <c r="T62" s="168">
        <f t="shared" si="174"/>
        <v>0</v>
      </c>
      <c r="U62" s="169"/>
      <c r="V62" s="170">
        <f t="shared" ref="V62:X62" si="175">SUM(V63:V65)</f>
        <v>0</v>
      </c>
      <c r="W62" s="170">
        <f t="shared" si="175"/>
        <v>0</v>
      </c>
      <c r="X62" s="170">
        <f t="shared" si="175"/>
        <v>0</v>
      </c>
      <c r="Y62" s="170">
        <f t="shared" si="160"/>
        <v>0</v>
      </c>
      <c r="Z62" s="170" t="e">
        <f t="shared" si="161"/>
        <v>#DIV/0!</v>
      </c>
      <c r="AA62" s="172"/>
      <c r="AB62" s="144"/>
      <c r="AC62" s="144"/>
      <c r="AD62" s="144"/>
      <c r="AE62" s="144"/>
      <c r="AF62" s="144"/>
      <c r="AG62" s="144"/>
    </row>
    <row r="63" spans="1:33" ht="30" customHeight="1" x14ac:dyDescent="0.25">
      <c r="A63" s="145" t="s">
        <v>50</v>
      </c>
      <c r="B63" s="146" t="s">
        <v>119</v>
      </c>
      <c r="C63" s="227" t="s">
        <v>120</v>
      </c>
      <c r="D63" s="228" t="s">
        <v>121</v>
      </c>
      <c r="E63" s="149"/>
      <c r="F63" s="150"/>
      <c r="G63" s="151">
        <f t="shared" ref="G63:G65" si="176">E63*F63</f>
        <v>0</v>
      </c>
      <c r="H63" s="149"/>
      <c r="I63" s="150"/>
      <c r="J63" s="151">
        <f t="shared" ref="J63:J65" si="177">H63*I63</f>
        <v>0</v>
      </c>
      <c r="K63" s="149"/>
      <c r="L63" s="150"/>
      <c r="M63" s="151">
        <f t="shared" ref="M63:M65" si="178">K63*L63</f>
        <v>0</v>
      </c>
      <c r="N63" s="149"/>
      <c r="O63" s="150"/>
      <c r="P63" s="151">
        <f t="shared" ref="P63:P65" si="179">N63*O63</f>
        <v>0</v>
      </c>
      <c r="Q63" s="149"/>
      <c r="R63" s="150"/>
      <c r="S63" s="151">
        <f t="shared" ref="S63:S65" si="180">Q63*R63</f>
        <v>0</v>
      </c>
      <c r="T63" s="149"/>
      <c r="U63" s="150"/>
      <c r="V63" s="151">
        <f t="shared" ref="V63:V65" si="181">T63*U63</f>
        <v>0</v>
      </c>
      <c r="W63" s="152">
        <f t="shared" ref="W63:W65" si="182">G63+M63+S63</f>
        <v>0</v>
      </c>
      <c r="X63" s="153">
        <f t="shared" ref="X63:X65" si="183">J63+P63+V63</f>
        <v>0</v>
      </c>
      <c r="Y63" s="153">
        <f t="shared" si="160"/>
        <v>0</v>
      </c>
      <c r="Z63" s="154" t="e">
        <f t="shared" si="161"/>
        <v>#DIV/0!</v>
      </c>
      <c r="AA63" s="155"/>
      <c r="AB63" s="157"/>
      <c r="AC63" s="157"/>
      <c r="AD63" s="157"/>
      <c r="AE63" s="157"/>
      <c r="AF63" s="157"/>
      <c r="AG63" s="157"/>
    </row>
    <row r="64" spans="1:33" ht="30" customHeight="1" x14ac:dyDescent="0.25">
      <c r="A64" s="145" t="s">
        <v>50</v>
      </c>
      <c r="B64" s="146" t="s">
        <v>122</v>
      </c>
      <c r="C64" s="227" t="s">
        <v>99</v>
      </c>
      <c r="D64" s="228" t="s">
        <v>121</v>
      </c>
      <c r="E64" s="149"/>
      <c r="F64" s="150"/>
      <c r="G64" s="151">
        <f t="shared" si="176"/>
        <v>0</v>
      </c>
      <c r="H64" s="149"/>
      <c r="I64" s="150"/>
      <c r="J64" s="151">
        <f t="shared" si="177"/>
        <v>0</v>
      </c>
      <c r="K64" s="149"/>
      <c r="L64" s="150"/>
      <c r="M64" s="151">
        <f t="shared" si="178"/>
        <v>0</v>
      </c>
      <c r="N64" s="149"/>
      <c r="O64" s="150"/>
      <c r="P64" s="151">
        <f t="shared" si="179"/>
        <v>0</v>
      </c>
      <c r="Q64" s="149"/>
      <c r="R64" s="150"/>
      <c r="S64" s="151">
        <f t="shared" si="180"/>
        <v>0</v>
      </c>
      <c r="T64" s="149"/>
      <c r="U64" s="150"/>
      <c r="V64" s="151">
        <f t="shared" si="181"/>
        <v>0</v>
      </c>
      <c r="W64" s="152">
        <f t="shared" si="182"/>
        <v>0</v>
      </c>
      <c r="X64" s="153">
        <f t="shared" si="183"/>
        <v>0</v>
      </c>
      <c r="Y64" s="153">
        <f t="shared" si="160"/>
        <v>0</v>
      </c>
      <c r="Z64" s="154" t="e">
        <f t="shared" si="161"/>
        <v>#DIV/0!</v>
      </c>
      <c r="AA64" s="155"/>
      <c r="AB64" s="157"/>
      <c r="AC64" s="157"/>
      <c r="AD64" s="157"/>
      <c r="AE64" s="157"/>
      <c r="AF64" s="157"/>
      <c r="AG64" s="157"/>
    </row>
    <row r="65" spans="1:33" ht="30" customHeight="1" thickBot="1" x14ac:dyDescent="0.3">
      <c r="A65" s="158" t="s">
        <v>50</v>
      </c>
      <c r="B65" s="180" t="s">
        <v>123</v>
      </c>
      <c r="C65" s="229" t="s">
        <v>101</v>
      </c>
      <c r="D65" s="228" t="s">
        <v>121</v>
      </c>
      <c r="E65" s="161"/>
      <c r="F65" s="162"/>
      <c r="G65" s="163">
        <f t="shared" si="176"/>
        <v>0</v>
      </c>
      <c r="H65" s="161"/>
      <c r="I65" s="162"/>
      <c r="J65" s="163">
        <f t="shared" si="177"/>
        <v>0</v>
      </c>
      <c r="K65" s="161"/>
      <c r="L65" s="162"/>
      <c r="M65" s="163">
        <f t="shared" si="178"/>
        <v>0</v>
      </c>
      <c r="N65" s="161"/>
      <c r="O65" s="162"/>
      <c r="P65" s="163">
        <f t="shared" si="179"/>
        <v>0</v>
      </c>
      <c r="Q65" s="161"/>
      <c r="R65" s="162"/>
      <c r="S65" s="163">
        <f t="shared" si="180"/>
        <v>0</v>
      </c>
      <c r="T65" s="161"/>
      <c r="U65" s="162"/>
      <c r="V65" s="163">
        <f t="shared" si="181"/>
        <v>0</v>
      </c>
      <c r="W65" s="164">
        <f t="shared" si="182"/>
        <v>0</v>
      </c>
      <c r="X65" s="153">
        <f t="shared" si="183"/>
        <v>0</v>
      </c>
      <c r="Y65" s="153">
        <f t="shared" si="160"/>
        <v>0</v>
      </c>
      <c r="Z65" s="154" t="e">
        <f t="shared" si="161"/>
        <v>#DIV/0!</v>
      </c>
      <c r="AA65" s="165"/>
      <c r="AB65" s="157"/>
      <c r="AC65" s="157"/>
      <c r="AD65" s="157"/>
      <c r="AE65" s="157"/>
      <c r="AF65" s="157"/>
      <c r="AG65" s="157"/>
    </row>
    <row r="66" spans="1:33" ht="30" customHeight="1" x14ac:dyDescent="0.25">
      <c r="A66" s="134" t="s">
        <v>47</v>
      </c>
      <c r="B66" s="181" t="s">
        <v>124</v>
      </c>
      <c r="C66" s="179" t="s">
        <v>125</v>
      </c>
      <c r="D66" s="167"/>
      <c r="E66" s="168">
        <f>SUM(E67:E69)</f>
        <v>0</v>
      </c>
      <c r="F66" s="169"/>
      <c r="G66" s="170">
        <f t="shared" ref="G66:H66" si="184">SUM(G67:G69)</f>
        <v>0</v>
      </c>
      <c r="H66" s="168">
        <f t="shared" si="184"/>
        <v>0</v>
      </c>
      <c r="I66" s="169"/>
      <c r="J66" s="170">
        <f t="shared" ref="J66:K66" si="185">SUM(J67:J69)</f>
        <v>0</v>
      </c>
      <c r="K66" s="168">
        <f t="shared" si="185"/>
        <v>0</v>
      </c>
      <c r="L66" s="169"/>
      <c r="M66" s="170">
        <f t="shared" ref="M66:N66" si="186">SUM(M67:M69)</f>
        <v>0</v>
      </c>
      <c r="N66" s="168">
        <f t="shared" si="186"/>
        <v>0</v>
      </c>
      <c r="O66" s="169"/>
      <c r="P66" s="170">
        <f t="shared" ref="P66:Q66" si="187">SUM(P67:P69)</f>
        <v>0</v>
      </c>
      <c r="Q66" s="168">
        <f t="shared" si="187"/>
        <v>0</v>
      </c>
      <c r="R66" s="169"/>
      <c r="S66" s="170">
        <f t="shared" ref="S66:T66" si="188">SUM(S67:S69)</f>
        <v>0</v>
      </c>
      <c r="T66" s="168">
        <f t="shared" si="188"/>
        <v>0</v>
      </c>
      <c r="U66" s="169"/>
      <c r="V66" s="170">
        <f t="shared" ref="V66:X66" si="189">SUM(V67:V69)</f>
        <v>0</v>
      </c>
      <c r="W66" s="170">
        <f t="shared" si="189"/>
        <v>0</v>
      </c>
      <c r="X66" s="170">
        <f t="shared" si="189"/>
        <v>0</v>
      </c>
      <c r="Y66" s="170">
        <f t="shared" si="160"/>
        <v>0</v>
      </c>
      <c r="Z66" s="170" t="e">
        <f t="shared" si="161"/>
        <v>#DIV/0!</v>
      </c>
      <c r="AA66" s="172"/>
      <c r="AB66" s="144"/>
      <c r="AC66" s="144"/>
      <c r="AD66" s="144"/>
      <c r="AE66" s="144"/>
      <c r="AF66" s="144"/>
      <c r="AG66" s="144"/>
    </row>
    <row r="67" spans="1:33" ht="30" customHeight="1" x14ac:dyDescent="0.25">
      <c r="A67" s="145" t="s">
        <v>50</v>
      </c>
      <c r="B67" s="146" t="s">
        <v>126</v>
      </c>
      <c r="C67" s="227" t="s">
        <v>127</v>
      </c>
      <c r="D67" s="228" t="s">
        <v>128</v>
      </c>
      <c r="E67" s="149"/>
      <c r="F67" s="150"/>
      <c r="G67" s="151">
        <f t="shared" ref="G67:G69" si="190">E67*F67</f>
        <v>0</v>
      </c>
      <c r="H67" s="149"/>
      <c r="I67" s="150"/>
      <c r="J67" s="151">
        <f t="shared" ref="J67:J69" si="191">H67*I67</f>
        <v>0</v>
      </c>
      <c r="K67" s="149"/>
      <c r="L67" s="150"/>
      <c r="M67" s="151">
        <f t="shared" ref="M67:M69" si="192">K67*L67</f>
        <v>0</v>
      </c>
      <c r="N67" s="149"/>
      <c r="O67" s="150"/>
      <c r="P67" s="151">
        <f t="shared" ref="P67:P69" si="193">N67*O67</f>
        <v>0</v>
      </c>
      <c r="Q67" s="149"/>
      <c r="R67" s="150"/>
      <c r="S67" s="151">
        <f t="shared" ref="S67:S69" si="194">Q67*R67</f>
        <v>0</v>
      </c>
      <c r="T67" s="149"/>
      <c r="U67" s="150"/>
      <c r="V67" s="151">
        <f t="shared" ref="V67:V69" si="195">T67*U67</f>
        <v>0</v>
      </c>
      <c r="W67" s="152">
        <f t="shared" ref="W67:W69" si="196">G67+M67+S67</f>
        <v>0</v>
      </c>
      <c r="X67" s="153">
        <f t="shared" ref="X67:X69" si="197">J67+P67+V67</f>
        <v>0</v>
      </c>
      <c r="Y67" s="153">
        <f t="shared" si="160"/>
        <v>0</v>
      </c>
      <c r="Z67" s="154" t="e">
        <f t="shared" si="161"/>
        <v>#DIV/0!</v>
      </c>
      <c r="AA67" s="155"/>
      <c r="AB67" s="157"/>
      <c r="AC67" s="157"/>
      <c r="AD67" s="157"/>
      <c r="AE67" s="157"/>
      <c r="AF67" s="157"/>
      <c r="AG67" s="157"/>
    </row>
    <row r="68" spans="1:33" ht="30" customHeight="1" x14ac:dyDescent="0.25">
      <c r="A68" s="145" t="s">
        <v>50</v>
      </c>
      <c r="B68" s="146" t="s">
        <v>129</v>
      </c>
      <c r="C68" s="227" t="s">
        <v>130</v>
      </c>
      <c r="D68" s="228" t="s">
        <v>128</v>
      </c>
      <c r="E68" s="149"/>
      <c r="F68" s="150"/>
      <c r="G68" s="151">
        <f t="shared" si="190"/>
        <v>0</v>
      </c>
      <c r="H68" s="149"/>
      <c r="I68" s="150"/>
      <c r="J68" s="151">
        <f t="shared" si="191"/>
        <v>0</v>
      </c>
      <c r="K68" s="149"/>
      <c r="L68" s="150"/>
      <c r="M68" s="151">
        <f t="shared" si="192"/>
        <v>0</v>
      </c>
      <c r="N68" s="149"/>
      <c r="O68" s="150"/>
      <c r="P68" s="151">
        <f t="shared" si="193"/>
        <v>0</v>
      </c>
      <c r="Q68" s="149"/>
      <c r="R68" s="150"/>
      <c r="S68" s="151">
        <f t="shared" si="194"/>
        <v>0</v>
      </c>
      <c r="T68" s="149"/>
      <c r="U68" s="150"/>
      <c r="V68" s="151">
        <f t="shared" si="195"/>
        <v>0</v>
      </c>
      <c r="W68" s="152">
        <f t="shared" si="196"/>
        <v>0</v>
      </c>
      <c r="X68" s="153">
        <f t="shared" si="197"/>
        <v>0</v>
      </c>
      <c r="Y68" s="153">
        <f t="shared" si="160"/>
        <v>0</v>
      </c>
      <c r="Z68" s="154" t="e">
        <f t="shared" si="161"/>
        <v>#DIV/0!</v>
      </c>
      <c r="AA68" s="155"/>
      <c r="AB68" s="157"/>
      <c r="AC68" s="157"/>
      <c r="AD68" s="157"/>
      <c r="AE68" s="157"/>
      <c r="AF68" s="157"/>
      <c r="AG68" s="157"/>
    </row>
    <row r="69" spans="1:33" ht="30" customHeight="1" thickBot="1" x14ac:dyDescent="0.3">
      <c r="A69" s="158" t="s">
        <v>50</v>
      </c>
      <c r="B69" s="180" t="s">
        <v>131</v>
      </c>
      <c r="C69" s="229" t="s">
        <v>132</v>
      </c>
      <c r="D69" s="230" t="s">
        <v>128</v>
      </c>
      <c r="E69" s="161"/>
      <c r="F69" s="162"/>
      <c r="G69" s="163">
        <f t="shared" si="190"/>
        <v>0</v>
      </c>
      <c r="H69" s="161"/>
      <c r="I69" s="162"/>
      <c r="J69" s="163">
        <f t="shared" si="191"/>
        <v>0</v>
      </c>
      <c r="K69" s="161"/>
      <c r="L69" s="162"/>
      <c r="M69" s="163">
        <f t="shared" si="192"/>
        <v>0</v>
      </c>
      <c r="N69" s="161"/>
      <c r="O69" s="162"/>
      <c r="P69" s="163">
        <f t="shared" si="193"/>
        <v>0</v>
      </c>
      <c r="Q69" s="161"/>
      <c r="R69" s="162"/>
      <c r="S69" s="163">
        <f t="shared" si="194"/>
        <v>0</v>
      </c>
      <c r="T69" s="161"/>
      <c r="U69" s="162"/>
      <c r="V69" s="163">
        <f t="shared" si="195"/>
        <v>0</v>
      </c>
      <c r="W69" s="164">
        <f t="shared" si="196"/>
        <v>0</v>
      </c>
      <c r="X69" s="153">
        <f t="shared" si="197"/>
        <v>0</v>
      </c>
      <c r="Y69" s="153">
        <f t="shared" si="160"/>
        <v>0</v>
      </c>
      <c r="Z69" s="154" t="e">
        <f t="shared" si="161"/>
        <v>#DIV/0!</v>
      </c>
      <c r="AA69" s="165"/>
      <c r="AB69" s="157"/>
      <c r="AC69" s="157"/>
      <c r="AD69" s="157"/>
      <c r="AE69" s="157"/>
      <c r="AF69" s="157"/>
      <c r="AG69" s="157"/>
    </row>
    <row r="70" spans="1:33" ht="30" customHeight="1" x14ac:dyDescent="0.25">
      <c r="A70" s="134" t="s">
        <v>47</v>
      </c>
      <c r="B70" s="181" t="s">
        <v>133</v>
      </c>
      <c r="C70" s="179" t="s">
        <v>134</v>
      </c>
      <c r="D70" s="167"/>
      <c r="E70" s="168">
        <f>SUM(E71:E73)</f>
        <v>0</v>
      </c>
      <c r="F70" s="169"/>
      <c r="G70" s="170">
        <f t="shared" ref="G70:H70" si="198">SUM(G71:G73)</f>
        <v>0</v>
      </c>
      <c r="H70" s="168">
        <f t="shared" si="198"/>
        <v>0</v>
      </c>
      <c r="I70" s="169"/>
      <c r="J70" s="170">
        <f t="shared" ref="J70:K70" si="199">SUM(J71:J73)</f>
        <v>0</v>
      </c>
      <c r="K70" s="168">
        <f t="shared" si="199"/>
        <v>0</v>
      </c>
      <c r="L70" s="169"/>
      <c r="M70" s="170">
        <f t="shared" ref="M70:N70" si="200">SUM(M71:M73)</f>
        <v>0</v>
      </c>
      <c r="N70" s="168">
        <f t="shared" si="200"/>
        <v>0</v>
      </c>
      <c r="O70" s="169"/>
      <c r="P70" s="170">
        <f t="shared" ref="P70:Q70" si="201">SUM(P71:P73)</f>
        <v>0</v>
      </c>
      <c r="Q70" s="168">
        <f t="shared" si="201"/>
        <v>0</v>
      </c>
      <c r="R70" s="169"/>
      <c r="S70" s="170">
        <f t="shared" ref="S70:T70" si="202">SUM(S71:S73)</f>
        <v>0</v>
      </c>
      <c r="T70" s="168">
        <f t="shared" si="202"/>
        <v>0</v>
      </c>
      <c r="U70" s="169"/>
      <c r="V70" s="170">
        <f t="shared" ref="V70:X70" si="203">SUM(V71:V73)</f>
        <v>0</v>
      </c>
      <c r="W70" s="170">
        <f t="shared" si="203"/>
        <v>0</v>
      </c>
      <c r="X70" s="170">
        <f t="shared" si="203"/>
        <v>0</v>
      </c>
      <c r="Y70" s="170">
        <f t="shared" si="160"/>
        <v>0</v>
      </c>
      <c r="Z70" s="170" t="e">
        <f t="shared" si="161"/>
        <v>#DIV/0!</v>
      </c>
      <c r="AA70" s="172"/>
      <c r="AB70" s="144"/>
      <c r="AC70" s="144"/>
      <c r="AD70" s="144"/>
      <c r="AE70" s="144"/>
      <c r="AF70" s="144"/>
      <c r="AG70" s="144"/>
    </row>
    <row r="71" spans="1:33" ht="30" customHeight="1" x14ac:dyDescent="0.25">
      <c r="A71" s="145" t="s">
        <v>50</v>
      </c>
      <c r="B71" s="146" t="s">
        <v>135</v>
      </c>
      <c r="C71" s="213" t="s">
        <v>136</v>
      </c>
      <c r="D71" s="228" t="s">
        <v>79</v>
      </c>
      <c r="E71" s="149"/>
      <c r="F71" s="150"/>
      <c r="G71" s="151">
        <f t="shared" ref="G71:G73" si="204">E71*F71</f>
        <v>0</v>
      </c>
      <c r="H71" s="149"/>
      <c r="I71" s="150"/>
      <c r="J71" s="151">
        <f t="shared" ref="J71:J73" si="205">H71*I71</f>
        <v>0</v>
      </c>
      <c r="K71" s="149"/>
      <c r="L71" s="150"/>
      <c r="M71" s="151">
        <f t="shared" ref="M71:M73" si="206">K71*L71</f>
        <v>0</v>
      </c>
      <c r="N71" s="149"/>
      <c r="O71" s="150"/>
      <c r="P71" s="151">
        <f t="shared" ref="P71:P73" si="207">N71*O71</f>
        <v>0</v>
      </c>
      <c r="Q71" s="149"/>
      <c r="R71" s="150"/>
      <c r="S71" s="151">
        <f t="shared" ref="S71:S73" si="208">Q71*R71</f>
        <v>0</v>
      </c>
      <c r="T71" s="149"/>
      <c r="U71" s="150"/>
      <c r="V71" s="151">
        <f t="shared" ref="V71:V73" si="209">T71*U71</f>
        <v>0</v>
      </c>
      <c r="W71" s="152">
        <f t="shared" ref="W71:W73" si="210">G71+M71+S71</f>
        <v>0</v>
      </c>
      <c r="X71" s="153">
        <f t="shared" ref="X71:X73" si="211">J71+P71+V71</f>
        <v>0</v>
      </c>
      <c r="Y71" s="153">
        <f t="shared" si="160"/>
        <v>0</v>
      </c>
      <c r="Z71" s="154" t="e">
        <f t="shared" si="161"/>
        <v>#DIV/0!</v>
      </c>
      <c r="AA71" s="155"/>
      <c r="AB71" s="157"/>
      <c r="AC71" s="157"/>
      <c r="AD71" s="157"/>
      <c r="AE71" s="157"/>
      <c r="AF71" s="157"/>
      <c r="AG71" s="157"/>
    </row>
    <row r="72" spans="1:33" ht="30" customHeight="1" x14ac:dyDescent="0.25">
      <c r="A72" s="145" t="s">
        <v>50</v>
      </c>
      <c r="B72" s="146" t="s">
        <v>137</v>
      </c>
      <c r="C72" s="213" t="s">
        <v>136</v>
      </c>
      <c r="D72" s="228" t="s">
        <v>79</v>
      </c>
      <c r="E72" s="149"/>
      <c r="F72" s="150"/>
      <c r="G72" s="151">
        <f t="shared" si="204"/>
        <v>0</v>
      </c>
      <c r="H72" s="149"/>
      <c r="I72" s="150"/>
      <c r="J72" s="151">
        <f t="shared" si="205"/>
        <v>0</v>
      </c>
      <c r="K72" s="149"/>
      <c r="L72" s="150"/>
      <c r="M72" s="151">
        <f t="shared" si="206"/>
        <v>0</v>
      </c>
      <c r="N72" s="149"/>
      <c r="O72" s="150"/>
      <c r="P72" s="151">
        <f t="shared" si="207"/>
        <v>0</v>
      </c>
      <c r="Q72" s="149"/>
      <c r="R72" s="150"/>
      <c r="S72" s="151">
        <f t="shared" si="208"/>
        <v>0</v>
      </c>
      <c r="T72" s="149"/>
      <c r="U72" s="150"/>
      <c r="V72" s="151">
        <f t="shared" si="209"/>
        <v>0</v>
      </c>
      <c r="W72" s="152">
        <f t="shared" si="210"/>
        <v>0</v>
      </c>
      <c r="X72" s="153">
        <f t="shared" si="211"/>
        <v>0</v>
      </c>
      <c r="Y72" s="153">
        <f t="shared" si="160"/>
        <v>0</v>
      </c>
      <c r="Z72" s="154" t="e">
        <f t="shared" si="161"/>
        <v>#DIV/0!</v>
      </c>
      <c r="AA72" s="155"/>
      <c r="AB72" s="157"/>
      <c r="AC72" s="157"/>
      <c r="AD72" s="157"/>
      <c r="AE72" s="157"/>
      <c r="AF72" s="157"/>
      <c r="AG72" s="157"/>
    </row>
    <row r="73" spans="1:33" ht="30" customHeight="1" thickBot="1" x14ac:dyDescent="0.3">
      <c r="A73" s="158" t="s">
        <v>50</v>
      </c>
      <c r="B73" s="159" t="s">
        <v>138</v>
      </c>
      <c r="C73" s="189" t="s">
        <v>136</v>
      </c>
      <c r="D73" s="230" t="s">
        <v>79</v>
      </c>
      <c r="E73" s="161"/>
      <c r="F73" s="162"/>
      <c r="G73" s="163">
        <f t="shared" si="204"/>
        <v>0</v>
      </c>
      <c r="H73" s="161"/>
      <c r="I73" s="162"/>
      <c r="J73" s="163">
        <f t="shared" si="205"/>
        <v>0</v>
      </c>
      <c r="K73" s="161"/>
      <c r="L73" s="162"/>
      <c r="M73" s="163">
        <f t="shared" si="206"/>
        <v>0</v>
      </c>
      <c r="N73" s="161"/>
      <c r="O73" s="162"/>
      <c r="P73" s="163">
        <f t="shared" si="207"/>
        <v>0</v>
      </c>
      <c r="Q73" s="161"/>
      <c r="R73" s="162"/>
      <c r="S73" s="163">
        <f t="shared" si="208"/>
        <v>0</v>
      </c>
      <c r="T73" s="161"/>
      <c r="U73" s="162"/>
      <c r="V73" s="163">
        <f t="shared" si="209"/>
        <v>0</v>
      </c>
      <c r="W73" s="164">
        <f t="shared" si="210"/>
        <v>0</v>
      </c>
      <c r="X73" s="153">
        <f t="shared" si="211"/>
        <v>0</v>
      </c>
      <c r="Y73" s="153">
        <f t="shared" si="160"/>
        <v>0</v>
      </c>
      <c r="Z73" s="154" t="e">
        <f t="shared" si="161"/>
        <v>#DIV/0!</v>
      </c>
      <c r="AA73" s="165"/>
      <c r="AB73" s="157"/>
      <c r="AC73" s="157"/>
      <c r="AD73" s="157"/>
      <c r="AE73" s="157"/>
      <c r="AF73" s="157"/>
      <c r="AG73" s="157"/>
    </row>
    <row r="74" spans="1:33" ht="30" customHeight="1" x14ac:dyDescent="0.25">
      <c r="A74" s="134" t="s">
        <v>47</v>
      </c>
      <c r="B74" s="181" t="s">
        <v>139</v>
      </c>
      <c r="C74" s="179" t="s">
        <v>140</v>
      </c>
      <c r="D74" s="167"/>
      <c r="E74" s="168">
        <f>SUM(E75:E77)</f>
        <v>0</v>
      </c>
      <c r="F74" s="169"/>
      <c r="G74" s="170">
        <f t="shared" ref="G74:H74" si="212">SUM(G75:G77)</f>
        <v>0</v>
      </c>
      <c r="H74" s="168">
        <f t="shared" si="212"/>
        <v>0</v>
      </c>
      <c r="I74" s="169"/>
      <c r="J74" s="170">
        <f t="shared" ref="J74:K74" si="213">SUM(J75:J77)</f>
        <v>0</v>
      </c>
      <c r="K74" s="168">
        <f t="shared" si="213"/>
        <v>0</v>
      </c>
      <c r="L74" s="169"/>
      <c r="M74" s="170">
        <f t="shared" ref="M74:N74" si="214">SUM(M75:M77)</f>
        <v>0</v>
      </c>
      <c r="N74" s="168">
        <f t="shared" si="214"/>
        <v>0</v>
      </c>
      <c r="O74" s="169"/>
      <c r="P74" s="170">
        <f t="shared" ref="P74:Q74" si="215">SUM(P75:P77)</f>
        <v>0</v>
      </c>
      <c r="Q74" s="168">
        <f t="shared" si="215"/>
        <v>0</v>
      </c>
      <c r="R74" s="169"/>
      <c r="S74" s="170">
        <f t="shared" ref="S74:T74" si="216">SUM(S75:S77)</f>
        <v>0</v>
      </c>
      <c r="T74" s="168">
        <f t="shared" si="216"/>
        <v>0</v>
      </c>
      <c r="U74" s="169"/>
      <c r="V74" s="170">
        <f t="shared" ref="V74:X74" si="217">SUM(V75:V77)</f>
        <v>0</v>
      </c>
      <c r="W74" s="170">
        <f t="shared" si="217"/>
        <v>0</v>
      </c>
      <c r="X74" s="170">
        <f t="shared" si="217"/>
        <v>0</v>
      </c>
      <c r="Y74" s="170">
        <f t="shared" si="160"/>
        <v>0</v>
      </c>
      <c r="Z74" s="170" t="e">
        <f t="shared" si="161"/>
        <v>#DIV/0!</v>
      </c>
      <c r="AA74" s="172"/>
      <c r="AB74" s="144"/>
      <c r="AC74" s="144"/>
      <c r="AD74" s="144"/>
      <c r="AE74" s="144"/>
      <c r="AF74" s="144"/>
      <c r="AG74" s="144"/>
    </row>
    <row r="75" spans="1:33" ht="30" customHeight="1" x14ac:dyDescent="0.25">
      <c r="A75" s="145" t="s">
        <v>50</v>
      </c>
      <c r="B75" s="146" t="s">
        <v>141</v>
      </c>
      <c r="C75" s="213" t="s">
        <v>136</v>
      </c>
      <c r="D75" s="228" t="s">
        <v>79</v>
      </c>
      <c r="E75" s="149"/>
      <c r="F75" s="150"/>
      <c r="G75" s="151">
        <f t="shared" ref="G75:G77" si="218">E75*F75</f>
        <v>0</v>
      </c>
      <c r="H75" s="149"/>
      <c r="I75" s="150"/>
      <c r="J75" s="151">
        <f t="shared" ref="J75:J77" si="219">H75*I75</f>
        <v>0</v>
      </c>
      <c r="K75" s="149"/>
      <c r="L75" s="150"/>
      <c r="M75" s="151">
        <f t="shared" ref="M75:M77" si="220">K75*L75</f>
        <v>0</v>
      </c>
      <c r="N75" s="149"/>
      <c r="O75" s="150"/>
      <c r="P75" s="151">
        <f t="shared" ref="P75:P77" si="221">N75*O75</f>
        <v>0</v>
      </c>
      <c r="Q75" s="149"/>
      <c r="R75" s="150"/>
      <c r="S75" s="151">
        <f t="shared" ref="S75:S77" si="222">Q75*R75</f>
        <v>0</v>
      </c>
      <c r="T75" s="149"/>
      <c r="U75" s="150"/>
      <c r="V75" s="151">
        <f t="shared" ref="V75:V77" si="223">T75*U75</f>
        <v>0</v>
      </c>
      <c r="W75" s="152">
        <f t="shared" ref="W75:W77" si="224">G75+M75+S75</f>
        <v>0</v>
      </c>
      <c r="X75" s="153">
        <f t="shared" ref="X75:X77" si="225">J75+P75+V75</f>
        <v>0</v>
      </c>
      <c r="Y75" s="153">
        <f t="shared" si="160"/>
        <v>0</v>
      </c>
      <c r="Z75" s="154" t="e">
        <f t="shared" si="161"/>
        <v>#DIV/0!</v>
      </c>
      <c r="AA75" s="155"/>
      <c r="AB75" s="157"/>
      <c r="AC75" s="157"/>
      <c r="AD75" s="157"/>
      <c r="AE75" s="157"/>
      <c r="AF75" s="157"/>
      <c r="AG75" s="157"/>
    </row>
    <row r="76" spans="1:33" ht="30" customHeight="1" x14ac:dyDescent="0.25">
      <c r="A76" s="145" t="s">
        <v>50</v>
      </c>
      <c r="B76" s="146" t="s">
        <v>142</v>
      </c>
      <c r="C76" s="213" t="s">
        <v>136</v>
      </c>
      <c r="D76" s="228" t="s">
        <v>79</v>
      </c>
      <c r="E76" s="149"/>
      <c r="F76" s="150"/>
      <c r="G76" s="151">
        <f t="shared" si="218"/>
        <v>0</v>
      </c>
      <c r="H76" s="149"/>
      <c r="I76" s="150"/>
      <c r="J76" s="151">
        <f t="shared" si="219"/>
        <v>0</v>
      </c>
      <c r="K76" s="149"/>
      <c r="L76" s="150"/>
      <c r="M76" s="151">
        <f t="shared" si="220"/>
        <v>0</v>
      </c>
      <c r="N76" s="149"/>
      <c r="O76" s="150"/>
      <c r="P76" s="151">
        <f t="shared" si="221"/>
        <v>0</v>
      </c>
      <c r="Q76" s="149"/>
      <c r="R76" s="150"/>
      <c r="S76" s="151">
        <f t="shared" si="222"/>
        <v>0</v>
      </c>
      <c r="T76" s="149"/>
      <c r="U76" s="150"/>
      <c r="V76" s="151">
        <f t="shared" si="223"/>
        <v>0</v>
      </c>
      <c r="W76" s="152">
        <f t="shared" si="224"/>
        <v>0</v>
      </c>
      <c r="X76" s="153">
        <f t="shared" si="225"/>
        <v>0</v>
      </c>
      <c r="Y76" s="153">
        <f t="shared" si="160"/>
        <v>0</v>
      </c>
      <c r="Z76" s="154" t="e">
        <f t="shared" si="161"/>
        <v>#DIV/0!</v>
      </c>
      <c r="AA76" s="155"/>
      <c r="AB76" s="157"/>
      <c r="AC76" s="157"/>
      <c r="AD76" s="157"/>
      <c r="AE76" s="157"/>
      <c r="AF76" s="157"/>
      <c r="AG76" s="157"/>
    </row>
    <row r="77" spans="1:33" ht="30" customHeight="1" thickBot="1" x14ac:dyDescent="0.3">
      <c r="A77" s="158" t="s">
        <v>50</v>
      </c>
      <c r="B77" s="180" t="s">
        <v>143</v>
      </c>
      <c r="C77" s="189" t="s">
        <v>136</v>
      </c>
      <c r="D77" s="230" t="s">
        <v>79</v>
      </c>
      <c r="E77" s="161"/>
      <c r="F77" s="162"/>
      <c r="G77" s="163">
        <f t="shared" si="218"/>
        <v>0</v>
      </c>
      <c r="H77" s="161"/>
      <c r="I77" s="162"/>
      <c r="J77" s="163">
        <f t="shared" si="219"/>
        <v>0</v>
      </c>
      <c r="K77" s="161"/>
      <c r="L77" s="162"/>
      <c r="M77" s="163">
        <f t="shared" si="220"/>
        <v>0</v>
      </c>
      <c r="N77" s="161"/>
      <c r="O77" s="162"/>
      <c r="P77" s="163">
        <f t="shared" si="221"/>
        <v>0</v>
      </c>
      <c r="Q77" s="161"/>
      <c r="R77" s="162"/>
      <c r="S77" s="163">
        <f t="shared" si="222"/>
        <v>0</v>
      </c>
      <c r="T77" s="161"/>
      <c r="U77" s="162"/>
      <c r="V77" s="163">
        <f t="shared" si="223"/>
        <v>0</v>
      </c>
      <c r="W77" s="164">
        <f t="shared" si="224"/>
        <v>0</v>
      </c>
      <c r="X77" s="153">
        <f t="shared" si="225"/>
        <v>0</v>
      </c>
      <c r="Y77" s="191">
        <f t="shared" si="160"/>
        <v>0</v>
      </c>
      <c r="Z77" s="154" t="e">
        <f t="shared" si="161"/>
        <v>#DIV/0!</v>
      </c>
      <c r="AA77" s="165"/>
      <c r="AB77" s="157"/>
      <c r="AC77" s="157"/>
      <c r="AD77" s="157"/>
      <c r="AE77" s="157"/>
      <c r="AF77" s="157"/>
      <c r="AG77" s="157"/>
    </row>
    <row r="78" spans="1:33" ht="30" customHeight="1" thickBot="1" x14ac:dyDescent="0.3">
      <c r="A78" s="192" t="s">
        <v>382</v>
      </c>
      <c r="B78" s="193"/>
      <c r="C78" s="194"/>
      <c r="D78" s="195"/>
      <c r="E78" s="199">
        <f>E74+E70+E66+E62+E58</f>
        <v>0</v>
      </c>
      <c r="F78" s="215"/>
      <c r="G78" s="198">
        <f t="shared" ref="G78:H78" si="226">G74+G70+G66+G62+G58</f>
        <v>0</v>
      </c>
      <c r="H78" s="199">
        <f t="shared" si="226"/>
        <v>0</v>
      </c>
      <c r="I78" s="215"/>
      <c r="J78" s="198">
        <f t="shared" ref="J78:K78" si="227">J74+J70+J66+J62+J58</f>
        <v>0</v>
      </c>
      <c r="K78" s="216">
        <f t="shared" si="227"/>
        <v>0</v>
      </c>
      <c r="L78" s="215"/>
      <c r="M78" s="198">
        <f t="shared" ref="M78:N78" si="228">M74+M70+M66+M62+M58</f>
        <v>0</v>
      </c>
      <c r="N78" s="216">
        <f t="shared" si="228"/>
        <v>0</v>
      </c>
      <c r="O78" s="215"/>
      <c r="P78" s="198">
        <f t="shared" ref="P78:Q78" si="229">P74+P70+P66+P62+P58</f>
        <v>0</v>
      </c>
      <c r="Q78" s="216">
        <f t="shared" si="229"/>
        <v>0</v>
      </c>
      <c r="R78" s="215"/>
      <c r="S78" s="198">
        <f t="shared" ref="S78:T78" si="230">S74+S70+S66+S62+S58</f>
        <v>0</v>
      </c>
      <c r="T78" s="216">
        <f t="shared" si="230"/>
        <v>0</v>
      </c>
      <c r="U78" s="215"/>
      <c r="V78" s="198">
        <f t="shared" ref="V78:X78" si="231">V74+V70+V66+V62+V58</f>
        <v>0</v>
      </c>
      <c r="W78" s="217">
        <f t="shared" si="231"/>
        <v>0</v>
      </c>
      <c r="X78" s="231">
        <f t="shared" si="231"/>
        <v>0</v>
      </c>
      <c r="Y78" s="232">
        <f t="shared" si="160"/>
        <v>0</v>
      </c>
      <c r="Z78" s="232" t="e">
        <f t="shared" si="161"/>
        <v>#DIV/0!</v>
      </c>
      <c r="AA78" s="203"/>
      <c r="AB78" s="7"/>
      <c r="AC78" s="7"/>
      <c r="AD78" s="7"/>
      <c r="AE78" s="7"/>
      <c r="AF78" s="7"/>
      <c r="AG78" s="7"/>
    </row>
    <row r="79" spans="1:33" ht="30" customHeight="1" thickBot="1" x14ac:dyDescent="0.3">
      <c r="A79" s="233" t="s">
        <v>46</v>
      </c>
      <c r="B79" s="234">
        <v>5</v>
      </c>
      <c r="C79" s="235" t="s">
        <v>383</v>
      </c>
      <c r="D79" s="130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2"/>
      <c r="X79" s="132"/>
      <c r="Y79" s="236"/>
      <c r="Z79" s="132"/>
      <c r="AA79" s="133"/>
      <c r="AB79" s="7"/>
      <c r="AC79" s="7"/>
      <c r="AD79" s="7"/>
      <c r="AE79" s="7"/>
      <c r="AF79" s="7"/>
      <c r="AG79" s="7"/>
    </row>
    <row r="80" spans="1:33" ht="30" customHeight="1" x14ac:dyDescent="0.25">
      <c r="A80" s="134" t="s">
        <v>47</v>
      </c>
      <c r="B80" s="181" t="s">
        <v>144</v>
      </c>
      <c r="C80" s="166" t="s">
        <v>145</v>
      </c>
      <c r="D80" s="167"/>
      <c r="E80" s="168">
        <f>SUM(E81:E83)</f>
        <v>0</v>
      </c>
      <c r="F80" s="169"/>
      <c r="G80" s="170">
        <f t="shared" ref="G80:H80" si="232">SUM(G81:G83)</f>
        <v>0</v>
      </c>
      <c r="H80" s="168">
        <f t="shared" si="232"/>
        <v>0</v>
      </c>
      <c r="I80" s="169"/>
      <c r="J80" s="170">
        <f t="shared" ref="J80:K80" si="233">SUM(J81:J83)</f>
        <v>0</v>
      </c>
      <c r="K80" s="168">
        <f t="shared" si="233"/>
        <v>0</v>
      </c>
      <c r="L80" s="169"/>
      <c r="M80" s="170">
        <f t="shared" ref="M80:N80" si="234">SUM(M81:M83)</f>
        <v>0</v>
      </c>
      <c r="N80" s="168">
        <f t="shared" si="234"/>
        <v>0</v>
      </c>
      <c r="O80" s="169"/>
      <c r="P80" s="170">
        <f t="shared" ref="P80:Q80" si="235">SUM(P81:P83)</f>
        <v>0</v>
      </c>
      <c r="Q80" s="168">
        <f t="shared" si="235"/>
        <v>0</v>
      </c>
      <c r="R80" s="169"/>
      <c r="S80" s="170">
        <f t="shared" ref="S80:T80" si="236">SUM(S81:S83)</f>
        <v>0</v>
      </c>
      <c r="T80" s="168">
        <f t="shared" si="236"/>
        <v>0</v>
      </c>
      <c r="U80" s="169"/>
      <c r="V80" s="170">
        <f t="shared" ref="V80:X80" si="237">SUM(V81:V83)</f>
        <v>0</v>
      </c>
      <c r="W80" s="237">
        <f t="shared" si="237"/>
        <v>0</v>
      </c>
      <c r="X80" s="237">
        <f t="shared" si="237"/>
        <v>0</v>
      </c>
      <c r="Y80" s="237">
        <f t="shared" ref="Y80:Y92" si="238">W80-X80</f>
        <v>0</v>
      </c>
      <c r="Z80" s="142" t="e">
        <f t="shared" ref="Z80:Z92" si="239">Y80/W80</f>
        <v>#DIV/0!</v>
      </c>
      <c r="AA80" s="172"/>
      <c r="AB80" s="157"/>
      <c r="AC80" s="157"/>
      <c r="AD80" s="157"/>
      <c r="AE80" s="157"/>
      <c r="AF80" s="157"/>
      <c r="AG80" s="157"/>
    </row>
    <row r="81" spans="1:33" ht="30" customHeight="1" x14ac:dyDescent="0.25">
      <c r="A81" s="145" t="s">
        <v>50</v>
      </c>
      <c r="B81" s="146" t="s">
        <v>146</v>
      </c>
      <c r="C81" s="238" t="s">
        <v>147</v>
      </c>
      <c r="D81" s="228" t="s">
        <v>148</v>
      </c>
      <c r="E81" s="149"/>
      <c r="F81" s="150"/>
      <c r="G81" s="151">
        <f t="shared" ref="G81:G83" si="240">E81*F81</f>
        <v>0</v>
      </c>
      <c r="H81" s="149"/>
      <c r="I81" s="150"/>
      <c r="J81" s="151">
        <f t="shared" ref="J81:J83" si="241">H81*I81</f>
        <v>0</v>
      </c>
      <c r="K81" s="149"/>
      <c r="L81" s="150"/>
      <c r="M81" s="151">
        <f t="shared" ref="M81:M83" si="242">K81*L81</f>
        <v>0</v>
      </c>
      <c r="N81" s="149"/>
      <c r="O81" s="150"/>
      <c r="P81" s="151">
        <f t="shared" ref="P81:P83" si="243">N81*O81</f>
        <v>0</v>
      </c>
      <c r="Q81" s="149"/>
      <c r="R81" s="150"/>
      <c r="S81" s="151">
        <f t="shared" ref="S81:S83" si="244">Q81*R81</f>
        <v>0</v>
      </c>
      <c r="T81" s="149"/>
      <c r="U81" s="150"/>
      <c r="V81" s="151">
        <f t="shared" ref="V81:V83" si="245">T81*U81</f>
        <v>0</v>
      </c>
      <c r="W81" s="152">
        <f t="shared" ref="W81:W83" si="246">G81+M81+S81</f>
        <v>0</v>
      </c>
      <c r="X81" s="153">
        <f t="shared" ref="X81:X83" si="247">J81+P81+V81</f>
        <v>0</v>
      </c>
      <c r="Y81" s="153">
        <f t="shared" si="238"/>
        <v>0</v>
      </c>
      <c r="Z81" s="154" t="e">
        <f t="shared" si="239"/>
        <v>#DIV/0!</v>
      </c>
      <c r="AA81" s="155"/>
      <c r="AB81" s="157"/>
      <c r="AC81" s="157"/>
      <c r="AD81" s="157"/>
      <c r="AE81" s="157"/>
      <c r="AF81" s="157"/>
      <c r="AG81" s="157"/>
    </row>
    <row r="82" spans="1:33" ht="30" customHeight="1" x14ac:dyDescent="0.25">
      <c r="A82" s="145" t="s">
        <v>50</v>
      </c>
      <c r="B82" s="146" t="s">
        <v>149</v>
      </c>
      <c r="C82" s="238" t="s">
        <v>147</v>
      </c>
      <c r="D82" s="228" t="s">
        <v>148</v>
      </c>
      <c r="E82" s="149"/>
      <c r="F82" s="150"/>
      <c r="G82" s="151">
        <f t="shared" si="240"/>
        <v>0</v>
      </c>
      <c r="H82" s="149"/>
      <c r="I82" s="150"/>
      <c r="J82" s="151">
        <f t="shared" si="241"/>
        <v>0</v>
      </c>
      <c r="K82" s="149"/>
      <c r="L82" s="150"/>
      <c r="M82" s="151">
        <f t="shared" si="242"/>
        <v>0</v>
      </c>
      <c r="N82" s="149"/>
      <c r="O82" s="150"/>
      <c r="P82" s="151">
        <f t="shared" si="243"/>
        <v>0</v>
      </c>
      <c r="Q82" s="149"/>
      <c r="R82" s="150"/>
      <c r="S82" s="151">
        <f t="shared" si="244"/>
        <v>0</v>
      </c>
      <c r="T82" s="149"/>
      <c r="U82" s="150"/>
      <c r="V82" s="151">
        <f t="shared" si="245"/>
        <v>0</v>
      </c>
      <c r="W82" s="152">
        <f t="shared" si="246"/>
        <v>0</v>
      </c>
      <c r="X82" s="153">
        <f t="shared" si="247"/>
        <v>0</v>
      </c>
      <c r="Y82" s="153">
        <f t="shared" si="238"/>
        <v>0</v>
      </c>
      <c r="Z82" s="154" t="e">
        <f t="shared" si="239"/>
        <v>#DIV/0!</v>
      </c>
      <c r="AA82" s="155"/>
      <c r="AB82" s="157"/>
      <c r="AC82" s="157"/>
      <c r="AD82" s="157"/>
      <c r="AE82" s="157"/>
      <c r="AF82" s="157"/>
      <c r="AG82" s="157"/>
    </row>
    <row r="83" spans="1:33" ht="30" customHeight="1" thickBot="1" x14ac:dyDescent="0.3">
      <c r="A83" s="158" t="s">
        <v>50</v>
      </c>
      <c r="B83" s="159" t="s">
        <v>150</v>
      </c>
      <c r="C83" s="238" t="s">
        <v>147</v>
      </c>
      <c r="D83" s="230" t="s">
        <v>148</v>
      </c>
      <c r="E83" s="161"/>
      <c r="F83" s="162"/>
      <c r="G83" s="163">
        <f t="shared" si="240"/>
        <v>0</v>
      </c>
      <c r="H83" s="161"/>
      <c r="I83" s="162"/>
      <c r="J83" s="163">
        <f t="shared" si="241"/>
        <v>0</v>
      </c>
      <c r="K83" s="161"/>
      <c r="L83" s="162"/>
      <c r="M83" s="163">
        <f t="shared" si="242"/>
        <v>0</v>
      </c>
      <c r="N83" s="161"/>
      <c r="O83" s="162"/>
      <c r="P83" s="163">
        <f t="shared" si="243"/>
        <v>0</v>
      </c>
      <c r="Q83" s="161"/>
      <c r="R83" s="162"/>
      <c r="S83" s="163">
        <f t="shared" si="244"/>
        <v>0</v>
      </c>
      <c r="T83" s="161"/>
      <c r="U83" s="162"/>
      <c r="V83" s="163">
        <f t="shared" si="245"/>
        <v>0</v>
      </c>
      <c r="W83" s="164">
        <f t="shared" si="246"/>
        <v>0</v>
      </c>
      <c r="X83" s="153">
        <f t="shared" si="247"/>
        <v>0</v>
      </c>
      <c r="Y83" s="153">
        <f t="shared" si="238"/>
        <v>0</v>
      </c>
      <c r="Z83" s="154" t="e">
        <f t="shared" si="239"/>
        <v>#DIV/0!</v>
      </c>
      <c r="AA83" s="165"/>
      <c r="AB83" s="157"/>
      <c r="AC83" s="157"/>
      <c r="AD83" s="157"/>
      <c r="AE83" s="157"/>
      <c r="AF83" s="157"/>
      <c r="AG83" s="157"/>
    </row>
    <row r="84" spans="1:33" ht="30" customHeight="1" thickBot="1" x14ac:dyDescent="0.3">
      <c r="A84" s="134" t="s">
        <v>47</v>
      </c>
      <c r="B84" s="181" t="s">
        <v>151</v>
      </c>
      <c r="C84" s="166" t="s">
        <v>152</v>
      </c>
      <c r="D84" s="239"/>
      <c r="E84" s="240">
        <f>SUM(E85:E87)</f>
        <v>0</v>
      </c>
      <c r="F84" s="169"/>
      <c r="G84" s="170">
        <f t="shared" ref="G84:H84" si="248">SUM(G85:G87)</f>
        <v>0</v>
      </c>
      <c r="H84" s="240">
        <f t="shared" si="248"/>
        <v>0</v>
      </c>
      <c r="I84" s="169"/>
      <c r="J84" s="170">
        <f t="shared" ref="J84:K84" si="249">SUM(J85:J87)</f>
        <v>0</v>
      </c>
      <c r="K84" s="240">
        <f t="shared" si="249"/>
        <v>0</v>
      </c>
      <c r="L84" s="169"/>
      <c r="M84" s="170">
        <f t="shared" ref="M84:N84" si="250">SUM(M85:M87)</f>
        <v>0</v>
      </c>
      <c r="N84" s="240">
        <f t="shared" si="250"/>
        <v>0</v>
      </c>
      <c r="O84" s="169"/>
      <c r="P84" s="170">
        <f t="shared" ref="P84:Q84" si="251">SUM(P85:P87)</f>
        <v>0</v>
      </c>
      <c r="Q84" s="240">
        <f t="shared" si="251"/>
        <v>0</v>
      </c>
      <c r="R84" s="169"/>
      <c r="S84" s="170">
        <f t="shared" ref="S84:T84" si="252">SUM(S85:S87)</f>
        <v>0</v>
      </c>
      <c r="T84" s="240">
        <f t="shared" si="252"/>
        <v>0</v>
      </c>
      <c r="U84" s="169"/>
      <c r="V84" s="170">
        <f t="shared" ref="V84:X84" si="253">SUM(V85:V87)</f>
        <v>0</v>
      </c>
      <c r="W84" s="237">
        <f t="shared" si="253"/>
        <v>0</v>
      </c>
      <c r="X84" s="237">
        <f t="shared" si="253"/>
        <v>0</v>
      </c>
      <c r="Y84" s="237">
        <f t="shared" si="238"/>
        <v>0</v>
      </c>
      <c r="Z84" s="237" t="e">
        <f t="shared" si="239"/>
        <v>#DIV/0!</v>
      </c>
      <c r="AA84" s="172"/>
      <c r="AB84" s="157"/>
      <c r="AC84" s="157"/>
      <c r="AD84" s="157"/>
      <c r="AE84" s="157"/>
      <c r="AF84" s="157"/>
      <c r="AG84" s="157"/>
    </row>
    <row r="85" spans="1:33" ht="30" customHeight="1" x14ac:dyDescent="0.25">
      <c r="A85" s="145" t="s">
        <v>50</v>
      </c>
      <c r="B85" s="146" t="s">
        <v>153</v>
      </c>
      <c r="C85" s="238" t="s">
        <v>154</v>
      </c>
      <c r="D85" s="241" t="s">
        <v>79</v>
      </c>
      <c r="E85" s="149"/>
      <c r="F85" s="150"/>
      <c r="G85" s="151">
        <f t="shared" ref="G85:G87" si="254">E85*F85</f>
        <v>0</v>
      </c>
      <c r="H85" s="149"/>
      <c r="I85" s="150"/>
      <c r="J85" s="151">
        <f t="shared" ref="J85:J87" si="255">H85*I85</f>
        <v>0</v>
      </c>
      <c r="K85" s="149"/>
      <c r="L85" s="150"/>
      <c r="M85" s="151">
        <f t="shared" ref="M85:M87" si="256">K85*L85</f>
        <v>0</v>
      </c>
      <c r="N85" s="149"/>
      <c r="O85" s="150"/>
      <c r="P85" s="151">
        <f t="shared" ref="P85:P87" si="257">N85*O85</f>
        <v>0</v>
      </c>
      <c r="Q85" s="149"/>
      <c r="R85" s="150"/>
      <c r="S85" s="151">
        <f t="shared" ref="S85:S87" si="258">Q85*R85</f>
        <v>0</v>
      </c>
      <c r="T85" s="149"/>
      <c r="U85" s="150"/>
      <c r="V85" s="151">
        <f t="shared" ref="V85:V87" si="259">T85*U85</f>
        <v>0</v>
      </c>
      <c r="W85" s="152">
        <f t="shared" ref="W85:W87" si="260">G85+M85+S85</f>
        <v>0</v>
      </c>
      <c r="X85" s="153">
        <f t="shared" ref="X85:X87" si="261">J85+P85+V85</f>
        <v>0</v>
      </c>
      <c r="Y85" s="153">
        <f t="shared" si="238"/>
        <v>0</v>
      </c>
      <c r="Z85" s="154" t="e">
        <f t="shared" si="239"/>
        <v>#DIV/0!</v>
      </c>
      <c r="AA85" s="155"/>
      <c r="AB85" s="157"/>
      <c r="AC85" s="157"/>
      <c r="AD85" s="157"/>
      <c r="AE85" s="157"/>
      <c r="AF85" s="157"/>
      <c r="AG85" s="157"/>
    </row>
    <row r="86" spans="1:33" ht="30" customHeight="1" x14ac:dyDescent="0.25">
      <c r="A86" s="145" t="s">
        <v>50</v>
      </c>
      <c r="B86" s="146" t="s">
        <v>155</v>
      </c>
      <c r="C86" s="213" t="s">
        <v>154</v>
      </c>
      <c r="D86" s="228" t="s">
        <v>79</v>
      </c>
      <c r="E86" s="149"/>
      <c r="F86" s="150"/>
      <c r="G86" s="151">
        <f t="shared" si="254"/>
        <v>0</v>
      </c>
      <c r="H86" s="149"/>
      <c r="I86" s="150"/>
      <c r="J86" s="151">
        <f t="shared" si="255"/>
        <v>0</v>
      </c>
      <c r="K86" s="149"/>
      <c r="L86" s="150"/>
      <c r="M86" s="151">
        <f t="shared" si="256"/>
        <v>0</v>
      </c>
      <c r="N86" s="149"/>
      <c r="O86" s="150"/>
      <c r="P86" s="151">
        <f t="shared" si="257"/>
        <v>0</v>
      </c>
      <c r="Q86" s="149"/>
      <c r="R86" s="150"/>
      <c r="S86" s="151">
        <f t="shared" si="258"/>
        <v>0</v>
      </c>
      <c r="T86" s="149"/>
      <c r="U86" s="150"/>
      <c r="V86" s="151">
        <f t="shared" si="259"/>
        <v>0</v>
      </c>
      <c r="W86" s="152">
        <f t="shared" si="260"/>
        <v>0</v>
      </c>
      <c r="X86" s="153">
        <f t="shared" si="261"/>
        <v>0</v>
      </c>
      <c r="Y86" s="153">
        <f t="shared" si="238"/>
        <v>0</v>
      </c>
      <c r="Z86" s="154" t="e">
        <f t="shared" si="239"/>
        <v>#DIV/0!</v>
      </c>
      <c r="AA86" s="155"/>
      <c r="AB86" s="157"/>
      <c r="AC86" s="157"/>
      <c r="AD86" s="157"/>
      <c r="AE86" s="157"/>
      <c r="AF86" s="157"/>
      <c r="AG86" s="157"/>
    </row>
    <row r="87" spans="1:33" ht="30" customHeight="1" thickBot="1" x14ac:dyDescent="0.3">
      <c r="A87" s="158" t="s">
        <v>50</v>
      </c>
      <c r="B87" s="159" t="s">
        <v>156</v>
      </c>
      <c r="C87" s="189" t="s">
        <v>154</v>
      </c>
      <c r="D87" s="230" t="s">
        <v>79</v>
      </c>
      <c r="E87" s="161"/>
      <c r="F87" s="162"/>
      <c r="G87" s="163">
        <f t="shared" si="254"/>
        <v>0</v>
      </c>
      <c r="H87" s="161"/>
      <c r="I87" s="162"/>
      <c r="J87" s="163">
        <f t="shared" si="255"/>
        <v>0</v>
      </c>
      <c r="K87" s="161"/>
      <c r="L87" s="162"/>
      <c r="M87" s="163">
        <f t="shared" si="256"/>
        <v>0</v>
      </c>
      <c r="N87" s="161"/>
      <c r="O87" s="162"/>
      <c r="P87" s="163">
        <f t="shared" si="257"/>
        <v>0</v>
      </c>
      <c r="Q87" s="161"/>
      <c r="R87" s="162"/>
      <c r="S87" s="163">
        <f t="shared" si="258"/>
        <v>0</v>
      </c>
      <c r="T87" s="161"/>
      <c r="U87" s="162"/>
      <c r="V87" s="163">
        <f t="shared" si="259"/>
        <v>0</v>
      </c>
      <c r="W87" s="164">
        <f t="shared" si="260"/>
        <v>0</v>
      </c>
      <c r="X87" s="153">
        <f t="shared" si="261"/>
        <v>0</v>
      </c>
      <c r="Y87" s="153">
        <f t="shared" si="238"/>
        <v>0</v>
      </c>
      <c r="Z87" s="154" t="e">
        <f t="shared" si="239"/>
        <v>#DIV/0!</v>
      </c>
      <c r="AA87" s="165"/>
      <c r="AB87" s="157"/>
      <c r="AC87" s="157"/>
      <c r="AD87" s="157"/>
      <c r="AE87" s="157"/>
      <c r="AF87" s="157"/>
      <c r="AG87" s="157"/>
    </row>
    <row r="88" spans="1:33" ht="30" customHeight="1" x14ac:dyDescent="0.25">
      <c r="A88" s="134" t="s">
        <v>47</v>
      </c>
      <c r="B88" s="181" t="s">
        <v>157</v>
      </c>
      <c r="C88" s="242" t="s">
        <v>158</v>
      </c>
      <c r="D88" s="243"/>
      <c r="E88" s="240">
        <f>SUM(E89:E91)</f>
        <v>0</v>
      </c>
      <c r="F88" s="169"/>
      <c r="G88" s="170">
        <f t="shared" ref="G88:H88" si="262">SUM(G89:G91)</f>
        <v>0</v>
      </c>
      <c r="H88" s="240">
        <f t="shared" si="262"/>
        <v>0</v>
      </c>
      <c r="I88" s="169"/>
      <c r="J88" s="170">
        <f t="shared" ref="J88:K88" si="263">SUM(J89:J91)</f>
        <v>0</v>
      </c>
      <c r="K88" s="240">
        <f t="shared" si="263"/>
        <v>0</v>
      </c>
      <c r="L88" s="169"/>
      <c r="M88" s="170">
        <f t="shared" ref="M88:N88" si="264">SUM(M89:M91)</f>
        <v>0</v>
      </c>
      <c r="N88" s="240">
        <f t="shared" si="264"/>
        <v>0</v>
      </c>
      <c r="O88" s="169"/>
      <c r="P88" s="170">
        <f t="shared" ref="P88:Q88" si="265">SUM(P89:P91)</f>
        <v>0</v>
      </c>
      <c r="Q88" s="240">
        <f t="shared" si="265"/>
        <v>0</v>
      </c>
      <c r="R88" s="169"/>
      <c r="S88" s="170">
        <f t="shared" ref="S88:T88" si="266">SUM(S89:S91)</f>
        <v>0</v>
      </c>
      <c r="T88" s="240">
        <f t="shared" si="266"/>
        <v>0</v>
      </c>
      <c r="U88" s="169"/>
      <c r="V88" s="170">
        <f t="shared" ref="V88:X88" si="267">SUM(V89:V91)</f>
        <v>0</v>
      </c>
      <c r="W88" s="237">
        <f t="shared" si="267"/>
        <v>0</v>
      </c>
      <c r="X88" s="237">
        <f t="shared" si="267"/>
        <v>0</v>
      </c>
      <c r="Y88" s="237">
        <f t="shared" si="238"/>
        <v>0</v>
      </c>
      <c r="Z88" s="237" t="e">
        <f t="shared" si="239"/>
        <v>#DIV/0!</v>
      </c>
      <c r="AA88" s="172"/>
      <c r="AB88" s="157"/>
      <c r="AC88" s="157"/>
      <c r="AD88" s="157"/>
      <c r="AE88" s="157"/>
      <c r="AF88" s="157"/>
      <c r="AG88" s="157"/>
    </row>
    <row r="89" spans="1:33" ht="30" customHeight="1" x14ac:dyDescent="0.25">
      <c r="A89" s="145" t="s">
        <v>50</v>
      </c>
      <c r="B89" s="146" t="s">
        <v>159</v>
      </c>
      <c r="C89" s="244" t="s">
        <v>85</v>
      </c>
      <c r="D89" s="245" t="s">
        <v>86</v>
      </c>
      <c r="E89" s="149"/>
      <c r="F89" s="150"/>
      <c r="G89" s="151">
        <f t="shared" ref="G89:G91" si="268">E89*F89</f>
        <v>0</v>
      </c>
      <c r="H89" s="149"/>
      <c r="I89" s="150"/>
      <c r="J89" s="151">
        <f t="shared" ref="J89:J91" si="269">H89*I89</f>
        <v>0</v>
      </c>
      <c r="K89" s="149"/>
      <c r="L89" s="150"/>
      <c r="M89" s="151">
        <f t="shared" ref="M89:M91" si="270">K89*L89</f>
        <v>0</v>
      </c>
      <c r="N89" s="149"/>
      <c r="O89" s="150"/>
      <c r="P89" s="151">
        <f t="shared" ref="P89:P91" si="271">N89*O89</f>
        <v>0</v>
      </c>
      <c r="Q89" s="149"/>
      <c r="R89" s="150"/>
      <c r="S89" s="151">
        <f t="shared" ref="S89:S91" si="272">Q89*R89</f>
        <v>0</v>
      </c>
      <c r="T89" s="149"/>
      <c r="U89" s="150"/>
      <c r="V89" s="151">
        <f t="shared" ref="V89:V91" si="273">T89*U89</f>
        <v>0</v>
      </c>
      <c r="W89" s="152">
        <f t="shared" ref="W89:W91" si="274">G89+M89+S89</f>
        <v>0</v>
      </c>
      <c r="X89" s="153">
        <f t="shared" ref="X89:X91" si="275">J89+P89+V89</f>
        <v>0</v>
      </c>
      <c r="Y89" s="153">
        <f t="shared" si="238"/>
        <v>0</v>
      </c>
      <c r="Z89" s="154" t="e">
        <f t="shared" si="239"/>
        <v>#DIV/0!</v>
      </c>
      <c r="AA89" s="155"/>
      <c r="AB89" s="156"/>
      <c r="AC89" s="157"/>
      <c r="AD89" s="157"/>
      <c r="AE89" s="157"/>
      <c r="AF89" s="157"/>
      <c r="AG89" s="157"/>
    </row>
    <row r="90" spans="1:33" ht="30" customHeight="1" x14ac:dyDescent="0.25">
      <c r="A90" s="145" t="s">
        <v>50</v>
      </c>
      <c r="B90" s="146" t="s">
        <v>160</v>
      </c>
      <c r="C90" s="244" t="s">
        <v>85</v>
      </c>
      <c r="D90" s="245" t="s">
        <v>86</v>
      </c>
      <c r="E90" s="149"/>
      <c r="F90" s="150"/>
      <c r="G90" s="151">
        <f t="shared" si="268"/>
        <v>0</v>
      </c>
      <c r="H90" s="149"/>
      <c r="I90" s="150"/>
      <c r="J90" s="151">
        <f t="shared" si="269"/>
        <v>0</v>
      </c>
      <c r="K90" s="149"/>
      <c r="L90" s="150"/>
      <c r="M90" s="151">
        <f t="shared" si="270"/>
        <v>0</v>
      </c>
      <c r="N90" s="149"/>
      <c r="O90" s="150"/>
      <c r="P90" s="151">
        <f t="shared" si="271"/>
        <v>0</v>
      </c>
      <c r="Q90" s="149"/>
      <c r="R90" s="150"/>
      <c r="S90" s="151">
        <f t="shared" si="272"/>
        <v>0</v>
      </c>
      <c r="T90" s="149"/>
      <c r="U90" s="150"/>
      <c r="V90" s="151">
        <f t="shared" si="273"/>
        <v>0</v>
      </c>
      <c r="W90" s="152">
        <f t="shared" si="274"/>
        <v>0</v>
      </c>
      <c r="X90" s="153">
        <f t="shared" si="275"/>
        <v>0</v>
      </c>
      <c r="Y90" s="153">
        <f t="shared" si="238"/>
        <v>0</v>
      </c>
      <c r="Z90" s="154" t="e">
        <f t="shared" si="239"/>
        <v>#DIV/0!</v>
      </c>
      <c r="AA90" s="155"/>
      <c r="AB90" s="157"/>
      <c r="AC90" s="157"/>
      <c r="AD90" s="157"/>
      <c r="AE90" s="157"/>
      <c r="AF90" s="157"/>
      <c r="AG90" s="157"/>
    </row>
    <row r="91" spans="1:33" ht="30" customHeight="1" thickBot="1" x14ac:dyDescent="0.3">
      <c r="A91" s="158" t="s">
        <v>50</v>
      </c>
      <c r="B91" s="159" t="s">
        <v>161</v>
      </c>
      <c r="C91" s="246" t="s">
        <v>85</v>
      </c>
      <c r="D91" s="245" t="s">
        <v>86</v>
      </c>
      <c r="E91" s="175"/>
      <c r="F91" s="176"/>
      <c r="G91" s="177">
        <f t="shared" si="268"/>
        <v>0</v>
      </c>
      <c r="H91" s="175"/>
      <c r="I91" s="176"/>
      <c r="J91" s="177">
        <f t="shared" si="269"/>
        <v>0</v>
      </c>
      <c r="K91" s="175"/>
      <c r="L91" s="176"/>
      <c r="M91" s="177">
        <f t="shared" si="270"/>
        <v>0</v>
      </c>
      <c r="N91" s="175"/>
      <c r="O91" s="176"/>
      <c r="P91" s="177">
        <f t="shared" si="271"/>
        <v>0</v>
      </c>
      <c r="Q91" s="175"/>
      <c r="R91" s="176"/>
      <c r="S91" s="177">
        <f t="shared" si="272"/>
        <v>0</v>
      </c>
      <c r="T91" s="175"/>
      <c r="U91" s="176"/>
      <c r="V91" s="177">
        <f t="shared" si="273"/>
        <v>0</v>
      </c>
      <c r="W91" s="164">
        <f t="shared" si="274"/>
        <v>0</v>
      </c>
      <c r="X91" s="153">
        <f t="shared" si="275"/>
        <v>0</v>
      </c>
      <c r="Y91" s="153">
        <f t="shared" si="238"/>
        <v>0</v>
      </c>
      <c r="Z91" s="154" t="e">
        <f t="shared" si="239"/>
        <v>#DIV/0!</v>
      </c>
      <c r="AA91" s="178"/>
      <c r="AB91" s="157"/>
      <c r="AC91" s="157"/>
      <c r="AD91" s="157"/>
      <c r="AE91" s="157"/>
      <c r="AF91" s="157"/>
      <c r="AG91" s="157"/>
    </row>
    <row r="92" spans="1:33" ht="39.75" customHeight="1" thickBot="1" x14ac:dyDescent="0.3">
      <c r="A92" s="397" t="s">
        <v>384</v>
      </c>
      <c r="B92" s="380"/>
      <c r="C92" s="380"/>
      <c r="D92" s="390"/>
      <c r="E92" s="215"/>
      <c r="F92" s="215"/>
      <c r="G92" s="198">
        <f>G80+G84+G88</f>
        <v>0</v>
      </c>
      <c r="H92" s="215"/>
      <c r="I92" s="215"/>
      <c r="J92" s="198">
        <f>J80+J84+J88</f>
        <v>0</v>
      </c>
      <c r="K92" s="215"/>
      <c r="L92" s="215"/>
      <c r="M92" s="198">
        <f>M80+M84+M88</f>
        <v>0</v>
      </c>
      <c r="N92" s="215"/>
      <c r="O92" s="215"/>
      <c r="P92" s="198">
        <f>P80+P84+P88</f>
        <v>0</v>
      </c>
      <c r="Q92" s="215"/>
      <c r="R92" s="215"/>
      <c r="S92" s="198">
        <f>S80+S84+S88</f>
        <v>0</v>
      </c>
      <c r="T92" s="215"/>
      <c r="U92" s="215"/>
      <c r="V92" s="198">
        <f t="shared" ref="V92:X92" si="276">V80+V84+V88</f>
        <v>0</v>
      </c>
      <c r="W92" s="217">
        <f t="shared" si="276"/>
        <v>0</v>
      </c>
      <c r="X92" s="217">
        <f t="shared" si="276"/>
        <v>0</v>
      </c>
      <c r="Y92" s="217">
        <f t="shared" si="238"/>
        <v>0</v>
      </c>
      <c r="Z92" s="217" t="e">
        <f t="shared" si="239"/>
        <v>#DIV/0!</v>
      </c>
      <c r="AA92" s="203"/>
      <c r="AB92" s="5"/>
      <c r="AC92" s="7"/>
      <c r="AD92" s="7"/>
      <c r="AE92" s="7"/>
      <c r="AF92" s="7"/>
      <c r="AG92" s="7"/>
    </row>
    <row r="93" spans="1:33" ht="30" customHeight="1" thickBot="1" x14ac:dyDescent="0.3">
      <c r="A93" s="204" t="s">
        <v>46</v>
      </c>
      <c r="B93" s="205">
        <v>6</v>
      </c>
      <c r="C93" s="206" t="s">
        <v>162</v>
      </c>
      <c r="D93" s="207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2"/>
      <c r="X93" s="132"/>
      <c r="Y93" s="236"/>
      <c r="Z93" s="132"/>
      <c r="AA93" s="133"/>
      <c r="AB93" s="7"/>
      <c r="AC93" s="7"/>
      <c r="AD93" s="7"/>
      <c r="AE93" s="7"/>
      <c r="AF93" s="7"/>
      <c r="AG93" s="7"/>
    </row>
    <row r="94" spans="1:33" ht="30" customHeight="1" x14ac:dyDescent="0.25">
      <c r="A94" s="134" t="s">
        <v>47</v>
      </c>
      <c r="B94" s="181" t="s">
        <v>163</v>
      </c>
      <c r="C94" s="247" t="s">
        <v>164</v>
      </c>
      <c r="D94" s="137"/>
      <c r="E94" s="138">
        <f>SUM(E95:E97)</f>
        <v>0</v>
      </c>
      <c r="F94" s="139"/>
      <c r="G94" s="140">
        <f t="shared" ref="G94:H94" si="277">SUM(G95:G97)</f>
        <v>0</v>
      </c>
      <c r="H94" s="138">
        <f t="shared" si="277"/>
        <v>0</v>
      </c>
      <c r="I94" s="139"/>
      <c r="J94" s="140">
        <f t="shared" ref="J94:K94" si="278">SUM(J95:J97)</f>
        <v>0</v>
      </c>
      <c r="K94" s="138">
        <f t="shared" si="278"/>
        <v>0</v>
      </c>
      <c r="L94" s="139"/>
      <c r="M94" s="140">
        <f t="shared" ref="M94:N94" si="279">SUM(M95:M97)</f>
        <v>0</v>
      </c>
      <c r="N94" s="138">
        <f t="shared" si="279"/>
        <v>0</v>
      </c>
      <c r="O94" s="139"/>
      <c r="P94" s="140">
        <f t="shared" ref="P94:Q94" si="280">SUM(P95:P97)</f>
        <v>0</v>
      </c>
      <c r="Q94" s="138">
        <f t="shared" si="280"/>
        <v>0</v>
      </c>
      <c r="R94" s="139"/>
      <c r="S94" s="140">
        <f t="shared" ref="S94:T94" si="281">SUM(S95:S97)</f>
        <v>0</v>
      </c>
      <c r="T94" s="138">
        <f t="shared" si="281"/>
        <v>0</v>
      </c>
      <c r="U94" s="139"/>
      <c r="V94" s="140">
        <f t="shared" ref="V94:X94" si="282">SUM(V95:V97)</f>
        <v>0</v>
      </c>
      <c r="W94" s="140">
        <f t="shared" si="282"/>
        <v>0</v>
      </c>
      <c r="X94" s="140">
        <f t="shared" si="282"/>
        <v>0</v>
      </c>
      <c r="Y94" s="140">
        <f t="shared" ref="Y94:Y106" si="283">W94-X94</f>
        <v>0</v>
      </c>
      <c r="Z94" s="142" t="e">
        <f t="shared" ref="Z94:Z106" si="284">Y94/W94</f>
        <v>#DIV/0!</v>
      </c>
      <c r="AA94" s="143"/>
      <c r="AB94" s="144"/>
      <c r="AC94" s="144"/>
      <c r="AD94" s="144"/>
      <c r="AE94" s="144"/>
      <c r="AF94" s="144"/>
      <c r="AG94" s="144"/>
    </row>
    <row r="95" spans="1:33" ht="30" customHeight="1" x14ac:dyDescent="0.25">
      <c r="A95" s="145" t="s">
        <v>50</v>
      </c>
      <c r="B95" s="146" t="s">
        <v>165</v>
      </c>
      <c r="C95" s="213" t="s">
        <v>166</v>
      </c>
      <c r="D95" s="148" t="s">
        <v>79</v>
      </c>
      <c r="E95" s="149"/>
      <c r="F95" s="150"/>
      <c r="G95" s="151">
        <f t="shared" ref="G95:G97" si="285">E95*F95</f>
        <v>0</v>
      </c>
      <c r="H95" s="149"/>
      <c r="I95" s="150"/>
      <c r="J95" s="151">
        <f t="shared" ref="J95:J97" si="286">H95*I95</f>
        <v>0</v>
      </c>
      <c r="K95" s="149"/>
      <c r="L95" s="150"/>
      <c r="M95" s="151">
        <f t="shared" ref="M95:M97" si="287">K95*L95</f>
        <v>0</v>
      </c>
      <c r="N95" s="149"/>
      <c r="O95" s="150"/>
      <c r="P95" s="151">
        <f t="shared" ref="P95:P97" si="288">N95*O95</f>
        <v>0</v>
      </c>
      <c r="Q95" s="149"/>
      <c r="R95" s="150"/>
      <c r="S95" s="151">
        <f t="shared" ref="S95:S97" si="289">Q95*R95</f>
        <v>0</v>
      </c>
      <c r="T95" s="149"/>
      <c r="U95" s="150"/>
      <c r="V95" s="151">
        <f t="shared" ref="V95:V97" si="290">T95*U95</f>
        <v>0</v>
      </c>
      <c r="W95" s="152">
        <f t="shared" ref="W95:W97" si="291">G95+M95+S95</f>
        <v>0</v>
      </c>
      <c r="X95" s="153">
        <f t="shared" ref="X95:X97" si="292">J95+P95+V95</f>
        <v>0</v>
      </c>
      <c r="Y95" s="153">
        <f t="shared" si="283"/>
        <v>0</v>
      </c>
      <c r="Z95" s="154" t="e">
        <f t="shared" si="284"/>
        <v>#DIV/0!</v>
      </c>
      <c r="AA95" s="155"/>
      <c r="AB95" s="157"/>
      <c r="AC95" s="157"/>
      <c r="AD95" s="157"/>
      <c r="AE95" s="157"/>
      <c r="AF95" s="157"/>
      <c r="AG95" s="157"/>
    </row>
    <row r="96" spans="1:33" ht="30" customHeight="1" x14ac:dyDescent="0.25">
      <c r="A96" s="145" t="s">
        <v>50</v>
      </c>
      <c r="B96" s="146" t="s">
        <v>167</v>
      </c>
      <c r="C96" s="213" t="s">
        <v>166</v>
      </c>
      <c r="D96" s="148" t="s">
        <v>79</v>
      </c>
      <c r="E96" s="149"/>
      <c r="F96" s="150"/>
      <c r="G96" s="151">
        <f t="shared" si="285"/>
        <v>0</v>
      </c>
      <c r="H96" s="149"/>
      <c r="I96" s="150"/>
      <c r="J96" s="151">
        <f t="shared" si="286"/>
        <v>0</v>
      </c>
      <c r="K96" s="149"/>
      <c r="L96" s="150"/>
      <c r="M96" s="151">
        <f t="shared" si="287"/>
        <v>0</v>
      </c>
      <c r="N96" s="149"/>
      <c r="O96" s="150"/>
      <c r="P96" s="151">
        <f t="shared" si="288"/>
        <v>0</v>
      </c>
      <c r="Q96" s="149"/>
      <c r="R96" s="150"/>
      <c r="S96" s="151">
        <f t="shared" si="289"/>
        <v>0</v>
      </c>
      <c r="T96" s="149"/>
      <c r="U96" s="150"/>
      <c r="V96" s="151">
        <f t="shared" si="290"/>
        <v>0</v>
      </c>
      <c r="W96" s="152">
        <f t="shared" si="291"/>
        <v>0</v>
      </c>
      <c r="X96" s="153">
        <f t="shared" si="292"/>
        <v>0</v>
      </c>
      <c r="Y96" s="153">
        <f t="shared" si="283"/>
        <v>0</v>
      </c>
      <c r="Z96" s="154" t="e">
        <f t="shared" si="284"/>
        <v>#DIV/0!</v>
      </c>
      <c r="AA96" s="155"/>
      <c r="AB96" s="157"/>
      <c r="AC96" s="157"/>
      <c r="AD96" s="157"/>
      <c r="AE96" s="157"/>
      <c r="AF96" s="157"/>
      <c r="AG96" s="157"/>
    </row>
    <row r="97" spans="1:33" ht="30" customHeight="1" thickBot="1" x14ac:dyDescent="0.3">
      <c r="A97" s="158" t="s">
        <v>50</v>
      </c>
      <c r="B97" s="159" t="s">
        <v>168</v>
      </c>
      <c r="C97" s="189" t="s">
        <v>166</v>
      </c>
      <c r="D97" s="160" t="s">
        <v>79</v>
      </c>
      <c r="E97" s="161"/>
      <c r="F97" s="162"/>
      <c r="G97" s="163">
        <f t="shared" si="285"/>
        <v>0</v>
      </c>
      <c r="H97" s="161"/>
      <c r="I97" s="162"/>
      <c r="J97" s="163">
        <f t="shared" si="286"/>
        <v>0</v>
      </c>
      <c r="K97" s="161"/>
      <c r="L97" s="162"/>
      <c r="M97" s="163">
        <f t="shared" si="287"/>
        <v>0</v>
      </c>
      <c r="N97" s="161"/>
      <c r="O97" s="162"/>
      <c r="P97" s="163">
        <f t="shared" si="288"/>
        <v>0</v>
      </c>
      <c r="Q97" s="161"/>
      <c r="R97" s="162"/>
      <c r="S97" s="163">
        <f t="shared" si="289"/>
        <v>0</v>
      </c>
      <c r="T97" s="161"/>
      <c r="U97" s="162"/>
      <c r="V97" s="163">
        <f t="shared" si="290"/>
        <v>0</v>
      </c>
      <c r="W97" s="164">
        <f t="shared" si="291"/>
        <v>0</v>
      </c>
      <c r="X97" s="153">
        <f t="shared" si="292"/>
        <v>0</v>
      </c>
      <c r="Y97" s="153">
        <f t="shared" si="283"/>
        <v>0</v>
      </c>
      <c r="Z97" s="154" t="e">
        <f t="shared" si="284"/>
        <v>#DIV/0!</v>
      </c>
      <c r="AA97" s="165"/>
      <c r="AB97" s="157"/>
      <c r="AC97" s="157"/>
      <c r="AD97" s="157"/>
      <c r="AE97" s="157"/>
      <c r="AF97" s="157"/>
      <c r="AG97" s="157"/>
    </row>
    <row r="98" spans="1:33" ht="30" customHeight="1" x14ac:dyDescent="0.25">
      <c r="A98" s="134" t="s">
        <v>46</v>
      </c>
      <c r="B98" s="181" t="s">
        <v>169</v>
      </c>
      <c r="C98" s="248" t="s">
        <v>170</v>
      </c>
      <c r="D98" s="167"/>
      <c r="E98" s="168">
        <f>SUM(E99:E101)</f>
        <v>0</v>
      </c>
      <c r="F98" s="169"/>
      <c r="G98" s="170">
        <f t="shared" ref="G98:H98" si="293">SUM(G99:G101)</f>
        <v>0</v>
      </c>
      <c r="H98" s="168">
        <f t="shared" si="293"/>
        <v>0</v>
      </c>
      <c r="I98" s="169"/>
      <c r="J98" s="170">
        <f t="shared" ref="J98:K98" si="294">SUM(J99:J101)</f>
        <v>0</v>
      </c>
      <c r="K98" s="168">
        <f t="shared" si="294"/>
        <v>0</v>
      </c>
      <c r="L98" s="169"/>
      <c r="M98" s="170">
        <f t="shared" ref="M98:N98" si="295">SUM(M99:M101)</f>
        <v>0</v>
      </c>
      <c r="N98" s="168">
        <f t="shared" si="295"/>
        <v>0</v>
      </c>
      <c r="O98" s="169"/>
      <c r="P98" s="170">
        <f t="shared" ref="P98:Q98" si="296">SUM(P99:P101)</f>
        <v>0</v>
      </c>
      <c r="Q98" s="168">
        <f t="shared" si="296"/>
        <v>0</v>
      </c>
      <c r="R98" s="169"/>
      <c r="S98" s="170">
        <f t="shared" ref="S98:T98" si="297">SUM(S99:S101)</f>
        <v>0</v>
      </c>
      <c r="T98" s="168">
        <f t="shared" si="297"/>
        <v>0</v>
      </c>
      <c r="U98" s="169"/>
      <c r="V98" s="170">
        <f t="shared" ref="V98:X98" si="298">SUM(V99:V101)</f>
        <v>0</v>
      </c>
      <c r="W98" s="170">
        <f t="shared" si="298"/>
        <v>0</v>
      </c>
      <c r="X98" s="170">
        <f t="shared" si="298"/>
        <v>0</v>
      </c>
      <c r="Y98" s="170">
        <f t="shared" si="283"/>
        <v>0</v>
      </c>
      <c r="Z98" s="170" t="e">
        <f t="shared" si="284"/>
        <v>#DIV/0!</v>
      </c>
      <c r="AA98" s="172"/>
      <c r="AB98" s="144"/>
      <c r="AC98" s="144"/>
      <c r="AD98" s="144"/>
      <c r="AE98" s="144"/>
      <c r="AF98" s="144"/>
      <c r="AG98" s="144"/>
    </row>
    <row r="99" spans="1:33" ht="30" customHeight="1" x14ac:dyDescent="0.25">
      <c r="A99" s="145" t="s">
        <v>50</v>
      </c>
      <c r="B99" s="146" t="s">
        <v>171</v>
      </c>
      <c r="C99" s="213" t="s">
        <v>166</v>
      </c>
      <c r="D99" s="148" t="s">
        <v>79</v>
      </c>
      <c r="E99" s="149"/>
      <c r="F99" s="150"/>
      <c r="G99" s="151">
        <f t="shared" ref="G99:G101" si="299">E99*F99</f>
        <v>0</v>
      </c>
      <c r="H99" s="149"/>
      <c r="I99" s="150"/>
      <c r="J99" s="151">
        <f t="shared" ref="J99:J101" si="300">H99*I99</f>
        <v>0</v>
      </c>
      <c r="K99" s="149"/>
      <c r="L99" s="150"/>
      <c r="M99" s="151">
        <f t="shared" ref="M99:M101" si="301">K99*L99</f>
        <v>0</v>
      </c>
      <c r="N99" s="149"/>
      <c r="O99" s="150"/>
      <c r="P99" s="151">
        <f t="shared" ref="P99:P101" si="302">N99*O99</f>
        <v>0</v>
      </c>
      <c r="Q99" s="149"/>
      <c r="R99" s="150"/>
      <c r="S99" s="151">
        <f t="shared" ref="S99:S101" si="303">Q99*R99</f>
        <v>0</v>
      </c>
      <c r="T99" s="149"/>
      <c r="U99" s="150"/>
      <c r="V99" s="151">
        <f t="shared" ref="V99:V101" si="304">T99*U99</f>
        <v>0</v>
      </c>
      <c r="W99" s="152">
        <f t="shared" ref="W99:W101" si="305">G99+M99+S99</f>
        <v>0</v>
      </c>
      <c r="X99" s="153">
        <f t="shared" ref="X99:X101" si="306">J99+P99+V99</f>
        <v>0</v>
      </c>
      <c r="Y99" s="153">
        <f t="shared" si="283"/>
        <v>0</v>
      </c>
      <c r="Z99" s="154" t="e">
        <f t="shared" si="284"/>
        <v>#DIV/0!</v>
      </c>
      <c r="AA99" s="155"/>
      <c r="AB99" s="157"/>
      <c r="AC99" s="157"/>
      <c r="AD99" s="157"/>
      <c r="AE99" s="157"/>
      <c r="AF99" s="157"/>
      <c r="AG99" s="157"/>
    </row>
    <row r="100" spans="1:33" ht="30" customHeight="1" x14ac:dyDescent="0.25">
      <c r="A100" s="145" t="s">
        <v>50</v>
      </c>
      <c r="B100" s="146" t="s">
        <v>172</v>
      </c>
      <c r="C100" s="213" t="s">
        <v>166</v>
      </c>
      <c r="D100" s="148" t="s">
        <v>79</v>
      </c>
      <c r="E100" s="149"/>
      <c r="F100" s="150"/>
      <c r="G100" s="151">
        <f t="shared" si="299"/>
        <v>0</v>
      </c>
      <c r="H100" s="149"/>
      <c r="I100" s="150"/>
      <c r="J100" s="151">
        <f t="shared" si="300"/>
        <v>0</v>
      </c>
      <c r="K100" s="149"/>
      <c r="L100" s="150"/>
      <c r="M100" s="151">
        <f t="shared" si="301"/>
        <v>0</v>
      </c>
      <c r="N100" s="149"/>
      <c r="O100" s="150"/>
      <c r="P100" s="151">
        <f t="shared" si="302"/>
        <v>0</v>
      </c>
      <c r="Q100" s="149"/>
      <c r="R100" s="150"/>
      <c r="S100" s="151">
        <f t="shared" si="303"/>
        <v>0</v>
      </c>
      <c r="T100" s="149"/>
      <c r="U100" s="150"/>
      <c r="V100" s="151">
        <f t="shared" si="304"/>
        <v>0</v>
      </c>
      <c r="W100" s="152">
        <f t="shared" si="305"/>
        <v>0</v>
      </c>
      <c r="X100" s="153">
        <f t="shared" si="306"/>
        <v>0</v>
      </c>
      <c r="Y100" s="153">
        <f t="shared" si="283"/>
        <v>0</v>
      </c>
      <c r="Z100" s="154" t="e">
        <f t="shared" si="284"/>
        <v>#DIV/0!</v>
      </c>
      <c r="AA100" s="155"/>
      <c r="AB100" s="157"/>
      <c r="AC100" s="157"/>
      <c r="AD100" s="157"/>
      <c r="AE100" s="157"/>
      <c r="AF100" s="157"/>
      <c r="AG100" s="157"/>
    </row>
    <row r="101" spans="1:33" ht="30" customHeight="1" thickBot="1" x14ac:dyDescent="0.3">
      <c r="A101" s="158" t="s">
        <v>50</v>
      </c>
      <c r="B101" s="159" t="s">
        <v>173</v>
      </c>
      <c r="C101" s="189" t="s">
        <v>166</v>
      </c>
      <c r="D101" s="160" t="s">
        <v>79</v>
      </c>
      <c r="E101" s="161"/>
      <c r="F101" s="162"/>
      <c r="G101" s="163">
        <f t="shared" si="299"/>
        <v>0</v>
      </c>
      <c r="H101" s="161"/>
      <c r="I101" s="162"/>
      <c r="J101" s="163">
        <f t="shared" si="300"/>
        <v>0</v>
      </c>
      <c r="K101" s="161"/>
      <c r="L101" s="162"/>
      <c r="M101" s="163">
        <f t="shared" si="301"/>
        <v>0</v>
      </c>
      <c r="N101" s="161"/>
      <c r="O101" s="162"/>
      <c r="P101" s="163">
        <f t="shared" si="302"/>
        <v>0</v>
      </c>
      <c r="Q101" s="161"/>
      <c r="R101" s="162"/>
      <c r="S101" s="163">
        <f t="shared" si="303"/>
        <v>0</v>
      </c>
      <c r="T101" s="161"/>
      <c r="U101" s="162"/>
      <c r="V101" s="163">
        <f t="shared" si="304"/>
        <v>0</v>
      </c>
      <c r="W101" s="164">
        <f t="shared" si="305"/>
        <v>0</v>
      </c>
      <c r="X101" s="153">
        <f t="shared" si="306"/>
        <v>0</v>
      </c>
      <c r="Y101" s="153">
        <f t="shared" si="283"/>
        <v>0</v>
      </c>
      <c r="Z101" s="154" t="e">
        <f t="shared" si="284"/>
        <v>#DIV/0!</v>
      </c>
      <c r="AA101" s="165"/>
      <c r="AB101" s="157"/>
      <c r="AC101" s="157"/>
      <c r="AD101" s="157"/>
      <c r="AE101" s="157"/>
      <c r="AF101" s="157"/>
      <c r="AG101" s="157"/>
    </row>
    <row r="102" spans="1:33" ht="30" customHeight="1" x14ac:dyDescent="0.25">
      <c r="A102" s="134" t="s">
        <v>46</v>
      </c>
      <c r="B102" s="181" t="s">
        <v>174</v>
      </c>
      <c r="C102" s="248" t="s">
        <v>175</v>
      </c>
      <c r="D102" s="167"/>
      <c r="E102" s="168">
        <f>SUM(E103:E105)</f>
        <v>0</v>
      </c>
      <c r="F102" s="169"/>
      <c r="G102" s="170">
        <f t="shared" ref="G102:H102" si="307">SUM(G103:G105)</f>
        <v>0</v>
      </c>
      <c r="H102" s="168">
        <f t="shared" si="307"/>
        <v>0</v>
      </c>
      <c r="I102" s="169"/>
      <c r="J102" s="170">
        <f t="shared" ref="J102:K102" si="308">SUM(J103:J105)</f>
        <v>0</v>
      </c>
      <c r="K102" s="168">
        <f t="shared" si="308"/>
        <v>0</v>
      </c>
      <c r="L102" s="169"/>
      <c r="M102" s="170">
        <f t="shared" ref="M102:N102" si="309">SUM(M103:M105)</f>
        <v>0</v>
      </c>
      <c r="N102" s="168">
        <f t="shared" si="309"/>
        <v>0</v>
      </c>
      <c r="O102" s="169"/>
      <c r="P102" s="170">
        <f t="shared" ref="P102:Q102" si="310">SUM(P103:P105)</f>
        <v>0</v>
      </c>
      <c r="Q102" s="168">
        <f t="shared" si="310"/>
        <v>0</v>
      </c>
      <c r="R102" s="169"/>
      <c r="S102" s="170">
        <f t="shared" ref="S102:T102" si="311">SUM(S103:S105)</f>
        <v>0</v>
      </c>
      <c r="T102" s="168">
        <f t="shared" si="311"/>
        <v>0</v>
      </c>
      <c r="U102" s="169"/>
      <c r="V102" s="170">
        <f t="shared" ref="V102:X102" si="312">SUM(V103:V105)</f>
        <v>0</v>
      </c>
      <c r="W102" s="170">
        <f t="shared" si="312"/>
        <v>0</v>
      </c>
      <c r="X102" s="170">
        <f t="shared" si="312"/>
        <v>0</v>
      </c>
      <c r="Y102" s="170">
        <f t="shared" si="283"/>
        <v>0</v>
      </c>
      <c r="Z102" s="170" t="e">
        <f t="shared" si="284"/>
        <v>#DIV/0!</v>
      </c>
      <c r="AA102" s="172"/>
      <c r="AB102" s="144"/>
      <c r="AC102" s="144"/>
      <c r="AD102" s="144"/>
      <c r="AE102" s="144"/>
      <c r="AF102" s="144"/>
      <c r="AG102" s="144"/>
    </row>
    <row r="103" spans="1:33" ht="30" customHeight="1" x14ac:dyDescent="0.25">
      <c r="A103" s="145" t="s">
        <v>50</v>
      </c>
      <c r="B103" s="146" t="s">
        <v>176</v>
      </c>
      <c r="C103" s="213" t="s">
        <v>166</v>
      </c>
      <c r="D103" s="148" t="s">
        <v>79</v>
      </c>
      <c r="E103" s="149"/>
      <c r="F103" s="150"/>
      <c r="G103" s="151">
        <f t="shared" ref="G103:G105" si="313">E103*F103</f>
        <v>0</v>
      </c>
      <c r="H103" s="149"/>
      <c r="I103" s="150"/>
      <c r="J103" s="151">
        <f t="shared" ref="J103:J105" si="314">H103*I103</f>
        <v>0</v>
      </c>
      <c r="K103" s="149"/>
      <c r="L103" s="150"/>
      <c r="M103" s="151">
        <f t="shared" ref="M103:M105" si="315">K103*L103</f>
        <v>0</v>
      </c>
      <c r="N103" s="149"/>
      <c r="O103" s="150"/>
      <c r="P103" s="151">
        <f t="shared" ref="P103:P105" si="316">N103*O103</f>
        <v>0</v>
      </c>
      <c r="Q103" s="149"/>
      <c r="R103" s="150"/>
      <c r="S103" s="151">
        <f t="shared" ref="S103:S105" si="317">Q103*R103</f>
        <v>0</v>
      </c>
      <c r="T103" s="149"/>
      <c r="U103" s="150"/>
      <c r="V103" s="151">
        <f t="shared" ref="V103:V105" si="318">T103*U103</f>
        <v>0</v>
      </c>
      <c r="W103" s="152">
        <f t="shared" ref="W103:W105" si="319">G103+M103+S103</f>
        <v>0</v>
      </c>
      <c r="X103" s="153">
        <f t="shared" ref="X103:X105" si="320">J103+P103+V103</f>
        <v>0</v>
      </c>
      <c r="Y103" s="153">
        <f t="shared" si="283"/>
        <v>0</v>
      </c>
      <c r="Z103" s="154" t="e">
        <f t="shared" si="284"/>
        <v>#DIV/0!</v>
      </c>
      <c r="AA103" s="155"/>
      <c r="AB103" s="157"/>
      <c r="AC103" s="157"/>
      <c r="AD103" s="157"/>
      <c r="AE103" s="157"/>
      <c r="AF103" s="157"/>
      <c r="AG103" s="157"/>
    </row>
    <row r="104" spans="1:33" ht="30" customHeight="1" x14ac:dyDescent="0.25">
      <c r="A104" s="145" t="s">
        <v>50</v>
      </c>
      <c r="B104" s="146" t="s">
        <v>177</v>
      </c>
      <c r="C104" s="213" t="s">
        <v>166</v>
      </c>
      <c r="D104" s="148" t="s">
        <v>79</v>
      </c>
      <c r="E104" s="149"/>
      <c r="F104" s="150"/>
      <c r="G104" s="151">
        <f t="shared" si="313"/>
        <v>0</v>
      </c>
      <c r="H104" s="149"/>
      <c r="I104" s="150"/>
      <c r="J104" s="151">
        <f t="shared" si="314"/>
        <v>0</v>
      </c>
      <c r="K104" s="149"/>
      <c r="L104" s="150"/>
      <c r="M104" s="151">
        <f t="shared" si="315"/>
        <v>0</v>
      </c>
      <c r="N104" s="149"/>
      <c r="O104" s="150"/>
      <c r="P104" s="151">
        <f t="shared" si="316"/>
        <v>0</v>
      </c>
      <c r="Q104" s="149"/>
      <c r="R104" s="150"/>
      <c r="S104" s="151">
        <f t="shared" si="317"/>
        <v>0</v>
      </c>
      <c r="T104" s="149"/>
      <c r="U104" s="150"/>
      <c r="V104" s="151">
        <f t="shared" si="318"/>
        <v>0</v>
      </c>
      <c r="W104" s="152">
        <f t="shared" si="319"/>
        <v>0</v>
      </c>
      <c r="X104" s="153">
        <f t="shared" si="320"/>
        <v>0</v>
      </c>
      <c r="Y104" s="153">
        <f t="shared" si="283"/>
        <v>0</v>
      </c>
      <c r="Z104" s="154" t="e">
        <f t="shared" si="284"/>
        <v>#DIV/0!</v>
      </c>
      <c r="AA104" s="155"/>
      <c r="AB104" s="157"/>
      <c r="AC104" s="157"/>
      <c r="AD104" s="157"/>
      <c r="AE104" s="157"/>
      <c r="AF104" s="157"/>
      <c r="AG104" s="157"/>
    </row>
    <row r="105" spans="1:33" ht="30" customHeight="1" thickBot="1" x14ac:dyDescent="0.3">
      <c r="A105" s="158" t="s">
        <v>50</v>
      </c>
      <c r="B105" s="159" t="s">
        <v>178</v>
      </c>
      <c r="C105" s="189" t="s">
        <v>166</v>
      </c>
      <c r="D105" s="160" t="s">
        <v>79</v>
      </c>
      <c r="E105" s="175"/>
      <c r="F105" s="176"/>
      <c r="G105" s="177">
        <f t="shared" si="313"/>
        <v>0</v>
      </c>
      <c r="H105" s="175"/>
      <c r="I105" s="176"/>
      <c r="J105" s="177">
        <f t="shared" si="314"/>
        <v>0</v>
      </c>
      <c r="K105" s="175"/>
      <c r="L105" s="176"/>
      <c r="M105" s="177">
        <f t="shared" si="315"/>
        <v>0</v>
      </c>
      <c r="N105" s="175"/>
      <c r="O105" s="176"/>
      <c r="P105" s="177">
        <f t="shared" si="316"/>
        <v>0</v>
      </c>
      <c r="Q105" s="175"/>
      <c r="R105" s="176"/>
      <c r="S105" s="177">
        <f t="shared" si="317"/>
        <v>0</v>
      </c>
      <c r="T105" s="175"/>
      <c r="U105" s="176"/>
      <c r="V105" s="177">
        <f t="shared" si="318"/>
        <v>0</v>
      </c>
      <c r="W105" s="164">
        <f t="shared" si="319"/>
        <v>0</v>
      </c>
      <c r="X105" s="191">
        <f t="shared" si="320"/>
        <v>0</v>
      </c>
      <c r="Y105" s="191">
        <f t="shared" si="283"/>
        <v>0</v>
      </c>
      <c r="Z105" s="249" t="e">
        <f t="shared" si="284"/>
        <v>#DIV/0!</v>
      </c>
      <c r="AA105" s="165"/>
      <c r="AB105" s="157"/>
      <c r="AC105" s="157"/>
      <c r="AD105" s="157"/>
      <c r="AE105" s="157"/>
      <c r="AF105" s="157"/>
      <c r="AG105" s="157"/>
    </row>
    <row r="106" spans="1:33" ht="30" customHeight="1" thickBot="1" x14ac:dyDescent="0.3">
      <c r="A106" s="192" t="s">
        <v>385</v>
      </c>
      <c r="B106" s="193"/>
      <c r="C106" s="194"/>
      <c r="D106" s="195"/>
      <c r="E106" s="199">
        <f>E102+E98+E94</f>
        <v>0</v>
      </c>
      <c r="F106" s="215"/>
      <c r="G106" s="198">
        <f t="shared" ref="G106:H106" si="321">G102+G98+G94</f>
        <v>0</v>
      </c>
      <c r="H106" s="199">
        <f t="shared" si="321"/>
        <v>0</v>
      </c>
      <c r="I106" s="215"/>
      <c r="J106" s="198">
        <f t="shared" ref="J106:K106" si="322">J102+J98+J94</f>
        <v>0</v>
      </c>
      <c r="K106" s="216">
        <f t="shared" si="322"/>
        <v>0</v>
      </c>
      <c r="L106" s="215"/>
      <c r="M106" s="198">
        <f t="shared" ref="M106:N106" si="323">M102+M98+M94</f>
        <v>0</v>
      </c>
      <c r="N106" s="216">
        <f t="shared" si="323"/>
        <v>0</v>
      </c>
      <c r="O106" s="215"/>
      <c r="P106" s="198">
        <f t="shared" ref="P106:Q106" si="324">P102+P98+P94</f>
        <v>0</v>
      </c>
      <c r="Q106" s="216">
        <f t="shared" si="324"/>
        <v>0</v>
      </c>
      <c r="R106" s="215"/>
      <c r="S106" s="198">
        <f t="shared" ref="S106:T106" si="325">S102+S98+S94</f>
        <v>0</v>
      </c>
      <c r="T106" s="216">
        <f t="shared" si="325"/>
        <v>0</v>
      </c>
      <c r="U106" s="215"/>
      <c r="V106" s="200">
        <f t="shared" ref="V106:X106" si="326">V102+V98+V94</f>
        <v>0</v>
      </c>
      <c r="W106" s="250">
        <f t="shared" si="326"/>
        <v>0</v>
      </c>
      <c r="X106" s="251">
        <f t="shared" si="326"/>
        <v>0</v>
      </c>
      <c r="Y106" s="251">
        <f t="shared" si="283"/>
        <v>0</v>
      </c>
      <c r="Z106" s="251" t="e">
        <f t="shared" si="284"/>
        <v>#DIV/0!</v>
      </c>
      <c r="AA106" s="252"/>
      <c r="AB106" s="7"/>
      <c r="AC106" s="7"/>
      <c r="AD106" s="7"/>
      <c r="AE106" s="7"/>
      <c r="AF106" s="7"/>
      <c r="AG106" s="7"/>
    </row>
    <row r="107" spans="1:33" ht="30" customHeight="1" thickBot="1" x14ac:dyDescent="0.3">
      <c r="A107" s="204" t="s">
        <v>46</v>
      </c>
      <c r="B107" s="234">
        <v>7</v>
      </c>
      <c r="C107" s="206" t="s">
        <v>179</v>
      </c>
      <c r="D107" s="207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253"/>
      <c r="X107" s="253"/>
      <c r="Y107" s="208"/>
      <c r="Z107" s="253"/>
      <c r="AA107" s="254"/>
      <c r="AB107" s="7"/>
      <c r="AC107" s="7"/>
      <c r="AD107" s="7"/>
      <c r="AE107" s="7"/>
      <c r="AF107" s="7"/>
      <c r="AG107" s="7"/>
    </row>
    <row r="108" spans="1:33" ht="109.9" customHeight="1" x14ac:dyDescent="0.25">
      <c r="A108" s="145" t="s">
        <v>50</v>
      </c>
      <c r="B108" s="146" t="s">
        <v>180</v>
      </c>
      <c r="C108" s="213" t="s">
        <v>415</v>
      </c>
      <c r="D108" s="148" t="s">
        <v>79</v>
      </c>
      <c r="E108" s="149">
        <v>4</v>
      </c>
      <c r="F108" s="150">
        <v>36500</v>
      </c>
      <c r="G108" s="151">
        <f t="shared" ref="G108:G118" si="327">E108*F108</f>
        <v>146000</v>
      </c>
      <c r="H108" s="149">
        <v>4</v>
      </c>
      <c r="I108" s="150">
        <v>36500</v>
      </c>
      <c r="J108" s="151">
        <f t="shared" ref="J108:J118" si="328">H108*I108</f>
        <v>146000</v>
      </c>
      <c r="K108" s="149"/>
      <c r="L108" s="150"/>
      <c r="M108" s="151">
        <f t="shared" ref="M108:M118" si="329">K108*L108</f>
        <v>0</v>
      </c>
      <c r="N108" s="149"/>
      <c r="O108" s="150"/>
      <c r="P108" s="151">
        <f t="shared" ref="P108:P118" si="330">N108*O108</f>
        <v>0</v>
      </c>
      <c r="Q108" s="149"/>
      <c r="R108" s="150"/>
      <c r="S108" s="151">
        <f t="shared" ref="S108:S118" si="331">Q108*R108</f>
        <v>0</v>
      </c>
      <c r="T108" s="149"/>
      <c r="U108" s="150"/>
      <c r="V108" s="255">
        <f t="shared" ref="V108:V118" si="332">T108*U108</f>
        <v>0</v>
      </c>
      <c r="W108" s="256">
        <f t="shared" ref="W108:W118" si="333">G108+M108+S108</f>
        <v>146000</v>
      </c>
      <c r="X108" s="257">
        <f t="shared" ref="X108:X118" si="334">J108+P108+V108</f>
        <v>146000</v>
      </c>
      <c r="Y108" s="257">
        <f t="shared" ref="Y108:Y119" si="335">W108-X108</f>
        <v>0</v>
      </c>
      <c r="Z108" s="258">
        <f t="shared" ref="Z108:Z119" si="336">Y108/W108</f>
        <v>0</v>
      </c>
      <c r="AA108" s="259" t="s">
        <v>416</v>
      </c>
      <c r="AB108" s="157"/>
      <c r="AC108" s="157"/>
      <c r="AD108" s="157"/>
      <c r="AE108" s="157"/>
      <c r="AF108" s="157"/>
      <c r="AG108" s="157"/>
    </row>
    <row r="109" spans="1:33" ht="30" customHeight="1" x14ac:dyDescent="0.25">
      <c r="A109" s="145" t="s">
        <v>50</v>
      </c>
      <c r="B109" s="146" t="s">
        <v>181</v>
      </c>
      <c r="C109" s="213" t="s">
        <v>182</v>
      </c>
      <c r="D109" s="148" t="s">
        <v>79</v>
      </c>
      <c r="E109" s="149"/>
      <c r="F109" s="150"/>
      <c r="G109" s="151">
        <f t="shared" si="327"/>
        <v>0</v>
      </c>
      <c r="H109" s="149"/>
      <c r="I109" s="150"/>
      <c r="J109" s="151">
        <f t="shared" si="328"/>
        <v>0</v>
      </c>
      <c r="K109" s="149"/>
      <c r="L109" s="150"/>
      <c r="M109" s="151">
        <f t="shared" si="329"/>
        <v>0</v>
      </c>
      <c r="N109" s="149"/>
      <c r="O109" s="150"/>
      <c r="P109" s="151">
        <f t="shared" si="330"/>
        <v>0</v>
      </c>
      <c r="Q109" s="149"/>
      <c r="R109" s="150"/>
      <c r="S109" s="151">
        <f t="shared" si="331"/>
        <v>0</v>
      </c>
      <c r="T109" s="149"/>
      <c r="U109" s="150"/>
      <c r="V109" s="255">
        <f t="shared" si="332"/>
        <v>0</v>
      </c>
      <c r="W109" s="260">
        <f t="shared" si="333"/>
        <v>0</v>
      </c>
      <c r="X109" s="153">
        <f t="shared" si="334"/>
        <v>0</v>
      </c>
      <c r="Y109" s="153">
        <f t="shared" si="335"/>
        <v>0</v>
      </c>
      <c r="Z109" s="154" t="e">
        <f t="shared" si="336"/>
        <v>#DIV/0!</v>
      </c>
      <c r="AA109" s="155"/>
      <c r="AB109" s="157"/>
      <c r="AC109" s="157"/>
      <c r="AD109" s="157"/>
      <c r="AE109" s="157"/>
      <c r="AF109" s="157"/>
      <c r="AG109" s="157"/>
    </row>
    <row r="110" spans="1:33" ht="30" customHeight="1" x14ac:dyDescent="0.25">
      <c r="A110" s="145" t="s">
        <v>50</v>
      </c>
      <c r="B110" s="146" t="s">
        <v>183</v>
      </c>
      <c r="C110" s="213" t="s">
        <v>184</v>
      </c>
      <c r="D110" s="148" t="s">
        <v>79</v>
      </c>
      <c r="E110" s="149"/>
      <c r="F110" s="150"/>
      <c r="G110" s="151">
        <f t="shared" si="327"/>
        <v>0</v>
      </c>
      <c r="H110" s="149"/>
      <c r="I110" s="150"/>
      <c r="J110" s="151">
        <f t="shared" si="328"/>
        <v>0</v>
      </c>
      <c r="K110" s="149"/>
      <c r="L110" s="150"/>
      <c r="M110" s="151">
        <f t="shared" si="329"/>
        <v>0</v>
      </c>
      <c r="N110" s="149"/>
      <c r="O110" s="150"/>
      <c r="P110" s="151">
        <f t="shared" si="330"/>
        <v>0</v>
      </c>
      <c r="Q110" s="149"/>
      <c r="R110" s="150"/>
      <c r="S110" s="151">
        <f t="shared" si="331"/>
        <v>0</v>
      </c>
      <c r="T110" s="149"/>
      <c r="U110" s="150"/>
      <c r="V110" s="255">
        <f t="shared" si="332"/>
        <v>0</v>
      </c>
      <c r="W110" s="260">
        <f t="shared" si="333"/>
        <v>0</v>
      </c>
      <c r="X110" s="153">
        <f t="shared" si="334"/>
        <v>0</v>
      </c>
      <c r="Y110" s="153">
        <f t="shared" si="335"/>
        <v>0</v>
      </c>
      <c r="Z110" s="154" t="e">
        <f t="shared" si="336"/>
        <v>#DIV/0!</v>
      </c>
      <c r="AA110" s="155"/>
      <c r="AB110" s="157"/>
      <c r="AC110" s="157"/>
      <c r="AD110" s="157"/>
      <c r="AE110" s="157"/>
      <c r="AF110" s="157"/>
      <c r="AG110" s="157"/>
    </row>
    <row r="111" spans="1:33" ht="30" customHeight="1" x14ac:dyDescent="0.25">
      <c r="A111" s="145" t="s">
        <v>50</v>
      </c>
      <c r="B111" s="146" t="s">
        <v>185</v>
      </c>
      <c r="C111" s="213" t="s">
        <v>186</v>
      </c>
      <c r="D111" s="148" t="s">
        <v>79</v>
      </c>
      <c r="E111" s="149"/>
      <c r="F111" s="150"/>
      <c r="G111" s="151">
        <f t="shared" si="327"/>
        <v>0</v>
      </c>
      <c r="H111" s="149"/>
      <c r="I111" s="150"/>
      <c r="J111" s="151">
        <f t="shared" si="328"/>
        <v>0</v>
      </c>
      <c r="K111" s="149"/>
      <c r="L111" s="150"/>
      <c r="M111" s="151">
        <f t="shared" si="329"/>
        <v>0</v>
      </c>
      <c r="N111" s="149"/>
      <c r="O111" s="150"/>
      <c r="P111" s="151">
        <f t="shared" si="330"/>
        <v>0</v>
      </c>
      <c r="Q111" s="149"/>
      <c r="R111" s="150"/>
      <c r="S111" s="151">
        <f t="shared" si="331"/>
        <v>0</v>
      </c>
      <c r="T111" s="149"/>
      <c r="U111" s="150"/>
      <c r="V111" s="255">
        <f t="shared" si="332"/>
        <v>0</v>
      </c>
      <c r="W111" s="260">
        <f t="shared" si="333"/>
        <v>0</v>
      </c>
      <c r="X111" s="153">
        <f t="shared" si="334"/>
        <v>0</v>
      </c>
      <c r="Y111" s="153">
        <f t="shared" si="335"/>
        <v>0</v>
      </c>
      <c r="Z111" s="154" t="e">
        <f t="shared" si="336"/>
        <v>#DIV/0!</v>
      </c>
      <c r="AA111" s="155"/>
      <c r="AB111" s="157"/>
      <c r="AC111" s="157"/>
      <c r="AD111" s="157"/>
      <c r="AE111" s="157"/>
      <c r="AF111" s="157"/>
      <c r="AG111" s="157"/>
    </row>
    <row r="112" spans="1:33" ht="30" customHeight="1" x14ac:dyDescent="0.25">
      <c r="A112" s="145" t="s">
        <v>50</v>
      </c>
      <c r="B112" s="146" t="s">
        <v>187</v>
      </c>
      <c r="C112" s="213" t="s">
        <v>188</v>
      </c>
      <c r="D112" s="148" t="s">
        <v>79</v>
      </c>
      <c r="E112" s="149"/>
      <c r="F112" s="150"/>
      <c r="G112" s="151">
        <f t="shared" si="327"/>
        <v>0</v>
      </c>
      <c r="H112" s="149"/>
      <c r="I112" s="150"/>
      <c r="J112" s="151">
        <f t="shared" si="328"/>
        <v>0</v>
      </c>
      <c r="K112" s="149"/>
      <c r="L112" s="150"/>
      <c r="M112" s="151">
        <f t="shared" si="329"/>
        <v>0</v>
      </c>
      <c r="N112" s="149"/>
      <c r="O112" s="150"/>
      <c r="P112" s="151">
        <f t="shared" si="330"/>
        <v>0</v>
      </c>
      <c r="Q112" s="149"/>
      <c r="R112" s="150"/>
      <c r="S112" s="151">
        <f t="shared" si="331"/>
        <v>0</v>
      </c>
      <c r="T112" s="149"/>
      <c r="U112" s="150"/>
      <c r="V112" s="255">
        <f t="shared" si="332"/>
        <v>0</v>
      </c>
      <c r="W112" s="260">
        <f t="shared" si="333"/>
        <v>0</v>
      </c>
      <c r="X112" s="153">
        <f t="shared" si="334"/>
        <v>0</v>
      </c>
      <c r="Y112" s="153">
        <f t="shared" si="335"/>
        <v>0</v>
      </c>
      <c r="Z112" s="154" t="e">
        <f t="shared" si="336"/>
        <v>#DIV/0!</v>
      </c>
      <c r="AA112" s="155"/>
      <c r="AB112" s="157"/>
      <c r="AC112" s="157"/>
      <c r="AD112" s="157"/>
      <c r="AE112" s="157"/>
      <c r="AF112" s="157"/>
      <c r="AG112" s="157"/>
    </row>
    <row r="113" spans="1:33" ht="30" customHeight="1" x14ac:dyDescent="0.25">
      <c r="A113" s="145" t="s">
        <v>50</v>
      </c>
      <c r="B113" s="146" t="s">
        <v>189</v>
      </c>
      <c r="C113" s="213" t="s">
        <v>190</v>
      </c>
      <c r="D113" s="148" t="s">
        <v>79</v>
      </c>
      <c r="E113" s="149"/>
      <c r="F113" s="150"/>
      <c r="G113" s="151">
        <f t="shared" si="327"/>
        <v>0</v>
      </c>
      <c r="H113" s="149"/>
      <c r="I113" s="150"/>
      <c r="J113" s="151">
        <f t="shared" si="328"/>
        <v>0</v>
      </c>
      <c r="K113" s="149"/>
      <c r="L113" s="150"/>
      <c r="M113" s="151">
        <f t="shared" si="329"/>
        <v>0</v>
      </c>
      <c r="N113" s="149"/>
      <c r="O113" s="150"/>
      <c r="P113" s="151">
        <f t="shared" si="330"/>
        <v>0</v>
      </c>
      <c r="Q113" s="149"/>
      <c r="R113" s="150"/>
      <c r="S113" s="151">
        <f t="shared" si="331"/>
        <v>0</v>
      </c>
      <c r="T113" s="149"/>
      <c r="U113" s="150"/>
      <c r="V113" s="255">
        <f t="shared" si="332"/>
        <v>0</v>
      </c>
      <c r="W113" s="260">
        <f t="shared" si="333"/>
        <v>0</v>
      </c>
      <c r="X113" s="153">
        <f t="shared" si="334"/>
        <v>0</v>
      </c>
      <c r="Y113" s="153">
        <f t="shared" si="335"/>
        <v>0</v>
      </c>
      <c r="Z113" s="154" t="e">
        <f t="shared" si="336"/>
        <v>#DIV/0!</v>
      </c>
      <c r="AA113" s="155"/>
      <c r="AB113" s="157"/>
      <c r="AC113" s="157"/>
      <c r="AD113" s="157"/>
      <c r="AE113" s="157"/>
      <c r="AF113" s="157"/>
      <c r="AG113" s="157"/>
    </row>
    <row r="114" spans="1:33" ht="30" customHeight="1" x14ac:dyDescent="0.25">
      <c r="A114" s="145" t="s">
        <v>50</v>
      </c>
      <c r="B114" s="146" t="s">
        <v>191</v>
      </c>
      <c r="C114" s="213" t="s">
        <v>306</v>
      </c>
      <c r="D114" s="148" t="s">
        <v>79</v>
      </c>
      <c r="E114" s="149">
        <v>2</v>
      </c>
      <c r="F114" s="150">
        <v>28500</v>
      </c>
      <c r="G114" s="151">
        <f t="shared" si="327"/>
        <v>57000</v>
      </c>
      <c r="H114" s="149">
        <v>2</v>
      </c>
      <c r="I114" s="150">
        <v>28500</v>
      </c>
      <c r="J114" s="151">
        <f t="shared" si="328"/>
        <v>57000</v>
      </c>
      <c r="K114" s="149">
        <v>2</v>
      </c>
      <c r="L114" s="150">
        <v>30000</v>
      </c>
      <c r="M114" s="151">
        <f t="shared" si="329"/>
        <v>60000</v>
      </c>
      <c r="N114" s="149">
        <v>2</v>
      </c>
      <c r="O114" s="150">
        <v>30000</v>
      </c>
      <c r="P114" s="151">
        <f t="shared" si="330"/>
        <v>60000</v>
      </c>
      <c r="Q114" s="149"/>
      <c r="R114" s="150"/>
      <c r="S114" s="151">
        <f t="shared" si="331"/>
        <v>0</v>
      </c>
      <c r="T114" s="149"/>
      <c r="U114" s="150"/>
      <c r="V114" s="255">
        <f t="shared" si="332"/>
        <v>0</v>
      </c>
      <c r="W114" s="260">
        <f t="shared" si="333"/>
        <v>117000</v>
      </c>
      <c r="X114" s="153">
        <f t="shared" si="334"/>
        <v>117000</v>
      </c>
      <c r="Y114" s="153">
        <f t="shared" si="335"/>
        <v>0</v>
      </c>
      <c r="Z114" s="154">
        <f t="shared" si="336"/>
        <v>0</v>
      </c>
      <c r="AA114" s="155" t="s">
        <v>417</v>
      </c>
      <c r="AB114" s="157"/>
      <c r="AC114" s="157"/>
      <c r="AD114" s="157"/>
      <c r="AE114" s="157"/>
      <c r="AF114" s="157"/>
      <c r="AG114" s="157"/>
    </row>
    <row r="115" spans="1:33" ht="30" customHeight="1" x14ac:dyDescent="0.25">
      <c r="A115" s="145" t="s">
        <v>50</v>
      </c>
      <c r="B115" s="146" t="s">
        <v>192</v>
      </c>
      <c r="C115" s="213" t="s">
        <v>193</v>
      </c>
      <c r="D115" s="148" t="s">
        <v>79</v>
      </c>
      <c r="E115" s="149"/>
      <c r="F115" s="150"/>
      <c r="G115" s="151">
        <f t="shared" si="327"/>
        <v>0</v>
      </c>
      <c r="H115" s="149"/>
      <c r="I115" s="150"/>
      <c r="J115" s="151">
        <f t="shared" si="328"/>
        <v>0</v>
      </c>
      <c r="K115" s="149"/>
      <c r="L115" s="150"/>
      <c r="M115" s="151">
        <f t="shared" si="329"/>
        <v>0</v>
      </c>
      <c r="N115" s="149"/>
      <c r="O115" s="150"/>
      <c r="P115" s="151">
        <f t="shared" si="330"/>
        <v>0</v>
      </c>
      <c r="Q115" s="149"/>
      <c r="R115" s="150"/>
      <c r="S115" s="151">
        <f t="shared" si="331"/>
        <v>0</v>
      </c>
      <c r="T115" s="149"/>
      <c r="U115" s="150"/>
      <c r="V115" s="255">
        <f t="shared" si="332"/>
        <v>0</v>
      </c>
      <c r="W115" s="260">
        <f t="shared" si="333"/>
        <v>0</v>
      </c>
      <c r="X115" s="153">
        <f t="shared" si="334"/>
        <v>0</v>
      </c>
      <c r="Y115" s="153">
        <f t="shared" si="335"/>
        <v>0</v>
      </c>
      <c r="Z115" s="154" t="e">
        <f t="shared" si="336"/>
        <v>#DIV/0!</v>
      </c>
      <c r="AA115" s="155"/>
      <c r="AB115" s="157"/>
      <c r="AC115" s="157"/>
      <c r="AD115" s="157"/>
      <c r="AE115" s="157"/>
      <c r="AF115" s="157"/>
      <c r="AG115" s="157"/>
    </row>
    <row r="116" spans="1:33" ht="30" customHeight="1" x14ac:dyDescent="0.25">
      <c r="A116" s="158" t="s">
        <v>50</v>
      </c>
      <c r="B116" s="146" t="s">
        <v>194</v>
      </c>
      <c r="C116" s="189" t="s">
        <v>195</v>
      </c>
      <c r="D116" s="148" t="s">
        <v>79</v>
      </c>
      <c r="E116" s="161"/>
      <c r="F116" s="162"/>
      <c r="G116" s="151">
        <f t="shared" si="327"/>
        <v>0</v>
      </c>
      <c r="H116" s="161"/>
      <c r="I116" s="162"/>
      <c r="J116" s="151">
        <f t="shared" si="328"/>
        <v>0</v>
      </c>
      <c r="K116" s="149"/>
      <c r="L116" s="150"/>
      <c r="M116" s="151">
        <f t="shared" si="329"/>
        <v>0</v>
      </c>
      <c r="N116" s="149"/>
      <c r="O116" s="150"/>
      <c r="P116" s="151">
        <f t="shared" si="330"/>
        <v>0</v>
      </c>
      <c r="Q116" s="149"/>
      <c r="R116" s="150"/>
      <c r="S116" s="151">
        <f t="shared" si="331"/>
        <v>0</v>
      </c>
      <c r="T116" s="149"/>
      <c r="U116" s="150"/>
      <c r="V116" s="255">
        <f t="shared" si="332"/>
        <v>0</v>
      </c>
      <c r="W116" s="260">
        <f t="shared" si="333"/>
        <v>0</v>
      </c>
      <c r="X116" s="153">
        <f t="shared" si="334"/>
        <v>0</v>
      </c>
      <c r="Y116" s="153">
        <f t="shared" si="335"/>
        <v>0</v>
      </c>
      <c r="Z116" s="154" t="e">
        <f t="shared" si="336"/>
        <v>#DIV/0!</v>
      </c>
      <c r="AA116" s="165"/>
      <c r="AB116" s="157"/>
      <c r="AC116" s="157"/>
      <c r="AD116" s="157"/>
      <c r="AE116" s="157"/>
      <c r="AF116" s="157"/>
      <c r="AG116" s="157"/>
    </row>
    <row r="117" spans="1:33" ht="114" customHeight="1" x14ac:dyDescent="0.25">
      <c r="A117" s="158" t="s">
        <v>50</v>
      </c>
      <c r="B117" s="146" t="s">
        <v>196</v>
      </c>
      <c r="C117" s="189" t="s">
        <v>418</v>
      </c>
      <c r="D117" s="160" t="s">
        <v>79</v>
      </c>
      <c r="E117" s="149">
        <v>2</v>
      </c>
      <c r="F117" s="150">
        <v>43800</v>
      </c>
      <c r="G117" s="151">
        <f t="shared" si="327"/>
        <v>87600</v>
      </c>
      <c r="H117" s="149">
        <v>2</v>
      </c>
      <c r="I117" s="150">
        <v>43800</v>
      </c>
      <c r="J117" s="151">
        <f t="shared" si="328"/>
        <v>87600</v>
      </c>
      <c r="K117" s="149"/>
      <c r="L117" s="150"/>
      <c r="M117" s="151">
        <f t="shared" si="329"/>
        <v>0</v>
      </c>
      <c r="N117" s="149"/>
      <c r="O117" s="150"/>
      <c r="P117" s="151">
        <f t="shared" si="330"/>
        <v>0</v>
      </c>
      <c r="Q117" s="149"/>
      <c r="R117" s="150"/>
      <c r="S117" s="151">
        <f t="shared" si="331"/>
        <v>0</v>
      </c>
      <c r="T117" s="149"/>
      <c r="U117" s="150"/>
      <c r="V117" s="255">
        <f t="shared" si="332"/>
        <v>0</v>
      </c>
      <c r="W117" s="260">
        <f t="shared" si="333"/>
        <v>87600</v>
      </c>
      <c r="X117" s="153">
        <f t="shared" si="334"/>
        <v>87600</v>
      </c>
      <c r="Y117" s="153">
        <f t="shared" si="335"/>
        <v>0</v>
      </c>
      <c r="Z117" s="154">
        <f t="shared" si="336"/>
        <v>0</v>
      </c>
      <c r="AA117" s="155" t="s">
        <v>419</v>
      </c>
      <c r="AB117" s="157"/>
      <c r="AC117" s="157"/>
      <c r="AD117" s="157"/>
      <c r="AE117" s="157"/>
      <c r="AF117" s="157"/>
      <c r="AG117" s="157"/>
    </row>
    <row r="118" spans="1:33" ht="30" customHeight="1" thickBot="1" x14ac:dyDescent="0.3">
      <c r="A118" s="158" t="s">
        <v>50</v>
      </c>
      <c r="B118" s="146" t="s">
        <v>197</v>
      </c>
      <c r="C118" s="261" t="s">
        <v>386</v>
      </c>
      <c r="D118" s="160"/>
      <c r="E118" s="161"/>
      <c r="F118" s="162">
        <v>0.22</v>
      </c>
      <c r="G118" s="163">
        <f t="shared" si="327"/>
        <v>0</v>
      </c>
      <c r="H118" s="161"/>
      <c r="I118" s="162">
        <v>0.22</v>
      </c>
      <c r="J118" s="163">
        <f t="shared" si="328"/>
        <v>0</v>
      </c>
      <c r="K118" s="161"/>
      <c r="L118" s="162">
        <v>0.22</v>
      </c>
      <c r="M118" s="163">
        <f t="shared" si="329"/>
        <v>0</v>
      </c>
      <c r="N118" s="161"/>
      <c r="O118" s="162">
        <v>0.22</v>
      </c>
      <c r="P118" s="163">
        <f t="shared" si="330"/>
        <v>0</v>
      </c>
      <c r="Q118" s="161"/>
      <c r="R118" s="162">
        <v>0.22</v>
      </c>
      <c r="S118" s="163">
        <f t="shared" si="331"/>
        <v>0</v>
      </c>
      <c r="T118" s="161"/>
      <c r="U118" s="162">
        <v>0.22</v>
      </c>
      <c r="V118" s="262">
        <f t="shared" si="332"/>
        <v>0</v>
      </c>
      <c r="W118" s="263">
        <f t="shared" si="333"/>
        <v>0</v>
      </c>
      <c r="X118" s="264">
        <f t="shared" si="334"/>
        <v>0</v>
      </c>
      <c r="Y118" s="264">
        <f t="shared" si="335"/>
        <v>0</v>
      </c>
      <c r="Z118" s="265" t="e">
        <f t="shared" si="336"/>
        <v>#DIV/0!</v>
      </c>
      <c r="AA118" s="178"/>
      <c r="AB118" s="7"/>
      <c r="AC118" s="7"/>
      <c r="AD118" s="7"/>
      <c r="AE118" s="7"/>
      <c r="AF118" s="7"/>
      <c r="AG118" s="7"/>
    </row>
    <row r="119" spans="1:33" ht="30" customHeight="1" thickBot="1" x14ac:dyDescent="0.3">
      <c r="A119" s="192" t="s">
        <v>387</v>
      </c>
      <c r="B119" s="266"/>
      <c r="C119" s="194"/>
      <c r="D119" s="195"/>
      <c r="E119" s="199">
        <f>SUM(E108:E117)</f>
        <v>8</v>
      </c>
      <c r="F119" s="215"/>
      <c r="G119" s="198">
        <f>SUM(G108:G118)</f>
        <v>290600</v>
      </c>
      <c r="H119" s="199">
        <f>SUM(H108:H117)</f>
        <v>8</v>
      </c>
      <c r="I119" s="215"/>
      <c r="J119" s="198">
        <f>SUM(J108:J118)</f>
        <v>290600</v>
      </c>
      <c r="K119" s="216">
        <f>SUM(K108:K117)</f>
        <v>2</v>
      </c>
      <c r="L119" s="215"/>
      <c r="M119" s="198">
        <f>SUM(M108:M118)</f>
        <v>60000</v>
      </c>
      <c r="N119" s="216">
        <f>SUM(N108:N117)</f>
        <v>2</v>
      </c>
      <c r="O119" s="215"/>
      <c r="P119" s="198">
        <f>SUM(P108:P118)</f>
        <v>60000</v>
      </c>
      <c r="Q119" s="216">
        <f>SUM(Q108:Q117)</f>
        <v>0</v>
      </c>
      <c r="R119" s="215"/>
      <c r="S119" s="198">
        <f>SUM(S108:S118)</f>
        <v>0</v>
      </c>
      <c r="T119" s="216">
        <f>SUM(T108:T117)</f>
        <v>0</v>
      </c>
      <c r="U119" s="215"/>
      <c r="V119" s="200">
        <f t="shared" ref="V119:X119" si="337">SUM(V108:V118)</f>
        <v>0</v>
      </c>
      <c r="W119" s="250">
        <f t="shared" si="337"/>
        <v>350600</v>
      </c>
      <c r="X119" s="251">
        <f t="shared" si="337"/>
        <v>350600</v>
      </c>
      <c r="Y119" s="251">
        <f t="shared" si="335"/>
        <v>0</v>
      </c>
      <c r="Z119" s="251">
        <f t="shared" si="336"/>
        <v>0</v>
      </c>
      <c r="AA119" s="252"/>
      <c r="AB119" s="7"/>
      <c r="AC119" s="7"/>
      <c r="AD119" s="7"/>
      <c r="AE119" s="7"/>
      <c r="AF119" s="7"/>
      <c r="AG119" s="7"/>
    </row>
    <row r="120" spans="1:33" ht="30" customHeight="1" thickBot="1" x14ac:dyDescent="0.3">
      <c r="A120" s="204" t="s">
        <v>46</v>
      </c>
      <c r="B120" s="234">
        <v>8</v>
      </c>
      <c r="C120" s="267" t="s">
        <v>198</v>
      </c>
      <c r="D120" s="207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253"/>
      <c r="X120" s="253"/>
      <c r="Y120" s="208"/>
      <c r="Z120" s="253"/>
      <c r="AA120" s="254"/>
      <c r="AB120" s="144"/>
      <c r="AC120" s="144"/>
      <c r="AD120" s="144"/>
      <c r="AE120" s="144"/>
      <c r="AF120" s="144"/>
      <c r="AG120" s="144"/>
    </row>
    <row r="121" spans="1:33" ht="30" customHeight="1" x14ac:dyDescent="0.25">
      <c r="A121" s="145" t="s">
        <v>50</v>
      </c>
      <c r="B121" s="146" t="s">
        <v>199</v>
      </c>
      <c r="C121" s="213" t="s">
        <v>200</v>
      </c>
      <c r="D121" s="148" t="s">
        <v>201</v>
      </c>
      <c r="E121" s="149"/>
      <c r="F121" s="150"/>
      <c r="G121" s="151">
        <f t="shared" ref="G121:G126" si="338">E121*F121</f>
        <v>0</v>
      </c>
      <c r="H121" s="149"/>
      <c r="I121" s="150"/>
      <c r="J121" s="151">
        <f t="shared" ref="J121:J126" si="339">H121*I121</f>
        <v>0</v>
      </c>
      <c r="K121" s="149"/>
      <c r="L121" s="150"/>
      <c r="M121" s="151">
        <f t="shared" ref="M121:M126" si="340">K121*L121</f>
        <v>0</v>
      </c>
      <c r="N121" s="149"/>
      <c r="O121" s="150"/>
      <c r="P121" s="151">
        <f t="shared" ref="P121:P126" si="341">N121*O121</f>
        <v>0</v>
      </c>
      <c r="Q121" s="149"/>
      <c r="R121" s="150"/>
      <c r="S121" s="151">
        <f t="shared" ref="S121:S126" si="342">Q121*R121</f>
        <v>0</v>
      </c>
      <c r="T121" s="149"/>
      <c r="U121" s="150"/>
      <c r="V121" s="255">
        <f t="shared" ref="V121:V126" si="343">T121*U121</f>
        <v>0</v>
      </c>
      <c r="W121" s="256">
        <f t="shared" ref="W121:W126" si="344">G121+M121+S121</f>
        <v>0</v>
      </c>
      <c r="X121" s="257">
        <f t="shared" ref="X121:X126" si="345">J121+P121+V121</f>
        <v>0</v>
      </c>
      <c r="Y121" s="257">
        <f t="shared" ref="Y121:Y127" si="346">W121-X121</f>
        <v>0</v>
      </c>
      <c r="Z121" s="258" t="e">
        <f t="shared" ref="Z121:Z127" si="347">Y121/W121</f>
        <v>#DIV/0!</v>
      </c>
      <c r="AA121" s="259"/>
      <c r="AB121" s="157"/>
      <c r="AC121" s="157"/>
      <c r="AD121" s="157"/>
      <c r="AE121" s="157"/>
      <c r="AF121" s="157"/>
      <c r="AG121" s="157"/>
    </row>
    <row r="122" spans="1:33" ht="30" customHeight="1" x14ac:dyDescent="0.25">
      <c r="A122" s="145" t="s">
        <v>50</v>
      </c>
      <c r="B122" s="146" t="s">
        <v>202</v>
      </c>
      <c r="C122" s="213" t="s">
        <v>203</v>
      </c>
      <c r="D122" s="148" t="s">
        <v>201</v>
      </c>
      <c r="E122" s="149"/>
      <c r="F122" s="150"/>
      <c r="G122" s="151">
        <f t="shared" si="338"/>
        <v>0</v>
      </c>
      <c r="H122" s="149"/>
      <c r="I122" s="150"/>
      <c r="J122" s="151">
        <f t="shared" si="339"/>
        <v>0</v>
      </c>
      <c r="K122" s="149"/>
      <c r="L122" s="150"/>
      <c r="M122" s="151">
        <f t="shared" si="340"/>
        <v>0</v>
      </c>
      <c r="N122" s="149"/>
      <c r="O122" s="150"/>
      <c r="P122" s="151">
        <f t="shared" si="341"/>
        <v>0</v>
      </c>
      <c r="Q122" s="149"/>
      <c r="R122" s="150"/>
      <c r="S122" s="151">
        <f t="shared" si="342"/>
        <v>0</v>
      </c>
      <c r="T122" s="149"/>
      <c r="U122" s="150"/>
      <c r="V122" s="255">
        <f t="shared" si="343"/>
        <v>0</v>
      </c>
      <c r="W122" s="260">
        <f t="shared" si="344"/>
        <v>0</v>
      </c>
      <c r="X122" s="153">
        <f t="shared" si="345"/>
        <v>0</v>
      </c>
      <c r="Y122" s="153">
        <f t="shared" si="346"/>
        <v>0</v>
      </c>
      <c r="Z122" s="154" t="e">
        <f t="shared" si="347"/>
        <v>#DIV/0!</v>
      </c>
      <c r="AA122" s="155"/>
      <c r="AB122" s="157"/>
      <c r="AC122" s="157"/>
      <c r="AD122" s="157"/>
      <c r="AE122" s="157"/>
      <c r="AF122" s="157"/>
      <c r="AG122" s="157"/>
    </row>
    <row r="123" spans="1:33" ht="30" customHeight="1" x14ac:dyDescent="0.25">
      <c r="A123" s="145" t="s">
        <v>50</v>
      </c>
      <c r="B123" s="146" t="s">
        <v>204</v>
      </c>
      <c r="C123" s="213" t="s">
        <v>205</v>
      </c>
      <c r="D123" s="148" t="s">
        <v>206</v>
      </c>
      <c r="E123" s="268"/>
      <c r="F123" s="269"/>
      <c r="G123" s="151">
        <f t="shared" si="338"/>
        <v>0</v>
      </c>
      <c r="H123" s="268"/>
      <c r="I123" s="269"/>
      <c r="J123" s="151">
        <f t="shared" si="339"/>
        <v>0</v>
      </c>
      <c r="K123" s="149"/>
      <c r="L123" s="150"/>
      <c r="M123" s="151">
        <f t="shared" si="340"/>
        <v>0</v>
      </c>
      <c r="N123" s="149"/>
      <c r="O123" s="150"/>
      <c r="P123" s="151">
        <f t="shared" si="341"/>
        <v>0</v>
      </c>
      <c r="Q123" s="149"/>
      <c r="R123" s="150"/>
      <c r="S123" s="151">
        <f t="shared" si="342"/>
        <v>0</v>
      </c>
      <c r="T123" s="149"/>
      <c r="U123" s="150"/>
      <c r="V123" s="255">
        <f t="shared" si="343"/>
        <v>0</v>
      </c>
      <c r="W123" s="270">
        <f t="shared" si="344"/>
        <v>0</v>
      </c>
      <c r="X123" s="153">
        <f t="shared" si="345"/>
        <v>0</v>
      </c>
      <c r="Y123" s="153">
        <f t="shared" si="346"/>
        <v>0</v>
      </c>
      <c r="Z123" s="154" t="e">
        <f t="shared" si="347"/>
        <v>#DIV/0!</v>
      </c>
      <c r="AA123" s="155"/>
      <c r="AB123" s="157"/>
      <c r="AC123" s="157"/>
      <c r="AD123" s="157"/>
      <c r="AE123" s="157"/>
      <c r="AF123" s="157"/>
      <c r="AG123" s="157"/>
    </row>
    <row r="124" spans="1:33" ht="30" customHeight="1" x14ac:dyDescent="0.25">
      <c r="A124" s="145" t="s">
        <v>50</v>
      </c>
      <c r="B124" s="146" t="s">
        <v>207</v>
      </c>
      <c r="C124" s="213" t="s">
        <v>208</v>
      </c>
      <c r="D124" s="148" t="s">
        <v>206</v>
      </c>
      <c r="E124" s="149"/>
      <c r="F124" s="150"/>
      <c r="G124" s="151">
        <f t="shared" si="338"/>
        <v>0</v>
      </c>
      <c r="H124" s="149"/>
      <c r="I124" s="150"/>
      <c r="J124" s="151">
        <f t="shared" si="339"/>
        <v>0</v>
      </c>
      <c r="K124" s="268"/>
      <c r="L124" s="269"/>
      <c r="M124" s="151">
        <f t="shared" si="340"/>
        <v>0</v>
      </c>
      <c r="N124" s="268"/>
      <c r="O124" s="269"/>
      <c r="P124" s="151">
        <f t="shared" si="341"/>
        <v>0</v>
      </c>
      <c r="Q124" s="268"/>
      <c r="R124" s="269"/>
      <c r="S124" s="151">
        <f t="shared" si="342"/>
        <v>0</v>
      </c>
      <c r="T124" s="268"/>
      <c r="U124" s="269"/>
      <c r="V124" s="255">
        <f t="shared" si="343"/>
        <v>0</v>
      </c>
      <c r="W124" s="270">
        <f t="shared" si="344"/>
        <v>0</v>
      </c>
      <c r="X124" s="153">
        <f t="shared" si="345"/>
        <v>0</v>
      </c>
      <c r="Y124" s="153">
        <f t="shared" si="346"/>
        <v>0</v>
      </c>
      <c r="Z124" s="154" t="e">
        <f t="shared" si="347"/>
        <v>#DIV/0!</v>
      </c>
      <c r="AA124" s="155"/>
      <c r="AB124" s="157"/>
      <c r="AC124" s="157"/>
      <c r="AD124" s="157"/>
      <c r="AE124" s="157"/>
      <c r="AF124" s="157"/>
      <c r="AG124" s="157"/>
    </row>
    <row r="125" spans="1:33" ht="30" customHeight="1" x14ac:dyDescent="0.25">
      <c r="A125" s="145" t="s">
        <v>50</v>
      </c>
      <c r="B125" s="146" t="s">
        <v>209</v>
      </c>
      <c r="C125" s="213" t="s">
        <v>210</v>
      </c>
      <c r="D125" s="148" t="s">
        <v>206</v>
      </c>
      <c r="E125" s="149"/>
      <c r="F125" s="150"/>
      <c r="G125" s="151">
        <f t="shared" si="338"/>
        <v>0</v>
      </c>
      <c r="H125" s="149"/>
      <c r="I125" s="150"/>
      <c r="J125" s="151">
        <f t="shared" si="339"/>
        <v>0</v>
      </c>
      <c r="K125" s="149"/>
      <c r="L125" s="150"/>
      <c r="M125" s="151">
        <f t="shared" si="340"/>
        <v>0</v>
      </c>
      <c r="N125" s="149"/>
      <c r="O125" s="150"/>
      <c r="P125" s="151">
        <f t="shared" si="341"/>
        <v>0</v>
      </c>
      <c r="Q125" s="149"/>
      <c r="R125" s="150"/>
      <c r="S125" s="151">
        <f t="shared" si="342"/>
        <v>0</v>
      </c>
      <c r="T125" s="149"/>
      <c r="U125" s="150"/>
      <c r="V125" s="255">
        <f t="shared" si="343"/>
        <v>0</v>
      </c>
      <c r="W125" s="260">
        <f t="shared" si="344"/>
        <v>0</v>
      </c>
      <c r="X125" s="153">
        <f t="shared" si="345"/>
        <v>0</v>
      </c>
      <c r="Y125" s="153">
        <f t="shared" si="346"/>
        <v>0</v>
      </c>
      <c r="Z125" s="154" t="e">
        <f t="shared" si="347"/>
        <v>#DIV/0!</v>
      </c>
      <c r="AA125" s="155"/>
      <c r="AB125" s="157"/>
      <c r="AC125" s="157"/>
      <c r="AD125" s="157"/>
      <c r="AE125" s="157"/>
      <c r="AF125" s="157"/>
      <c r="AG125" s="157"/>
    </row>
    <row r="126" spans="1:33" ht="30" customHeight="1" thickBot="1" x14ac:dyDescent="0.3">
      <c r="A126" s="158" t="s">
        <v>50</v>
      </c>
      <c r="B126" s="180" t="s">
        <v>211</v>
      </c>
      <c r="C126" s="190" t="s">
        <v>388</v>
      </c>
      <c r="D126" s="160"/>
      <c r="E126" s="161"/>
      <c r="F126" s="162">
        <v>0.22</v>
      </c>
      <c r="G126" s="163">
        <f t="shared" si="338"/>
        <v>0</v>
      </c>
      <c r="H126" s="161"/>
      <c r="I126" s="162">
        <v>0.22</v>
      </c>
      <c r="J126" s="163">
        <f t="shared" si="339"/>
        <v>0</v>
      </c>
      <c r="K126" s="161"/>
      <c r="L126" s="162">
        <v>0.22</v>
      </c>
      <c r="M126" s="163">
        <f t="shared" si="340"/>
        <v>0</v>
      </c>
      <c r="N126" s="161"/>
      <c r="O126" s="162">
        <v>0.22</v>
      </c>
      <c r="P126" s="163">
        <f t="shared" si="341"/>
        <v>0</v>
      </c>
      <c r="Q126" s="161"/>
      <c r="R126" s="162">
        <v>0.22</v>
      </c>
      <c r="S126" s="163">
        <f t="shared" si="342"/>
        <v>0</v>
      </c>
      <c r="T126" s="161"/>
      <c r="U126" s="162">
        <v>0.22</v>
      </c>
      <c r="V126" s="262">
        <f t="shared" si="343"/>
        <v>0</v>
      </c>
      <c r="W126" s="263">
        <f t="shared" si="344"/>
        <v>0</v>
      </c>
      <c r="X126" s="264">
        <f t="shared" si="345"/>
        <v>0</v>
      </c>
      <c r="Y126" s="264">
        <f t="shared" si="346"/>
        <v>0</v>
      </c>
      <c r="Z126" s="265" t="e">
        <f t="shared" si="347"/>
        <v>#DIV/0!</v>
      </c>
      <c r="AA126" s="178"/>
      <c r="AB126" s="7"/>
      <c r="AC126" s="7"/>
      <c r="AD126" s="7"/>
      <c r="AE126" s="7"/>
      <c r="AF126" s="7"/>
      <c r="AG126" s="7"/>
    </row>
    <row r="127" spans="1:33" ht="30" customHeight="1" thickBot="1" x14ac:dyDescent="0.3">
      <c r="A127" s="192" t="s">
        <v>389</v>
      </c>
      <c r="B127" s="271"/>
      <c r="C127" s="194"/>
      <c r="D127" s="195"/>
      <c r="E127" s="199">
        <f>SUM(E121:E125)</f>
        <v>0</v>
      </c>
      <c r="F127" s="215"/>
      <c r="G127" s="199">
        <f>SUM(G121:G126)</f>
        <v>0</v>
      </c>
      <c r="H127" s="199">
        <f>SUM(H121:H125)</f>
        <v>0</v>
      </c>
      <c r="I127" s="215"/>
      <c r="J127" s="199">
        <f>SUM(J121:J126)</f>
        <v>0</v>
      </c>
      <c r="K127" s="199">
        <f>SUM(K121:K125)</f>
        <v>0</v>
      </c>
      <c r="L127" s="215"/>
      <c r="M127" s="199">
        <f>SUM(M121:M126)</f>
        <v>0</v>
      </c>
      <c r="N127" s="199">
        <f>SUM(N121:N125)</f>
        <v>0</v>
      </c>
      <c r="O127" s="215"/>
      <c r="P127" s="199">
        <f>SUM(P121:P126)</f>
        <v>0</v>
      </c>
      <c r="Q127" s="199">
        <f>SUM(Q121:Q125)</f>
        <v>0</v>
      </c>
      <c r="R127" s="215"/>
      <c r="S127" s="199">
        <f>SUM(S121:S126)</f>
        <v>0</v>
      </c>
      <c r="T127" s="199">
        <f>SUM(T121:T125)</f>
        <v>0</v>
      </c>
      <c r="U127" s="215"/>
      <c r="V127" s="272">
        <f t="shared" ref="V127:X127" si="348">SUM(V121:V126)</f>
        <v>0</v>
      </c>
      <c r="W127" s="250">
        <f t="shared" si="348"/>
        <v>0</v>
      </c>
      <c r="X127" s="251">
        <f t="shared" si="348"/>
        <v>0</v>
      </c>
      <c r="Y127" s="251">
        <f t="shared" si="346"/>
        <v>0</v>
      </c>
      <c r="Z127" s="251" t="e">
        <f t="shared" si="347"/>
        <v>#DIV/0!</v>
      </c>
      <c r="AA127" s="252"/>
      <c r="AB127" s="7"/>
      <c r="AC127" s="7"/>
      <c r="AD127" s="7"/>
      <c r="AE127" s="7"/>
      <c r="AF127" s="7"/>
      <c r="AG127" s="7"/>
    </row>
    <row r="128" spans="1:33" ht="30" customHeight="1" thickBot="1" x14ac:dyDescent="0.3">
      <c r="A128" s="204" t="s">
        <v>46</v>
      </c>
      <c r="B128" s="205">
        <v>9</v>
      </c>
      <c r="C128" s="206" t="s">
        <v>212</v>
      </c>
      <c r="D128" s="207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273"/>
      <c r="X128" s="273"/>
      <c r="Y128" s="236"/>
      <c r="Z128" s="273"/>
      <c r="AA128" s="274"/>
      <c r="AB128" s="7"/>
      <c r="AC128" s="7"/>
      <c r="AD128" s="7"/>
      <c r="AE128" s="7"/>
      <c r="AF128" s="7"/>
      <c r="AG128" s="7"/>
    </row>
    <row r="129" spans="1:33" ht="30" customHeight="1" x14ac:dyDescent="0.25">
      <c r="A129" s="275" t="s">
        <v>50</v>
      </c>
      <c r="B129" s="276">
        <v>43839</v>
      </c>
      <c r="C129" s="277" t="s">
        <v>213</v>
      </c>
      <c r="D129" s="278"/>
      <c r="E129" s="279"/>
      <c r="F129" s="280"/>
      <c r="G129" s="281">
        <f t="shared" ref="G129:G134" si="349">E129*F129</f>
        <v>0</v>
      </c>
      <c r="H129" s="279"/>
      <c r="I129" s="280"/>
      <c r="J129" s="281">
        <f t="shared" ref="J129:J134" si="350">H129*I129</f>
        <v>0</v>
      </c>
      <c r="K129" s="282"/>
      <c r="L129" s="280"/>
      <c r="M129" s="281">
        <f t="shared" ref="M129:M134" si="351">K129*L129</f>
        <v>0</v>
      </c>
      <c r="N129" s="282"/>
      <c r="O129" s="280"/>
      <c r="P129" s="281">
        <f t="shared" ref="P129:P134" si="352">N129*O129</f>
        <v>0</v>
      </c>
      <c r="Q129" s="282"/>
      <c r="R129" s="280"/>
      <c r="S129" s="281">
        <f t="shared" ref="S129:S134" si="353">Q129*R129</f>
        <v>0</v>
      </c>
      <c r="T129" s="282"/>
      <c r="U129" s="280"/>
      <c r="V129" s="281">
        <f t="shared" ref="V129:V134" si="354">T129*U129</f>
        <v>0</v>
      </c>
      <c r="W129" s="257">
        <f t="shared" ref="W129:W134" si="355">G129+M129+S129</f>
        <v>0</v>
      </c>
      <c r="X129" s="153">
        <f t="shared" ref="X129:X134" si="356">J129+P129+V129</f>
        <v>0</v>
      </c>
      <c r="Y129" s="153">
        <f t="shared" ref="Y129:Y135" si="357">W129-X129</f>
        <v>0</v>
      </c>
      <c r="Z129" s="154" t="e">
        <f t="shared" ref="Z129:Z135" si="358">Y129/W129</f>
        <v>#DIV/0!</v>
      </c>
      <c r="AA129" s="259"/>
      <c r="AB129" s="156"/>
      <c r="AC129" s="157"/>
      <c r="AD129" s="157"/>
      <c r="AE129" s="157"/>
      <c r="AF129" s="157"/>
      <c r="AG129" s="157"/>
    </row>
    <row r="130" spans="1:33" ht="67.900000000000006" customHeight="1" x14ac:dyDescent="0.25">
      <c r="A130" s="145" t="s">
        <v>50</v>
      </c>
      <c r="B130" s="283">
        <v>43870</v>
      </c>
      <c r="C130" s="213" t="s">
        <v>420</v>
      </c>
      <c r="D130" s="284" t="s">
        <v>421</v>
      </c>
      <c r="E130" s="285">
        <v>2</v>
      </c>
      <c r="F130" s="150">
        <v>53000</v>
      </c>
      <c r="G130" s="151">
        <f t="shared" si="349"/>
        <v>106000</v>
      </c>
      <c r="H130" s="285">
        <v>2</v>
      </c>
      <c r="I130" s="150">
        <v>53000</v>
      </c>
      <c r="J130" s="151">
        <f t="shared" si="350"/>
        <v>106000</v>
      </c>
      <c r="K130" s="149"/>
      <c r="L130" s="150"/>
      <c r="M130" s="151">
        <f t="shared" si="351"/>
        <v>0</v>
      </c>
      <c r="N130" s="149"/>
      <c r="O130" s="150"/>
      <c r="P130" s="151">
        <f t="shared" si="352"/>
        <v>0</v>
      </c>
      <c r="Q130" s="149"/>
      <c r="R130" s="150"/>
      <c r="S130" s="151">
        <f t="shared" si="353"/>
        <v>0</v>
      </c>
      <c r="T130" s="149"/>
      <c r="U130" s="150"/>
      <c r="V130" s="151">
        <f t="shared" si="354"/>
        <v>0</v>
      </c>
      <c r="W130" s="152">
        <f t="shared" si="355"/>
        <v>106000</v>
      </c>
      <c r="X130" s="153">
        <f t="shared" si="356"/>
        <v>106000</v>
      </c>
      <c r="Y130" s="153">
        <f t="shared" si="357"/>
        <v>0</v>
      </c>
      <c r="Z130" s="154">
        <f t="shared" si="358"/>
        <v>0</v>
      </c>
      <c r="AA130" s="155" t="s">
        <v>422</v>
      </c>
      <c r="AB130" s="157"/>
      <c r="AC130" s="157"/>
      <c r="AD130" s="157"/>
      <c r="AE130" s="157"/>
      <c r="AF130" s="157"/>
      <c r="AG130" s="157"/>
    </row>
    <row r="131" spans="1:33" ht="30" customHeight="1" x14ac:dyDescent="0.25">
      <c r="A131" s="145" t="s">
        <v>50</v>
      </c>
      <c r="B131" s="283">
        <v>43899</v>
      </c>
      <c r="C131" s="213" t="s">
        <v>214</v>
      </c>
      <c r="D131" s="284"/>
      <c r="E131" s="285"/>
      <c r="F131" s="150"/>
      <c r="G131" s="151">
        <f t="shared" si="349"/>
        <v>0</v>
      </c>
      <c r="H131" s="285"/>
      <c r="I131" s="150"/>
      <c r="J131" s="151">
        <f t="shared" si="350"/>
        <v>0</v>
      </c>
      <c r="K131" s="149"/>
      <c r="L131" s="150"/>
      <c r="M131" s="151">
        <f t="shared" si="351"/>
        <v>0</v>
      </c>
      <c r="N131" s="149"/>
      <c r="O131" s="150"/>
      <c r="P131" s="151">
        <f t="shared" si="352"/>
        <v>0</v>
      </c>
      <c r="Q131" s="149"/>
      <c r="R131" s="150"/>
      <c r="S131" s="151">
        <f t="shared" si="353"/>
        <v>0</v>
      </c>
      <c r="T131" s="149"/>
      <c r="U131" s="150"/>
      <c r="V131" s="151">
        <f t="shared" si="354"/>
        <v>0</v>
      </c>
      <c r="W131" s="152">
        <f t="shared" si="355"/>
        <v>0</v>
      </c>
      <c r="X131" s="153">
        <f t="shared" si="356"/>
        <v>0</v>
      </c>
      <c r="Y131" s="153">
        <f t="shared" si="357"/>
        <v>0</v>
      </c>
      <c r="Z131" s="154" t="e">
        <f t="shared" si="358"/>
        <v>#DIV/0!</v>
      </c>
      <c r="AA131" s="155"/>
      <c r="AB131" s="157"/>
      <c r="AC131" s="157"/>
      <c r="AD131" s="157"/>
      <c r="AE131" s="157"/>
      <c r="AF131" s="157"/>
      <c r="AG131" s="157"/>
    </row>
    <row r="132" spans="1:33" ht="30" customHeight="1" x14ac:dyDescent="0.25">
      <c r="A132" s="145" t="s">
        <v>50</v>
      </c>
      <c r="B132" s="283">
        <v>43930</v>
      </c>
      <c r="C132" s="213" t="s">
        <v>215</v>
      </c>
      <c r="D132" s="284"/>
      <c r="E132" s="285"/>
      <c r="F132" s="150"/>
      <c r="G132" s="151">
        <f t="shared" si="349"/>
        <v>0</v>
      </c>
      <c r="H132" s="285"/>
      <c r="I132" s="150"/>
      <c r="J132" s="151">
        <f t="shared" si="350"/>
        <v>0</v>
      </c>
      <c r="K132" s="149"/>
      <c r="L132" s="150"/>
      <c r="M132" s="151">
        <f t="shared" si="351"/>
        <v>0</v>
      </c>
      <c r="N132" s="149"/>
      <c r="O132" s="150"/>
      <c r="P132" s="151">
        <f t="shared" si="352"/>
        <v>0</v>
      </c>
      <c r="Q132" s="149"/>
      <c r="R132" s="150"/>
      <c r="S132" s="151">
        <f t="shared" si="353"/>
        <v>0</v>
      </c>
      <c r="T132" s="149"/>
      <c r="U132" s="150"/>
      <c r="V132" s="151">
        <f t="shared" si="354"/>
        <v>0</v>
      </c>
      <c r="W132" s="152">
        <f t="shared" si="355"/>
        <v>0</v>
      </c>
      <c r="X132" s="153">
        <f t="shared" si="356"/>
        <v>0</v>
      </c>
      <c r="Y132" s="153">
        <f t="shared" si="357"/>
        <v>0</v>
      </c>
      <c r="Z132" s="154" t="e">
        <f t="shared" si="358"/>
        <v>#DIV/0!</v>
      </c>
      <c r="AA132" s="155"/>
      <c r="AB132" s="157"/>
      <c r="AC132" s="157"/>
      <c r="AD132" s="157"/>
      <c r="AE132" s="157"/>
      <c r="AF132" s="157"/>
      <c r="AG132" s="157"/>
    </row>
    <row r="133" spans="1:33" ht="30" customHeight="1" x14ac:dyDescent="0.25">
      <c r="A133" s="158" t="s">
        <v>50</v>
      </c>
      <c r="B133" s="283">
        <v>43960</v>
      </c>
      <c r="C133" s="189" t="s">
        <v>216</v>
      </c>
      <c r="D133" s="286"/>
      <c r="E133" s="287"/>
      <c r="F133" s="162"/>
      <c r="G133" s="163">
        <f t="shared" si="349"/>
        <v>0</v>
      </c>
      <c r="H133" s="287"/>
      <c r="I133" s="162"/>
      <c r="J133" s="163">
        <f t="shared" si="350"/>
        <v>0</v>
      </c>
      <c r="K133" s="161"/>
      <c r="L133" s="162"/>
      <c r="M133" s="163">
        <f t="shared" si="351"/>
        <v>0</v>
      </c>
      <c r="N133" s="161"/>
      <c r="O133" s="162"/>
      <c r="P133" s="163">
        <f t="shared" si="352"/>
        <v>0</v>
      </c>
      <c r="Q133" s="161"/>
      <c r="R133" s="162"/>
      <c r="S133" s="163">
        <f t="shared" si="353"/>
        <v>0</v>
      </c>
      <c r="T133" s="161"/>
      <c r="U133" s="162"/>
      <c r="V133" s="163">
        <f t="shared" si="354"/>
        <v>0</v>
      </c>
      <c r="W133" s="164">
        <f t="shared" si="355"/>
        <v>0</v>
      </c>
      <c r="X133" s="153">
        <f t="shared" si="356"/>
        <v>0</v>
      </c>
      <c r="Y133" s="153">
        <f t="shared" si="357"/>
        <v>0</v>
      </c>
      <c r="Z133" s="154" t="e">
        <f t="shared" si="358"/>
        <v>#DIV/0!</v>
      </c>
      <c r="AA133" s="165"/>
      <c r="AB133" s="157"/>
      <c r="AC133" s="157"/>
      <c r="AD133" s="157"/>
      <c r="AE133" s="157"/>
      <c r="AF133" s="157"/>
      <c r="AG133" s="157"/>
    </row>
    <row r="134" spans="1:33" ht="30" customHeight="1" thickBot="1" x14ac:dyDescent="0.3">
      <c r="A134" s="158" t="s">
        <v>50</v>
      </c>
      <c r="B134" s="283">
        <v>43991</v>
      </c>
      <c r="C134" s="261" t="s">
        <v>390</v>
      </c>
      <c r="D134" s="174"/>
      <c r="E134" s="161"/>
      <c r="F134" s="162">
        <v>0.22</v>
      </c>
      <c r="G134" s="163">
        <f t="shared" si="349"/>
        <v>0</v>
      </c>
      <c r="H134" s="161"/>
      <c r="I134" s="162">
        <v>0.22</v>
      </c>
      <c r="J134" s="163">
        <f t="shared" si="350"/>
        <v>0</v>
      </c>
      <c r="K134" s="161"/>
      <c r="L134" s="162">
        <v>0.22</v>
      </c>
      <c r="M134" s="163">
        <f t="shared" si="351"/>
        <v>0</v>
      </c>
      <c r="N134" s="161"/>
      <c r="O134" s="162">
        <v>0.22</v>
      </c>
      <c r="P134" s="163">
        <f t="shared" si="352"/>
        <v>0</v>
      </c>
      <c r="Q134" s="161"/>
      <c r="R134" s="162">
        <v>0.22</v>
      </c>
      <c r="S134" s="163">
        <f t="shared" si="353"/>
        <v>0</v>
      </c>
      <c r="T134" s="161"/>
      <c r="U134" s="162">
        <v>0.22</v>
      </c>
      <c r="V134" s="163">
        <f t="shared" si="354"/>
        <v>0</v>
      </c>
      <c r="W134" s="164">
        <f t="shared" si="355"/>
        <v>0</v>
      </c>
      <c r="X134" s="191">
        <f t="shared" si="356"/>
        <v>0</v>
      </c>
      <c r="Y134" s="191">
        <f t="shared" si="357"/>
        <v>0</v>
      </c>
      <c r="Z134" s="249" t="e">
        <f t="shared" si="358"/>
        <v>#DIV/0!</v>
      </c>
      <c r="AA134" s="165"/>
      <c r="AB134" s="7"/>
      <c r="AC134" s="7"/>
      <c r="AD134" s="7"/>
      <c r="AE134" s="7"/>
      <c r="AF134" s="7"/>
      <c r="AG134" s="7"/>
    </row>
    <row r="135" spans="1:33" ht="30" customHeight="1" thickBot="1" x14ac:dyDescent="0.3">
      <c r="A135" s="192" t="s">
        <v>391</v>
      </c>
      <c r="B135" s="193"/>
      <c r="C135" s="194"/>
      <c r="D135" s="195"/>
      <c r="E135" s="199">
        <f>SUM(E129:E133)</f>
        <v>2</v>
      </c>
      <c r="F135" s="215"/>
      <c r="G135" s="198">
        <f>SUM(G129:G134)</f>
        <v>106000</v>
      </c>
      <c r="H135" s="199">
        <f>SUM(H129:H133)</f>
        <v>2</v>
      </c>
      <c r="I135" s="215"/>
      <c r="J135" s="198">
        <f>SUM(J129:J134)</f>
        <v>106000</v>
      </c>
      <c r="K135" s="216">
        <f>SUM(K129:K133)</f>
        <v>0</v>
      </c>
      <c r="L135" s="215"/>
      <c r="M135" s="198">
        <f>SUM(M129:M134)</f>
        <v>0</v>
      </c>
      <c r="N135" s="216">
        <f>SUM(N129:N133)</f>
        <v>0</v>
      </c>
      <c r="O135" s="215"/>
      <c r="P135" s="198">
        <f>SUM(P129:P134)</f>
        <v>0</v>
      </c>
      <c r="Q135" s="216">
        <f>SUM(Q129:Q133)</f>
        <v>0</v>
      </c>
      <c r="R135" s="215"/>
      <c r="S135" s="198">
        <f>SUM(S129:S134)</f>
        <v>0</v>
      </c>
      <c r="T135" s="216">
        <f>SUM(T129:T133)</f>
        <v>0</v>
      </c>
      <c r="U135" s="215"/>
      <c r="V135" s="200">
        <f t="shared" ref="V135:X135" si="359">SUM(V129:V134)</f>
        <v>0</v>
      </c>
      <c r="W135" s="250">
        <f t="shared" si="359"/>
        <v>106000</v>
      </c>
      <c r="X135" s="251">
        <f t="shared" si="359"/>
        <v>106000</v>
      </c>
      <c r="Y135" s="251">
        <f t="shared" si="357"/>
        <v>0</v>
      </c>
      <c r="Z135" s="251">
        <f t="shared" si="358"/>
        <v>0</v>
      </c>
      <c r="AA135" s="252"/>
      <c r="AB135" s="7"/>
      <c r="AC135" s="7"/>
      <c r="AD135" s="7"/>
      <c r="AE135" s="7"/>
      <c r="AF135" s="7"/>
      <c r="AG135" s="7"/>
    </row>
    <row r="136" spans="1:33" ht="30" customHeight="1" thickBot="1" x14ac:dyDescent="0.3">
      <c r="A136" s="204" t="s">
        <v>46</v>
      </c>
      <c r="B136" s="234">
        <v>10</v>
      </c>
      <c r="C136" s="267" t="s">
        <v>392</v>
      </c>
      <c r="D136" s="207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253"/>
      <c r="X136" s="253"/>
      <c r="Y136" s="208"/>
      <c r="Z136" s="253"/>
      <c r="AA136" s="254"/>
      <c r="AB136" s="7"/>
      <c r="AC136" s="7"/>
      <c r="AD136" s="7"/>
      <c r="AE136" s="7"/>
      <c r="AF136" s="7"/>
      <c r="AG136" s="7"/>
    </row>
    <row r="137" spans="1:33" ht="30" customHeight="1" x14ac:dyDescent="0.25">
      <c r="A137" s="145" t="s">
        <v>50</v>
      </c>
      <c r="B137" s="283">
        <v>43840</v>
      </c>
      <c r="C137" s="288" t="s">
        <v>217</v>
      </c>
      <c r="D137" s="278"/>
      <c r="E137" s="289"/>
      <c r="F137" s="186"/>
      <c r="G137" s="187">
        <f t="shared" ref="G137:G141" si="360">E137*F137</f>
        <v>0</v>
      </c>
      <c r="H137" s="289"/>
      <c r="I137" s="186"/>
      <c r="J137" s="187">
        <f t="shared" ref="J137:J141" si="361">H137*I137</f>
        <v>0</v>
      </c>
      <c r="K137" s="185"/>
      <c r="L137" s="186"/>
      <c r="M137" s="187">
        <f t="shared" ref="M137:M141" si="362">K137*L137</f>
        <v>0</v>
      </c>
      <c r="N137" s="185"/>
      <c r="O137" s="186"/>
      <c r="P137" s="187">
        <f t="shared" ref="P137:P141" si="363">N137*O137</f>
        <v>0</v>
      </c>
      <c r="Q137" s="185"/>
      <c r="R137" s="186"/>
      <c r="S137" s="187">
        <f t="shared" ref="S137:S141" si="364">Q137*R137</f>
        <v>0</v>
      </c>
      <c r="T137" s="185"/>
      <c r="U137" s="186"/>
      <c r="V137" s="290">
        <f t="shared" ref="V137:V141" si="365">T137*U137</f>
        <v>0</v>
      </c>
      <c r="W137" s="291">
        <f t="shared" ref="W137:W141" si="366">G137+M137+S137</f>
        <v>0</v>
      </c>
      <c r="X137" s="257">
        <f t="shared" ref="X137:X141" si="367">J137+P137+V137</f>
        <v>0</v>
      </c>
      <c r="Y137" s="257">
        <f t="shared" ref="Y137:Y142" si="368">W137-X137</f>
        <v>0</v>
      </c>
      <c r="Z137" s="258" t="e">
        <f t="shared" ref="Z137:Z142" si="369">Y137/W137</f>
        <v>#DIV/0!</v>
      </c>
      <c r="AA137" s="292"/>
      <c r="AB137" s="157"/>
      <c r="AC137" s="157"/>
      <c r="AD137" s="157"/>
      <c r="AE137" s="157"/>
      <c r="AF137" s="157"/>
      <c r="AG137" s="157"/>
    </row>
    <row r="138" spans="1:33" ht="30" customHeight="1" x14ac:dyDescent="0.25">
      <c r="A138" s="145" t="s">
        <v>50</v>
      </c>
      <c r="B138" s="283">
        <v>43871</v>
      </c>
      <c r="C138" s="288" t="s">
        <v>217</v>
      </c>
      <c r="D138" s="284"/>
      <c r="E138" s="285"/>
      <c r="F138" s="150"/>
      <c r="G138" s="151">
        <f t="shared" si="360"/>
        <v>0</v>
      </c>
      <c r="H138" s="285"/>
      <c r="I138" s="150"/>
      <c r="J138" s="151">
        <f t="shared" si="361"/>
        <v>0</v>
      </c>
      <c r="K138" s="149"/>
      <c r="L138" s="150"/>
      <c r="M138" s="151">
        <f t="shared" si="362"/>
        <v>0</v>
      </c>
      <c r="N138" s="149"/>
      <c r="O138" s="150"/>
      <c r="P138" s="151">
        <f t="shared" si="363"/>
        <v>0</v>
      </c>
      <c r="Q138" s="149"/>
      <c r="R138" s="150"/>
      <c r="S138" s="151">
        <f t="shared" si="364"/>
        <v>0</v>
      </c>
      <c r="T138" s="149"/>
      <c r="U138" s="150"/>
      <c r="V138" s="255">
        <f t="shared" si="365"/>
        <v>0</v>
      </c>
      <c r="W138" s="260">
        <f t="shared" si="366"/>
        <v>0</v>
      </c>
      <c r="X138" s="153">
        <f t="shared" si="367"/>
        <v>0</v>
      </c>
      <c r="Y138" s="153">
        <f t="shared" si="368"/>
        <v>0</v>
      </c>
      <c r="Z138" s="154" t="e">
        <f t="shared" si="369"/>
        <v>#DIV/0!</v>
      </c>
      <c r="AA138" s="155"/>
      <c r="AB138" s="157"/>
      <c r="AC138" s="157"/>
      <c r="AD138" s="157"/>
      <c r="AE138" s="157"/>
      <c r="AF138" s="157"/>
      <c r="AG138" s="157"/>
    </row>
    <row r="139" spans="1:33" ht="30" customHeight="1" x14ac:dyDescent="0.25">
      <c r="A139" s="145" t="s">
        <v>50</v>
      </c>
      <c r="B139" s="283">
        <v>43900</v>
      </c>
      <c r="C139" s="288" t="s">
        <v>217</v>
      </c>
      <c r="D139" s="284"/>
      <c r="E139" s="285"/>
      <c r="F139" s="150"/>
      <c r="G139" s="151">
        <f t="shared" si="360"/>
        <v>0</v>
      </c>
      <c r="H139" s="285"/>
      <c r="I139" s="150"/>
      <c r="J139" s="151">
        <f t="shared" si="361"/>
        <v>0</v>
      </c>
      <c r="K139" s="149"/>
      <c r="L139" s="150"/>
      <c r="M139" s="151">
        <f t="shared" si="362"/>
        <v>0</v>
      </c>
      <c r="N139" s="149"/>
      <c r="O139" s="150"/>
      <c r="P139" s="151">
        <f t="shared" si="363"/>
        <v>0</v>
      </c>
      <c r="Q139" s="149"/>
      <c r="R139" s="150"/>
      <c r="S139" s="151">
        <f t="shared" si="364"/>
        <v>0</v>
      </c>
      <c r="T139" s="149"/>
      <c r="U139" s="150"/>
      <c r="V139" s="255">
        <f t="shared" si="365"/>
        <v>0</v>
      </c>
      <c r="W139" s="260">
        <f t="shared" si="366"/>
        <v>0</v>
      </c>
      <c r="X139" s="153">
        <f t="shared" si="367"/>
        <v>0</v>
      </c>
      <c r="Y139" s="153">
        <f t="shared" si="368"/>
        <v>0</v>
      </c>
      <c r="Z139" s="154" t="e">
        <f t="shared" si="369"/>
        <v>#DIV/0!</v>
      </c>
      <c r="AA139" s="155"/>
      <c r="AB139" s="157"/>
      <c r="AC139" s="157"/>
      <c r="AD139" s="157"/>
      <c r="AE139" s="157"/>
      <c r="AF139" s="157"/>
      <c r="AG139" s="157"/>
    </row>
    <row r="140" spans="1:33" ht="30" customHeight="1" x14ac:dyDescent="0.25">
      <c r="A140" s="158" t="s">
        <v>50</v>
      </c>
      <c r="B140" s="293">
        <v>43931</v>
      </c>
      <c r="C140" s="189" t="s">
        <v>218</v>
      </c>
      <c r="D140" s="286" t="s">
        <v>52</v>
      </c>
      <c r="E140" s="287"/>
      <c r="F140" s="162"/>
      <c r="G140" s="151">
        <f t="shared" si="360"/>
        <v>0</v>
      </c>
      <c r="H140" s="287"/>
      <c r="I140" s="162"/>
      <c r="J140" s="151">
        <f t="shared" si="361"/>
        <v>0</v>
      </c>
      <c r="K140" s="161"/>
      <c r="L140" s="162"/>
      <c r="M140" s="163">
        <f t="shared" si="362"/>
        <v>0</v>
      </c>
      <c r="N140" s="161"/>
      <c r="O140" s="162"/>
      <c r="P140" s="163">
        <f t="shared" si="363"/>
        <v>0</v>
      </c>
      <c r="Q140" s="161"/>
      <c r="R140" s="162"/>
      <c r="S140" s="163">
        <f t="shared" si="364"/>
        <v>0</v>
      </c>
      <c r="T140" s="161"/>
      <c r="U140" s="162"/>
      <c r="V140" s="262">
        <f t="shared" si="365"/>
        <v>0</v>
      </c>
      <c r="W140" s="294">
        <f t="shared" si="366"/>
        <v>0</v>
      </c>
      <c r="X140" s="153">
        <f t="shared" si="367"/>
        <v>0</v>
      </c>
      <c r="Y140" s="153">
        <f t="shared" si="368"/>
        <v>0</v>
      </c>
      <c r="Z140" s="154" t="e">
        <f t="shared" si="369"/>
        <v>#DIV/0!</v>
      </c>
      <c r="AA140" s="246"/>
      <c r="AB140" s="157"/>
      <c r="AC140" s="157"/>
      <c r="AD140" s="157"/>
      <c r="AE140" s="157"/>
      <c r="AF140" s="157"/>
      <c r="AG140" s="157"/>
    </row>
    <row r="141" spans="1:33" ht="30" customHeight="1" thickBot="1" x14ac:dyDescent="0.3">
      <c r="A141" s="158" t="s">
        <v>50</v>
      </c>
      <c r="B141" s="295">
        <v>43961</v>
      </c>
      <c r="C141" s="261" t="s">
        <v>393</v>
      </c>
      <c r="D141" s="296"/>
      <c r="E141" s="161"/>
      <c r="F141" s="162">
        <v>0.22</v>
      </c>
      <c r="G141" s="163">
        <f t="shared" si="360"/>
        <v>0</v>
      </c>
      <c r="H141" s="161"/>
      <c r="I141" s="162">
        <v>0.22</v>
      </c>
      <c r="J141" s="163">
        <f t="shared" si="361"/>
        <v>0</v>
      </c>
      <c r="K141" s="161"/>
      <c r="L141" s="162">
        <v>0.22</v>
      </c>
      <c r="M141" s="163">
        <f t="shared" si="362"/>
        <v>0</v>
      </c>
      <c r="N141" s="161"/>
      <c r="O141" s="162">
        <v>0.22</v>
      </c>
      <c r="P141" s="163">
        <f t="shared" si="363"/>
        <v>0</v>
      </c>
      <c r="Q141" s="161"/>
      <c r="R141" s="162">
        <v>0.22</v>
      </c>
      <c r="S141" s="163">
        <f t="shared" si="364"/>
        <v>0</v>
      </c>
      <c r="T141" s="161"/>
      <c r="U141" s="162">
        <v>0.22</v>
      </c>
      <c r="V141" s="262">
        <f t="shared" si="365"/>
        <v>0</v>
      </c>
      <c r="W141" s="263">
        <f t="shared" si="366"/>
        <v>0</v>
      </c>
      <c r="X141" s="264">
        <f t="shared" si="367"/>
        <v>0</v>
      </c>
      <c r="Y141" s="264">
        <f t="shared" si="368"/>
        <v>0</v>
      </c>
      <c r="Z141" s="265" t="e">
        <f t="shared" si="369"/>
        <v>#DIV/0!</v>
      </c>
      <c r="AA141" s="297"/>
      <c r="AB141" s="7"/>
      <c r="AC141" s="7"/>
      <c r="AD141" s="7"/>
      <c r="AE141" s="7"/>
      <c r="AF141" s="7"/>
      <c r="AG141" s="7"/>
    </row>
    <row r="142" spans="1:33" ht="30" customHeight="1" thickBot="1" x14ac:dyDescent="0.3">
      <c r="A142" s="192" t="s">
        <v>394</v>
      </c>
      <c r="B142" s="193"/>
      <c r="C142" s="194"/>
      <c r="D142" s="195"/>
      <c r="E142" s="199">
        <f>SUM(E137:E140)</f>
        <v>0</v>
      </c>
      <c r="F142" s="215"/>
      <c r="G142" s="198">
        <f>SUM(G137:G141)</f>
        <v>0</v>
      </c>
      <c r="H142" s="199">
        <f>SUM(H137:H140)</f>
        <v>0</v>
      </c>
      <c r="I142" s="215"/>
      <c r="J142" s="198">
        <f>SUM(J137:J141)</f>
        <v>0</v>
      </c>
      <c r="K142" s="216">
        <f>SUM(K137:K140)</f>
        <v>0</v>
      </c>
      <c r="L142" s="215"/>
      <c r="M142" s="198">
        <f>SUM(M137:M141)</f>
        <v>0</v>
      </c>
      <c r="N142" s="216">
        <f>SUM(N137:N140)</f>
        <v>0</v>
      </c>
      <c r="O142" s="215"/>
      <c r="P142" s="198">
        <f>SUM(P137:P141)</f>
        <v>0</v>
      </c>
      <c r="Q142" s="216">
        <f>SUM(Q137:Q140)</f>
        <v>0</v>
      </c>
      <c r="R142" s="215"/>
      <c r="S142" s="198">
        <f>SUM(S137:S141)</f>
        <v>0</v>
      </c>
      <c r="T142" s="216">
        <f>SUM(T137:T140)</f>
        <v>0</v>
      </c>
      <c r="U142" s="215"/>
      <c r="V142" s="200">
        <f t="shared" ref="V142:X142" si="370">SUM(V137:V141)</f>
        <v>0</v>
      </c>
      <c r="W142" s="250">
        <f t="shared" si="370"/>
        <v>0</v>
      </c>
      <c r="X142" s="251">
        <f t="shared" si="370"/>
        <v>0</v>
      </c>
      <c r="Y142" s="251">
        <f t="shared" si="368"/>
        <v>0</v>
      </c>
      <c r="Z142" s="251" t="e">
        <f t="shared" si="369"/>
        <v>#DIV/0!</v>
      </c>
      <c r="AA142" s="252"/>
      <c r="AB142" s="7"/>
      <c r="AC142" s="7"/>
      <c r="AD142" s="7"/>
      <c r="AE142" s="7"/>
      <c r="AF142" s="7"/>
      <c r="AG142" s="7"/>
    </row>
    <row r="143" spans="1:33" ht="30" customHeight="1" thickBot="1" x14ac:dyDescent="0.3">
      <c r="A143" s="204" t="s">
        <v>46</v>
      </c>
      <c r="B143" s="234">
        <v>11</v>
      </c>
      <c r="C143" s="206" t="s">
        <v>219</v>
      </c>
      <c r="D143" s="207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253"/>
      <c r="X143" s="253"/>
      <c r="Y143" s="208"/>
      <c r="Z143" s="253"/>
      <c r="AA143" s="254"/>
      <c r="AB143" s="7"/>
      <c r="AC143" s="7"/>
      <c r="AD143" s="7"/>
      <c r="AE143" s="7"/>
      <c r="AF143" s="7"/>
      <c r="AG143" s="7"/>
    </row>
    <row r="144" spans="1:33" ht="30" customHeight="1" x14ac:dyDescent="0.25">
      <c r="A144" s="298" t="s">
        <v>50</v>
      </c>
      <c r="B144" s="283">
        <v>43841</v>
      </c>
      <c r="C144" s="288" t="s">
        <v>220</v>
      </c>
      <c r="D144" s="184" t="s">
        <v>79</v>
      </c>
      <c r="E144" s="185"/>
      <c r="F144" s="186"/>
      <c r="G144" s="187">
        <f t="shared" ref="G144:G145" si="371">E144*F144</f>
        <v>0</v>
      </c>
      <c r="H144" s="185"/>
      <c r="I144" s="186"/>
      <c r="J144" s="187">
        <f t="shared" ref="J144:J145" si="372">H144*I144</f>
        <v>0</v>
      </c>
      <c r="K144" s="185"/>
      <c r="L144" s="186"/>
      <c r="M144" s="187">
        <f t="shared" ref="M144:M145" si="373">K144*L144</f>
        <v>0</v>
      </c>
      <c r="N144" s="185"/>
      <c r="O144" s="186"/>
      <c r="P144" s="187">
        <f t="shared" ref="P144:P145" si="374">N144*O144</f>
        <v>0</v>
      </c>
      <c r="Q144" s="185"/>
      <c r="R144" s="186"/>
      <c r="S144" s="187">
        <f t="shared" ref="S144:S145" si="375">Q144*R144</f>
        <v>0</v>
      </c>
      <c r="T144" s="185"/>
      <c r="U144" s="186"/>
      <c r="V144" s="290">
        <f t="shared" ref="V144:V145" si="376">T144*U144</f>
        <v>0</v>
      </c>
      <c r="W144" s="291">
        <f t="shared" ref="W144:W145" si="377">G144+M144+S144</f>
        <v>0</v>
      </c>
      <c r="X144" s="257">
        <f t="shared" ref="X144:X145" si="378">J144+P144+V144</f>
        <v>0</v>
      </c>
      <c r="Y144" s="257">
        <f t="shared" ref="Y144:Y146" si="379">W144-X144</f>
        <v>0</v>
      </c>
      <c r="Z144" s="258" t="e">
        <f t="shared" ref="Z144:Z146" si="380">Y144/W144</f>
        <v>#DIV/0!</v>
      </c>
      <c r="AA144" s="292"/>
      <c r="AB144" s="157"/>
      <c r="AC144" s="157"/>
      <c r="AD144" s="157"/>
      <c r="AE144" s="157"/>
      <c r="AF144" s="157"/>
      <c r="AG144" s="157"/>
    </row>
    <row r="145" spans="1:33" ht="30" customHeight="1" thickBot="1" x14ac:dyDescent="0.3">
      <c r="A145" s="299" t="s">
        <v>50</v>
      </c>
      <c r="B145" s="283">
        <v>43872</v>
      </c>
      <c r="C145" s="189" t="s">
        <v>220</v>
      </c>
      <c r="D145" s="160" t="s">
        <v>79</v>
      </c>
      <c r="E145" s="161"/>
      <c r="F145" s="162"/>
      <c r="G145" s="151">
        <f t="shared" si="371"/>
        <v>0</v>
      </c>
      <c r="H145" s="161"/>
      <c r="I145" s="162"/>
      <c r="J145" s="151">
        <f t="shared" si="372"/>
        <v>0</v>
      </c>
      <c r="K145" s="161"/>
      <c r="L145" s="162"/>
      <c r="M145" s="163">
        <f t="shared" si="373"/>
        <v>0</v>
      </c>
      <c r="N145" s="161"/>
      <c r="O145" s="162"/>
      <c r="P145" s="163">
        <f t="shared" si="374"/>
        <v>0</v>
      </c>
      <c r="Q145" s="161"/>
      <c r="R145" s="162"/>
      <c r="S145" s="163">
        <f t="shared" si="375"/>
        <v>0</v>
      </c>
      <c r="T145" s="161"/>
      <c r="U145" s="162"/>
      <c r="V145" s="262">
        <f t="shared" si="376"/>
        <v>0</v>
      </c>
      <c r="W145" s="300">
        <f t="shared" si="377"/>
        <v>0</v>
      </c>
      <c r="X145" s="264">
        <f t="shared" si="378"/>
        <v>0</v>
      </c>
      <c r="Y145" s="264">
        <f t="shared" si="379"/>
        <v>0</v>
      </c>
      <c r="Z145" s="265" t="e">
        <f t="shared" si="380"/>
        <v>#DIV/0!</v>
      </c>
      <c r="AA145" s="297"/>
      <c r="AB145" s="156"/>
      <c r="AC145" s="157"/>
      <c r="AD145" s="157"/>
      <c r="AE145" s="157"/>
      <c r="AF145" s="157"/>
      <c r="AG145" s="157"/>
    </row>
    <row r="146" spans="1:33" ht="30" customHeight="1" thickBot="1" x14ac:dyDescent="0.3">
      <c r="A146" s="398" t="s">
        <v>395</v>
      </c>
      <c r="B146" s="399"/>
      <c r="C146" s="399"/>
      <c r="D146" s="400"/>
      <c r="E146" s="199">
        <f>SUM(E144:E145)</f>
        <v>0</v>
      </c>
      <c r="F146" s="215"/>
      <c r="G146" s="198">
        <f t="shared" ref="G146:H146" si="381">SUM(G144:G145)</f>
        <v>0</v>
      </c>
      <c r="H146" s="199">
        <f t="shared" si="381"/>
        <v>0</v>
      </c>
      <c r="I146" s="215"/>
      <c r="J146" s="198">
        <f t="shared" ref="J146:K146" si="382">SUM(J144:J145)</f>
        <v>0</v>
      </c>
      <c r="K146" s="216">
        <f t="shared" si="382"/>
        <v>0</v>
      </c>
      <c r="L146" s="215"/>
      <c r="M146" s="198">
        <f t="shared" ref="M146:N146" si="383">SUM(M144:M145)</f>
        <v>0</v>
      </c>
      <c r="N146" s="216">
        <f t="shared" si="383"/>
        <v>0</v>
      </c>
      <c r="O146" s="215"/>
      <c r="P146" s="198">
        <f t="shared" ref="P146:Q146" si="384">SUM(P144:P145)</f>
        <v>0</v>
      </c>
      <c r="Q146" s="216">
        <f t="shared" si="384"/>
        <v>0</v>
      </c>
      <c r="R146" s="215"/>
      <c r="S146" s="198">
        <f t="shared" ref="S146:T146" si="385">SUM(S144:S145)</f>
        <v>0</v>
      </c>
      <c r="T146" s="216">
        <f t="shared" si="385"/>
        <v>0</v>
      </c>
      <c r="U146" s="215"/>
      <c r="V146" s="200">
        <f t="shared" ref="V146:X146" si="386">SUM(V144:V145)</f>
        <v>0</v>
      </c>
      <c r="W146" s="250">
        <f t="shared" si="386"/>
        <v>0</v>
      </c>
      <c r="X146" s="251">
        <f t="shared" si="386"/>
        <v>0</v>
      </c>
      <c r="Y146" s="251">
        <f t="shared" si="379"/>
        <v>0</v>
      </c>
      <c r="Z146" s="251" t="e">
        <f t="shared" si="380"/>
        <v>#DIV/0!</v>
      </c>
      <c r="AA146" s="252"/>
      <c r="AB146" s="7"/>
      <c r="AC146" s="7"/>
      <c r="AD146" s="7"/>
      <c r="AE146" s="7"/>
      <c r="AF146" s="7"/>
      <c r="AG146" s="7"/>
    </row>
    <row r="147" spans="1:33" ht="30" customHeight="1" thickBot="1" x14ac:dyDescent="0.3">
      <c r="A147" s="233" t="s">
        <v>46</v>
      </c>
      <c r="B147" s="234">
        <v>12</v>
      </c>
      <c r="C147" s="235" t="s">
        <v>221</v>
      </c>
      <c r="D147" s="30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253"/>
      <c r="X147" s="253"/>
      <c r="Y147" s="208"/>
      <c r="Z147" s="253"/>
      <c r="AA147" s="254"/>
      <c r="AB147" s="7"/>
      <c r="AC147" s="7"/>
      <c r="AD147" s="7"/>
      <c r="AE147" s="7"/>
      <c r="AF147" s="7"/>
      <c r="AG147" s="7"/>
    </row>
    <row r="148" spans="1:33" ht="30" customHeight="1" x14ac:dyDescent="0.25">
      <c r="A148" s="182" t="s">
        <v>50</v>
      </c>
      <c r="B148" s="302">
        <v>43842</v>
      </c>
      <c r="C148" s="303" t="s">
        <v>222</v>
      </c>
      <c r="D148" s="278" t="s">
        <v>223</v>
      </c>
      <c r="E148" s="289"/>
      <c r="F148" s="186"/>
      <c r="G148" s="187">
        <f t="shared" ref="G148:G151" si="387">E148*F148</f>
        <v>0</v>
      </c>
      <c r="H148" s="289"/>
      <c r="I148" s="186"/>
      <c r="J148" s="187">
        <f t="shared" ref="J148:J151" si="388">H148*I148</f>
        <v>0</v>
      </c>
      <c r="K148" s="185"/>
      <c r="L148" s="186"/>
      <c r="M148" s="187">
        <f t="shared" ref="M148:M151" si="389">K148*L148</f>
        <v>0</v>
      </c>
      <c r="N148" s="185"/>
      <c r="O148" s="186"/>
      <c r="P148" s="187">
        <f t="shared" ref="P148:P151" si="390">N148*O148</f>
        <v>0</v>
      </c>
      <c r="Q148" s="185"/>
      <c r="R148" s="186"/>
      <c r="S148" s="187">
        <f t="shared" ref="S148:S151" si="391">Q148*R148</f>
        <v>0</v>
      </c>
      <c r="T148" s="185"/>
      <c r="U148" s="186"/>
      <c r="V148" s="290">
        <f t="shared" ref="V148:V151" si="392">T148*U148</f>
        <v>0</v>
      </c>
      <c r="W148" s="291">
        <f t="shared" ref="W148:W151" si="393">G148+M148+S148</f>
        <v>0</v>
      </c>
      <c r="X148" s="257">
        <f t="shared" ref="X148:X151" si="394">J148+P148+V148</f>
        <v>0</v>
      </c>
      <c r="Y148" s="257">
        <f t="shared" ref="Y148:Y152" si="395">W148-X148</f>
        <v>0</v>
      </c>
      <c r="Z148" s="258" t="e">
        <f t="shared" ref="Z148:Z152" si="396">Y148/W148</f>
        <v>#DIV/0!</v>
      </c>
      <c r="AA148" s="304"/>
      <c r="AB148" s="156"/>
      <c r="AC148" s="157"/>
      <c r="AD148" s="157"/>
      <c r="AE148" s="157"/>
      <c r="AF148" s="157"/>
      <c r="AG148" s="157"/>
    </row>
    <row r="149" spans="1:33" ht="30" customHeight="1" x14ac:dyDescent="0.25">
      <c r="A149" s="145" t="s">
        <v>50</v>
      </c>
      <c r="B149" s="283">
        <v>43873</v>
      </c>
      <c r="C149" s="213" t="s">
        <v>396</v>
      </c>
      <c r="D149" s="284" t="s">
        <v>201</v>
      </c>
      <c r="E149" s="285"/>
      <c r="F149" s="150"/>
      <c r="G149" s="151">
        <f t="shared" si="387"/>
        <v>0</v>
      </c>
      <c r="H149" s="285"/>
      <c r="I149" s="150"/>
      <c r="J149" s="151">
        <f t="shared" si="388"/>
        <v>0</v>
      </c>
      <c r="K149" s="149"/>
      <c r="L149" s="150"/>
      <c r="M149" s="151">
        <f t="shared" si="389"/>
        <v>0</v>
      </c>
      <c r="N149" s="149"/>
      <c r="O149" s="150"/>
      <c r="P149" s="151">
        <f t="shared" si="390"/>
        <v>0</v>
      </c>
      <c r="Q149" s="149"/>
      <c r="R149" s="150"/>
      <c r="S149" s="151">
        <f t="shared" si="391"/>
        <v>0</v>
      </c>
      <c r="T149" s="149"/>
      <c r="U149" s="150"/>
      <c r="V149" s="255">
        <f t="shared" si="392"/>
        <v>0</v>
      </c>
      <c r="W149" s="305">
        <f t="shared" si="393"/>
        <v>0</v>
      </c>
      <c r="X149" s="153">
        <f t="shared" si="394"/>
        <v>0</v>
      </c>
      <c r="Y149" s="153">
        <f t="shared" si="395"/>
        <v>0</v>
      </c>
      <c r="Z149" s="154" t="e">
        <f t="shared" si="396"/>
        <v>#DIV/0!</v>
      </c>
      <c r="AA149" s="306"/>
      <c r="AB149" s="157"/>
      <c r="AC149" s="157"/>
      <c r="AD149" s="157"/>
      <c r="AE149" s="157"/>
      <c r="AF149" s="157"/>
      <c r="AG149" s="157"/>
    </row>
    <row r="150" spans="1:33" ht="30" customHeight="1" x14ac:dyDescent="0.25">
      <c r="A150" s="158" t="s">
        <v>50</v>
      </c>
      <c r="B150" s="293">
        <v>43902</v>
      </c>
      <c r="C150" s="189" t="s">
        <v>224</v>
      </c>
      <c r="D150" s="286" t="s">
        <v>201</v>
      </c>
      <c r="E150" s="287"/>
      <c r="F150" s="162"/>
      <c r="G150" s="163">
        <f t="shared" si="387"/>
        <v>0</v>
      </c>
      <c r="H150" s="287"/>
      <c r="I150" s="162"/>
      <c r="J150" s="163">
        <f t="shared" si="388"/>
        <v>0</v>
      </c>
      <c r="K150" s="161"/>
      <c r="L150" s="162"/>
      <c r="M150" s="163">
        <f t="shared" si="389"/>
        <v>0</v>
      </c>
      <c r="N150" s="161"/>
      <c r="O150" s="162"/>
      <c r="P150" s="163">
        <f t="shared" si="390"/>
        <v>0</v>
      </c>
      <c r="Q150" s="161"/>
      <c r="R150" s="162"/>
      <c r="S150" s="163">
        <f t="shared" si="391"/>
        <v>0</v>
      </c>
      <c r="T150" s="161"/>
      <c r="U150" s="162"/>
      <c r="V150" s="262">
        <f t="shared" si="392"/>
        <v>0</v>
      </c>
      <c r="W150" s="294">
        <f t="shared" si="393"/>
        <v>0</v>
      </c>
      <c r="X150" s="153">
        <f t="shared" si="394"/>
        <v>0</v>
      </c>
      <c r="Y150" s="153">
        <f t="shared" si="395"/>
        <v>0</v>
      </c>
      <c r="Z150" s="154" t="e">
        <f t="shared" si="396"/>
        <v>#DIV/0!</v>
      </c>
      <c r="AA150" s="307"/>
      <c r="AB150" s="157"/>
      <c r="AC150" s="157"/>
      <c r="AD150" s="157"/>
      <c r="AE150" s="157"/>
      <c r="AF150" s="157"/>
      <c r="AG150" s="157"/>
    </row>
    <row r="151" spans="1:33" ht="30" customHeight="1" thickBot="1" x14ac:dyDescent="0.3">
      <c r="A151" s="158" t="s">
        <v>50</v>
      </c>
      <c r="B151" s="293">
        <v>43933</v>
      </c>
      <c r="C151" s="261" t="s">
        <v>397</v>
      </c>
      <c r="D151" s="296"/>
      <c r="E151" s="287"/>
      <c r="F151" s="162">
        <v>0.22</v>
      </c>
      <c r="G151" s="163">
        <f t="shared" si="387"/>
        <v>0</v>
      </c>
      <c r="H151" s="287"/>
      <c r="I151" s="162">
        <v>0.22</v>
      </c>
      <c r="J151" s="163">
        <f t="shared" si="388"/>
        <v>0</v>
      </c>
      <c r="K151" s="161"/>
      <c r="L151" s="162">
        <v>0.22</v>
      </c>
      <c r="M151" s="163">
        <f t="shared" si="389"/>
        <v>0</v>
      </c>
      <c r="N151" s="161"/>
      <c r="O151" s="162">
        <v>0.22</v>
      </c>
      <c r="P151" s="163">
        <f t="shared" si="390"/>
        <v>0</v>
      </c>
      <c r="Q151" s="161"/>
      <c r="R151" s="162">
        <v>0.22</v>
      </c>
      <c r="S151" s="163">
        <f t="shared" si="391"/>
        <v>0</v>
      </c>
      <c r="T151" s="161"/>
      <c r="U151" s="162">
        <v>0.22</v>
      </c>
      <c r="V151" s="262">
        <f t="shared" si="392"/>
        <v>0</v>
      </c>
      <c r="W151" s="263">
        <f t="shared" si="393"/>
        <v>0</v>
      </c>
      <c r="X151" s="264">
        <f t="shared" si="394"/>
        <v>0</v>
      </c>
      <c r="Y151" s="264">
        <f t="shared" si="395"/>
        <v>0</v>
      </c>
      <c r="Z151" s="265" t="e">
        <f t="shared" si="396"/>
        <v>#DIV/0!</v>
      </c>
      <c r="AA151" s="178"/>
      <c r="AB151" s="7"/>
      <c r="AC151" s="7"/>
      <c r="AD151" s="7"/>
      <c r="AE151" s="7"/>
      <c r="AF151" s="7"/>
      <c r="AG151" s="7"/>
    </row>
    <row r="152" spans="1:33" ht="30" customHeight="1" thickBot="1" x14ac:dyDescent="0.3">
      <c r="A152" s="192" t="s">
        <v>398</v>
      </c>
      <c r="B152" s="193"/>
      <c r="C152" s="194"/>
      <c r="D152" s="308"/>
      <c r="E152" s="199">
        <f>SUM(E148:E150)</f>
        <v>0</v>
      </c>
      <c r="F152" s="215"/>
      <c r="G152" s="198">
        <f>SUM(G148:G151)</f>
        <v>0</v>
      </c>
      <c r="H152" s="199">
        <f>SUM(H148:H150)</f>
        <v>0</v>
      </c>
      <c r="I152" s="215"/>
      <c r="J152" s="198">
        <f>SUM(J148:J151)</f>
        <v>0</v>
      </c>
      <c r="K152" s="216">
        <f>SUM(K148:K150)</f>
        <v>0</v>
      </c>
      <c r="L152" s="215"/>
      <c r="M152" s="198">
        <f>SUM(M148:M151)</f>
        <v>0</v>
      </c>
      <c r="N152" s="216">
        <f>SUM(N148:N150)</f>
        <v>0</v>
      </c>
      <c r="O152" s="215"/>
      <c r="P152" s="198">
        <f>SUM(P148:P151)</f>
        <v>0</v>
      </c>
      <c r="Q152" s="216">
        <f>SUM(Q148:Q150)</f>
        <v>0</v>
      </c>
      <c r="R152" s="215"/>
      <c r="S152" s="198">
        <f>SUM(S148:S151)</f>
        <v>0</v>
      </c>
      <c r="T152" s="216">
        <f>SUM(T148:T150)</f>
        <v>0</v>
      </c>
      <c r="U152" s="215"/>
      <c r="V152" s="200">
        <f t="shared" ref="V152:X152" si="397">SUM(V148:V151)</f>
        <v>0</v>
      </c>
      <c r="W152" s="250">
        <f t="shared" si="397"/>
        <v>0</v>
      </c>
      <c r="X152" s="251">
        <f t="shared" si="397"/>
        <v>0</v>
      </c>
      <c r="Y152" s="251">
        <f t="shared" si="395"/>
        <v>0</v>
      </c>
      <c r="Z152" s="251" t="e">
        <f t="shared" si="396"/>
        <v>#DIV/0!</v>
      </c>
      <c r="AA152" s="252"/>
      <c r="AB152" s="7"/>
      <c r="AC152" s="7"/>
      <c r="AD152" s="7"/>
      <c r="AE152" s="7"/>
      <c r="AF152" s="7"/>
      <c r="AG152" s="7"/>
    </row>
    <row r="153" spans="1:33" ht="30" customHeight="1" thickBot="1" x14ac:dyDescent="0.3">
      <c r="A153" s="233" t="s">
        <v>46</v>
      </c>
      <c r="B153" s="309">
        <v>13</v>
      </c>
      <c r="C153" s="235" t="s">
        <v>225</v>
      </c>
      <c r="D153" s="130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253"/>
      <c r="X153" s="253"/>
      <c r="Y153" s="208"/>
      <c r="Z153" s="253"/>
      <c r="AA153" s="254"/>
      <c r="AB153" s="6"/>
      <c r="AC153" s="7"/>
      <c r="AD153" s="7"/>
      <c r="AE153" s="7"/>
      <c r="AF153" s="7"/>
      <c r="AG153" s="7"/>
    </row>
    <row r="154" spans="1:33" ht="30" customHeight="1" x14ac:dyDescent="0.25">
      <c r="A154" s="134" t="s">
        <v>47</v>
      </c>
      <c r="B154" s="181" t="s">
        <v>226</v>
      </c>
      <c r="C154" s="310" t="s">
        <v>227</v>
      </c>
      <c r="D154" s="167"/>
      <c r="E154" s="168">
        <f>SUM(E155:E157)</f>
        <v>0</v>
      </c>
      <c r="F154" s="169"/>
      <c r="G154" s="170">
        <f>SUM(G155:G158)</f>
        <v>0</v>
      </c>
      <c r="H154" s="168">
        <f>SUM(H155:H157)</f>
        <v>0</v>
      </c>
      <c r="I154" s="169"/>
      <c r="J154" s="170">
        <f>SUM(J155:J158)</f>
        <v>0</v>
      </c>
      <c r="K154" s="168">
        <f>SUM(K155:K157)</f>
        <v>1</v>
      </c>
      <c r="L154" s="169"/>
      <c r="M154" s="170">
        <f>SUM(M155:M158)</f>
        <v>10000</v>
      </c>
      <c r="N154" s="168">
        <f>SUM(N155:N157)</f>
        <v>1</v>
      </c>
      <c r="O154" s="169"/>
      <c r="P154" s="170">
        <f>SUM(P155:P158)</f>
        <v>10000</v>
      </c>
      <c r="Q154" s="168">
        <f>SUM(Q155:Q157)</f>
        <v>0</v>
      </c>
      <c r="R154" s="169"/>
      <c r="S154" s="170">
        <f>SUM(S155:S158)</f>
        <v>0</v>
      </c>
      <c r="T154" s="168">
        <f>SUM(T155:T157)</f>
        <v>0</v>
      </c>
      <c r="U154" s="169"/>
      <c r="V154" s="311">
        <f t="shared" ref="V154:X154" si="398">SUM(V155:V158)</f>
        <v>0</v>
      </c>
      <c r="W154" s="312">
        <f t="shared" si="398"/>
        <v>10000</v>
      </c>
      <c r="X154" s="170">
        <f t="shared" si="398"/>
        <v>10000</v>
      </c>
      <c r="Y154" s="170">
        <f t="shared" ref="Y154:Y177" si="399">W154-X154</f>
        <v>0</v>
      </c>
      <c r="Z154" s="170">
        <f t="shared" ref="Z154:Z178" si="400">Y154/W154</f>
        <v>0</v>
      </c>
      <c r="AA154" s="172"/>
      <c r="AB154" s="144"/>
      <c r="AC154" s="144"/>
      <c r="AD154" s="144"/>
      <c r="AE154" s="144"/>
      <c r="AF154" s="144"/>
      <c r="AG154" s="144"/>
    </row>
    <row r="155" spans="1:33" ht="30" customHeight="1" x14ac:dyDescent="0.25">
      <c r="A155" s="145" t="s">
        <v>50</v>
      </c>
      <c r="B155" s="146" t="s">
        <v>228</v>
      </c>
      <c r="C155" s="313" t="s">
        <v>229</v>
      </c>
      <c r="D155" s="148" t="s">
        <v>106</v>
      </c>
      <c r="E155" s="149"/>
      <c r="F155" s="150"/>
      <c r="G155" s="151">
        <f t="shared" ref="G155:G158" si="401">E155*F155</f>
        <v>0</v>
      </c>
      <c r="H155" s="149"/>
      <c r="I155" s="150"/>
      <c r="J155" s="151">
        <f t="shared" ref="J155:J158" si="402">H155*I155</f>
        <v>0</v>
      </c>
      <c r="K155" s="149"/>
      <c r="L155" s="150"/>
      <c r="M155" s="151">
        <f t="shared" ref="M155:M158" si="403">K155*L155</f>
        <v>0</v>
      </c>
      <c r="N155" s="149"/>
      <c r="O155" s="150"/>
      <c r="P155" s="151">
        <f t="shared" ref="P155:P158" si="404">N155*O155</f>
        <v>0</v>
      </c>
      <c r="Q155" s="149"/>
      <c r="R155" s="150"/>
      <c r="S155" s="151">
        <f t="shared" ref="S155:S158" si="405">Q155*R155</f>
        <v>0</v>
      </c>
      <c r="T155" s="149"/>
      <c r="U155" s="150"/>
      <c r="V155" s="255">
        <f t="shared" ref="V155:V158" si="406">T155*U155</f>
        <v>0</v>
      </c>
      <c r="W155" s="260">
        <f t="shared" ref="W155:W158" si="407">G155+M155+S155</f>
        <v>0</v>
      </c>
      <c r="X155" s="153">
        <f t="shared" ref="X155:X158" si="408">J155+P155+V155</f>
        <v>0</v>
      </c>
      <c r="Y155" s="153">
        <f t="shared" si="399"/>
        <v>0</v>
      </c>
      <c r="Z155" s="154" t="e">
        <f t="shared" si="400"/>
        <v>#DIV/0!</v>
      </c>
      <c r="AA155" s="155"/>
      <c r="AB155" s="157"/>
      <c r="AC155" s="157"/>
      <c r="AD155" s="157"/>
      <c r="AE155" s="157"/>
      <c r="AF155" s="157"/>
      <c r="AG155" s="157"/>
    </row>
    <row r="156" spans="1:33" ht="30" customHeight="1" x14ac:dyDescent="0.25">
      <c r="A156" s="145" t="s">
        <v>50</v>
      </c>
      <c r="B156" s="146" t="s">
        <v>230</v>
      </c>
      <c r="C156" s="314" t="s">
        <v>231</v>
      </c>
      <c r="D156" s="148" t="s">
        <v>106</v>
      </c>
      <c r="E156" s="149"/>
      <c r="F156" s="150"/>
      <c r="G156" s="151">
        <f t="shared" si="401"/>
        <v>0</v>
      </c>
      <c r="H156" s="149"/>
      <c r="I156" s="150"/>
      <c r="J156" s="151">
        <f t="shared" si="402"/>
        <v>0</v>
      </c>
      <c r="K156" s="149"/>
      <c r="L156" s="150"/>
      <c r="M156" s="151">
        <f t="shared" si="403"/>
        <v>0</v>
      </c>
      <c r="N156" s="149"/>
      <c r="O156" s="150"/>
      <c r="P156" s="151">
        <f t="shared" si="404"/>
        <v>0</v>
      </c>
      <c r="Q156" s="149"/>
      <c r="R156" s="150"/>
      <c r="S156" s="151">
        <f t="shared" si="405"/>
        <v>0</v>
      </c>
      <c r="T156" s="149"/>
      <c r="U156" s="150"/>
      <c r="V156" s="255">
        <f t="shared" si="406"/>
        <v>0</v>
      </c>
      <c r="W156" s="260">
        <f t="shared" si="407"/>
        <v>0</v>
      </c>
      <c r="X156" s="153">
        <f t="shared" si="408"/>
        <v>0</v>
      </c>
      <c r="Y156" s="153">
        <f t="shared" si="399"/>
        <v>0</v>
      </c>
      <c r="Z156" s="154" t="e">
        <f t="shared" si="400"/>
        <v>#DIV/0!</v>
      </c>
      <c r="AA156" s="155"/>
      <c r="AB156" s="157"/>
      <c r="AC156" s="157"/>
      <c r="AD156" s="157"/>
      <c r="AE156" s="157"/>
      <c r="AF156" s="157"/>
      <c r="AG156" s="157"/>
    </row>
    <row r="157" spans="1:33" ht="45.6" customHeight="1" x14ac:dyDescent="0.25">
      <c r="A157" s="145" t="s">
        <v>50</v>
      </c>
      <c r="B157" s="146" t="s">
        <v>232</v>
      </c>
      <c r="C157" s="314" t="s">
        <v>233</v>
      </c>
      <c r="D157" s="148" t="s">
        <v>106</v>
      </c>
      <c r="E157" s="149"/>
      <c r="F157" s="150"/>
      <c r="G157" s="151">
        <f t="shared" si="401"/>
        <v>0</v>
      </c>
      <c r="H157" s="149"/>
      <c r="I157" s="150"/>
      <c r="J157" s="151">
        <f t="shared" si="402"/>
        <v>0</v>
      </c>
      <c r="K157" s="149">
        <v>1</v>
      </c>
      <c r="L157" s="150">
        <v>10000</v>
      </c>
      <c r="M157" s="151">
        <f t="shared" si="403"/>
        <v>10000</v>
      </c>
      <c r="N157" s="149">
        <v>1</v>
      </c>
      <c r="O157" s="150">
        <v>10000</v>
      </c>
      <c r="P157" s="151">
        <f t="shared" si="404"/>
        <v>10000</v>
      </c>
      <c r="Q157" s="149"/>
      <c r="R157" s="150"/>
      <c r="S157" s="151">
        <f t="shared" si="405"/>
        <v>0</v>
      </c>
      <c r="T157" s="149"/>
      <c r="U157" s="150"/>
      <c r="V157" s="255">
        <f t="shared" si="406"/>
        <v>0</v>
      </c>
      <c r="W157" s="260">
        <f t="shared" si="407"/>
        <v>10000</v>
      </c>
      <c r="X157" s="153">
        <f t="shared" si="408"/>
        <v>10000</v>
      </c>
      <c r="Y157" s="153">
        <f t="shared" si="399"/>
        <v>0</v>
      </c>
      <c r="Z157" s="154">
        <f t="shared" si="400"/>
        <v>0</v>
      </c>
      <c r="AA157" s="155" t="s">
        <v>336</v>
      </c>
      <c r="AB157" s="157"/>
      <c r="AC157" s="157"/>
      <c r="AD157" s="157"/>
      <c r="AE157" s="157"/>
      <c r="AF157" s="157"/>
      <c r="AG157" s="157"/>
    </row>
    <row r="158" spans="1:33" ht="30" customHeight="1" thickBot="1" x14ac:dyDescent="0.3">
      <c r="A158" s="173" t="s">
        <v>50</v>
      </c>
      <c r="B158" s="180" t="s">
        <v>234</v>
      </c>
      <c r="C158" s="314" t="s">
        <v>399</v>
      </c>
      <c r="D158" s="174"/>
      <c r="E158" s="175"/>
      <c r="F158" s="176">
        <v>0.22</v>
      </c>
      <c r="G158" s="177">
        <f t="shared" si="401"/>
        <v>0</v>
      </c>
      <c r="H158" s="175"/>
      <c r="I158" s="176">
        <v>0.22</v>
      </c>
      <c r="J158" s="177">
        <f t="shared" si="402"/>
        <v>0</v>
      </c>
      <c r="K158" s="175"/>
      <c r="L158" s="176">
        <v>0.22</v>
      </c>
      <c r="M158" s="177">
        <f t="shared" si="403"/>
        <v>0</v>
      </c>
      <c r="N158" s="175"/>
      <c r="O158" s="176">
        <v>0.22</v>
      </c>
      <c r="P158" s="177">
        <f t="shared" si="404"/>
        <v>0</v>
      </c>
      <c r="Q158" s="175"/>
      <c r="R158" s="176">
        <v>0.22</v>
      </c>
      <c r="S158" s="177">
        <f t="shared" si="405"/>
        <v>0</v>
      </c>
      <c r="T158" s="175"/>
      <c r="U158" s="176">
        <v>0.22</v>
      </c>
      <c r="V158" s="315">
        <f t="shared" si="406"/>
        <v>0</v>
      </c>
      <c r="W158" s="263">
        <f t="shared" si="407"/>
        <v>0</v>
      </c>
      <c r="X158" s="264">
        <f t="shared" si="408"/>
        <v>0</v>
      </c>
      <c r="Y158" s="264">
        <f t="shared" si="399"/>
        <v>0</v>
      </c>
      <c r="Z158" s="265" t="e">
        <f t="shared" si="400"/>
        <v>#DIV/0!</v>
      </c>
      <c r="AA158" s="178"/>
      <c r="AB158" s="157"/>
      <c r="AC158" s="157"/>
      <c r="AD158" s="157"/>
      <c r="AE158" s="157"/>
      <c r="AF158" s="157"/>
      <c r="AG158" s="157"/>
    </row>
    <row r="159" spans="1:33" ht="30" customHeight="1" x14ac:dyDescent="0.25">
      <c r="A159" s="316" t="s">
        <v>47</v>
      </c>
      <c r="B159" s="317" t="s">
        <v>235</v>
      </c>
      <c r="C159" s="248" t="s">
        <v>236</v>
      </c>
      <c r="D159" s="137"/>
      <c r="E159" s="138">
        <f>SUM(E160:E162)</f>
        <v>6</v>
      </c>
      <c r="F159" s="139"/>
      <c r="G159" s="140">
        <f>SUM(G160:G163)</f>
        <v>138000</v>
      </c>
      <c r="H159" s="138">
        <f>SUM(H160:H162)</f>
        <v>6</v>
      </c>
      <c r="I159" s="139"/>
      <c r="J159" s="140">
        <f>SUM(J160:J163)</f>
        <v>138000</v>
      </c>
      <c r="K159" s="138">
        <f>SUM(K160:K162)</f>
        <v>0</v>
      </c>
      <c r="L159" s="139"/>
      <c r="M159" s="140">
        <f>SUM(M160:M163)</f>
        <v>0</v>
      </c>
      <c r="N159" s="138">
        <f>SUM(N160:N162)</f>
        <v>0</v>
      </c>
      <c r="O159" s="139"/>
      <c r="P159" s="140">
        <f>SUM(P160:P163)</f>
        <v>0</v>
      </c>
      <c r="Q159" s="138">
        <f>SUM(Q160:Q162)</f>
        <v>0</v>
      </c>
      <c r="R159" s="139"/>
      <c r="S159" s="140">
        <f>SUM(S160:S163)</f>
        <v>0</v>
      </c>
      <c r="T159" s="138">
        <f>SUM(T160:T162)</f>
        <v>0</v>
      </c>
      <c r="U159" s="139"/>
      <c r="V159" s="140">
        <f t="shared" ref="V159:X159" si="409">SUM(V160:V163)</f>
        <v>0</v>
      </c>
      <c r="W159" s="140">
        <f t="shared" si="409"/>
        <v>138000</v>
      </c>
      <c r="X159" s="140">
        <f t="shared" si="409"/>
        <v>138000</v>
      </c>
      <c r="Y159" s="140">
        <f t="shared" si="399"/>
        <v>0</v>
      </c>
      <c r="Z159" s="140">
        <f t="shared" si="400"/>
        <v>0</v>
      </c>
      <c r="AA159" s="140"/>
      <c r="AB159" s="144"/>
      <c r="AC159" s="144"/>
      <c r="AD159" s="144"/>
      <c r="AE159" s="144"/>
      <c r="AF159" s="144"/>
      <c r="AG159" s="144"/>
    </row>
    <row r="160" spans="1:33" ht="51.6" customHeight="1" x14ac:dyDescent="0.25">
      <c r="A160" s="145" t="s">
        <v>50</v>
      </c>
      <c r="B160" s="146" t="s">
        <v>237</v>
      </c>
      <c r="C160" s="213" t="s">
        <v>423</v>
      </c>
      <c r="D160" s="148" t="s">
        <v>424</v>
      </c>
      <c r="E160" s="149">
        <v>2</v>
      </c>
      <c r="F160" s="150">
        <v>42000</v>
      </c>
      <c r="G160" s="151">
        <f t="shared" ref="G160:G163" si="410">E160*F160</f>
        <v>84000</v>
      </c>
      <c r="H160" s="149">
        <v>2</v>
      </c>
      <c r="I160" s="150">
        <v>42000</v>
      </c>
      <c r="J160" s="151">
        <f t="shared" ref="J160:J163" si="411">H160*I160</f>
        <v>84000</v>
      </c>
      <c r="K160" s="149"/>
      <c r="L160" s="150"/>
      <c r="M160" s="151">
        <f t="shared" ref="M160:M163" si="412">K160*L160</f>
        <v>0</v>
      </c>
      <c r="N160" s="149"/>
      <c r="O160" s="150"/>
      <c r="P160" s="151">
        <f t="shared" ref="P160:P163" si="413">N160*O160</f>
        <v>0</v>
      </c>
      <c r="Q160" s="149"/>
      <c r="R160" s="150"/>
      <c r="S160" s="151">
        <f t="shared" ref="S160:S163" si="414">Q160*R160</f>
        <v>0</v>
      </c>
      <c r="T160" s="149"/>
      <c r="U160" s="150"/>
      <c r="V160" s="151">
        <f t="shared" ref="V160:V163" si="415">T160*U160</f>
        <v>0</v>
      </c>
      <c r="W160" s="152">
        <f t="shared" ref="W160:W163" si="416">G160+M160+S160</f>
        <v>84000</v>
      </c>
      <c r="X160" s="153">
        <f t="shared" ref="X160:X163" si="417">J160+P160+V160</f>
        <v>84000</v>
      </c>
      <c r="Y160" s="153">
        <f t="shared" si="399"/>
        <v>0</v>
      </c>
      <c r="Z160" s="154">
        <f t="shared" si="400"/>
        <v>0</v>
      </c>
      <c r="AA160" s="155" t="s">
        <v>317</v>
      </c>
      <c r="AB160" s="157"/>
      <c r="AC160" s="157"/>
      <c r="AD160" s="157"/>
      <c r="AE160" s="157"/>
      <c r="AF160" s="157"/>
      <c r="AG160" s="157"/>
    </row>
    <row r="161" spans="1:33" ht="45.6" customHeight="1" x14ac:dyDescent="0.25">
      <c r="A161" s="145" t="s">
        <v>50</v>
      </c>
      <c r="B161" s="146" t="s">
        <v>238</v>
      </c>
      <c r="C161" s="213" t="s">
        <v>321</v>
      </c>
      <c r="D161" s="148" t="s">
        <v>424</v>
      </c>
      <c r="E161" s="149">
        <v>2</v>
      </c>
      <c r="F161" s="150">
        <v>13000</v>
      </c>
      <c r="G161" s="151">
        <f t="shared" si="410"/>
        <v>26000</v>
      </c>
      <c r="H161" s="149">
        <v>2</v>
      </c>
      <c r="I161" s="150">
        <v>13000</v>
      </c>
      <c r="J161" s="151">
        <f t="shared" si="411"/>
        <v>26000</v>
      </c>
      <c r="K161" s="149"/>
      <c r="L161" s="150"/>
      <c r="M161" s="151">
        <f t="shared" si="412"/>
        <v>0</v>
      </c>
      <c r="N161" s="149"/>
      <c r="O161" s="150"/>
      <c r="P161" s="151">
        <f t="shared" si="413"/>
        <v>0</v>
      </c>
      <c r="Q161" s="149"/>
      <c r="R161" s="150"/>
      <c r="S161" s="151">
        <f t="shared" si="414"/>
        <v>0</v>
      </c>
      <c r="T161" s="149"/>
      <c r="U161" s="150"/>
      <c r="V161" s="151">
        <f t="shared" si="415"/>
        <v>0</v>
      </c>
      <c r="W161" s="152">
        <f t="shared" si="416"/>
        <v>26000</v>
      </c>
      <c r="X161" s="153">
        <f t="shared" si="417"/>
        <v>26000</v>
      </c>
      <c r="Y161" s="153">
        <f t="shared" si="399"/>
        <v>0</v>
      </c>
      <c r="Z161" s="154">
        <f t="shared" si="400"/>
        <v>0</v>
      </c>
      <c r="AA161" s="155" t="s">
        <v>322</v>
      </c>
      <c r="AB161" s="157"/>
      <c r="AC161" s="157"/>
      <c r="AD161" s="157"/>
      <c r="AE161" s="157"/>
      <c r="AF161" s="157"/>
      <c r="AG161" s="157"/>
    </row>
    <row r="162" spans="1:33" ht="49.5" customHeight="1" x14ac:dyDescent="0.25">
      <c r="A162" s="158" t="s">
        <v>50</v>
      </c>
      <c r="B162" s="159" t="s">
        <v>239</v>
      </c>
      <c r="C162" s="213" t="s">
        <v>320</v>
      </c>
      <c r="D162" s="160" t="s">
        <v>424</v>
      </c>
      <c r="E162" s="161">
        <v>2</v>
      </c>
      <c r="F162" s="162">
        <v>14000</v>
      </c>
      <c r="G162" s="163">
        <f t="shared" si="410"/>
        <v>28000</v>
      </c>
      <c r="H162" s="161">
        <v>2</v>
      </c>
      <c r="I162" s="162">
        <v>14000</v>
      </c>
      <c r="J162" s="163">
        <f t="shared" si="411"/>
        <v>28000</v>
      </c>
      <c r="K162" s="161"/>
      <c r="L162" s="162"/>
      <c r="M162" s="163">
        <f t="shared" si="412"/>
        <v>0</v>
      </c>
      <c r="N162" s="161"/>
      <c r="O162" s="162"/>
      <c r="P162" s="163">
        <f t="shared" si="413"/>
        <v>0</v>
      </c>
      <c r="Q162" s="161"/>
      <c r="R162" s="162"/>
      <c r="S162" s="163">
        <f t="shared" si="414"/>
        <v>0</v>
      </c>
      <c r="T162" s="161"/>
      <c r="U162" s="162"/>
      <c r="V162" s="163">
        <f t="shared" si="415"/>
        <v>0</v>
      </c>
      <c r="W162" s="164">
        <f t="shared" si="416"/>
        <v>28000</v>
      </c>
      <c r="X162" s="153">
        <f t="shared" si="417"/>
        <v>28000</v>
      </c>
      <c r="Y162" s="153">
        <f t="shared" si="399"/>
        <v>0</v>
      </c>
      <c r="Z162" s="154">
        <f t="shared" si="400"/>
        <v>0</v>
      </c>
      <c r="AA162" s="165" t="s">
        <v>425</v>
      </c>
      <c r="AB162" s="157"/>
      <c r="AC162" s="157"/>
      <c r="AD162" s="157"/>
      <c r="AE162" s="157"/>
      <c r="AF162" s="157"/>
      <c r="AG162" s="157"/>
    </row>
    <row r="163" spans="1:33" ht="30" customHeight="1" thickBot="1" x14ac:dyDescent="0.3">
      <c r="A163" s="158" t="s">
        <v>50</v>
      </c>
      <c r="B163" s="159" t="s">
        <v>240</v>
      </c>
      <c r="C163" s="214" t="s">
        <v>400</v>
      </c>
      <c r="D163" s="174"/>
      <c r="E163" s="161"/>
      <c r="F163" s="162">
        <v>0.22</v>
      </c>
      <c r="G163" s="163">
        <f t="shared" si="410"/>
        <v>0</v>
      </c>
      <c r="H163" s="161"/>
      <c r="I163" s="162">
        <v>0.22</v>
      </c>
      <c r="J163" s="163">
        <f t="shared" si="411"/>
        <v>0</v>
      </c>
      <c r="K163" s="161"/>
      <c r="L163" s="162">
        <v>0.22</v>
      </c>
      <c r="M163" s="163">
        <f t="shared" si="412"/>
        <v>0</v>
      </c>
      <c r="N163" s="161"/>
      <c r="O163" s="162">
        <v>0.22</v>
      </c>
      <c r="P163" s="163">
        <f t="shared" si="413"/>
        <v>0</v>
      </c>
      <c r="Q163" s="161"/>
      <c r="R163" s="162">
        <v>0.22</v>
      </c>
      <c r="S163" s="163">
        <f t="shared" si="414"/>
        <v>0</v>
      </c>
      <c r="T163" s="161"/>
      <c r="U163" s="162">
        <v>0.22</v>
      </c>
      <c r="V163" s="163">
        <f t="shared" si="415"/>
        <v>0</v>
      </c>
      <c r="W163" s="164">
        <f t="shared" si="416"/>
        <v>0</v>
      </c>
      <c r="X163" s="153">
        <f t="shared" si="417"/>
        <v>0</v>
      </c>
      <c r="Y163" s="153">
        <f t="shared" si="399"/>
        <v>0</v>
      </c>
      <c r="Z163" s="154" t="e">
        <f t="shared" si="400"/>
        <v>#DIV/0!</v>
      </c>
      <c r="AA163" s="178"/>
      <c r="AB163" s="157"/>
      <c r="AC163" s="157"/>
      <c r="AD163" s="157"/>
      <c r="AE163" s="157"/>
      <c r="AF163" s="157"/>
      <c r="AG163" s="157"/>
    </row>
    <row r="164" spans="1:33" ht="30" customHeight="1" x14ac:dyDescent="0.25">
      <c r="A164" s="134" t="s">
        <v>47</v>
      </c>
      <c r="B164" s="181" t="s">
        <v>241</v>
      </c>
      <c r="C164" s="248" t="s">
        <v>242</v>
      </c>
      <c r="D164" s="167"/>
      <c r="E164" s="168">
        <f>SUM(E165:E167)</f>
        <v>0</v>
      </c>
      <c r="F164" s="169"/>
      <c r="G164" s="170">
        <f t="shared" ref="G164:H164" si="418">SUM(G165:G167)</f>
        <v>0</v>
      </c>
      <c r="H164" s="168">
        <f t="shared" si="418"/>
        <v>0</v>
      </c>
      <c r="I164" s="169"/>
      <c r="J164" s="170">
        <f t="shared" ref="J164:K164" si="419">SUM(J165:J167)</f>
        <v>0</v>
      </c>
      <c r="K164" s="168">
        <f t="shared" si="419"/>
        <v>0</v>
      </c>
      <c r="L164" s="169"/>
      <c r="M164" s="170">
        <f t="shared" ref="M164:N164" si="420">SUM(M165:M167)</f>
        <v>0</v>
      </c>
      <c r="N164" s="168">
        <f t="shared" si="420"/>
        <v>0</v>
      </c>
      <c r="O164" s="169"/>
      <c r="P164" s="170">
        <f t="shared" ref="P164:Q164" si="421">SUM(P165:P167)</f>
        <v>0</v>
      </c>
      <c r="Q164" s="168">
        <f t="shared" si="421"/>
        <v>0</v>
      </c>
      <c r="R164" s="169"/>
      <c r="S164" s="170">
        <f t="shared" ref="S164:T164" si="422">SUM(S165:S167)</f>
        <v>0</v>
      </c>
      <c r="T164" s="168">
        <f t="shared" si="422"/>
        <v>0</v>
      </c>
      <c r="U164" s="169"/>
      <c r="V164" s="170">
        <f t="shared" ref="V164:X164" si="423">SUM(V165:V167)</f>
        <v>0</v>
      </c>
      <c r="W164" s="170">
        <f t="shared" si="423"/>
        <v>0</v>
      </c>
      <c r="X164" s="170">
        <f t="shared" si="423"/>
        <v>0</v>
      </c>
      <c r="Y164" s="170">
        <f t="shared" si="399"/>
        <v>0</v>
      </c>
      <c r="Z164" s="170" t="e">
        <f t="shared" si="400"/>
        <v>#DIV/0!</v>
      </c>
      <c r="AA164" s="318"/>
      <c r="AB164" s="144"/>
      <c r="AC164" s="144"/>
      <c r="AD164" s="144"/>
      <c r="AE164" s="144"/>
      <c r="AF164" s="144"/>
      <c r="AG164" s="144"/>
    </row>
    <row r="165" spans="1:33" ht="30" customHeight="1" x14ac:dyDescent="0.25">
      <c r="A165" s="145" t="s">
        <v>50</v>
      </c>
      <c r="B165" s="146" t="s">
        <v>243</v>
      </c>
      <c r="C165" s="213" t="s">
        <v>244</v>
      </c>
      <c r="D165" s="148"/>
      <c r="E165" s="149"/>
      <c r="F165" s="150"/>
      <c r="G165" s="151">
        <f t="shared" ref="G165:G167" si="424">E165*F165</f>
        <v>0</v>
      </c>
      <c r="H165" s="149"/>
      <c r="I165" s="150"/>
      <c r="J165" s="151">
        <f t="shared" ref="J165:J167" si="425">H165*I165</f>
        <v>0</v>
      </c>
      <c r="K165" s="149"/>
      <c r="L165" s="150"/>
      <c r="M165" s="151">
        <f t="shared" ref="M165:M167" si="426">K165*L165</f>
        <v>0</v>
      </c>
      <c r="N165" s="149"/>
      <c r="O165" s="150"/>
      <c r="P165" s="151">
        <f t="shared" ref="P165:P167" si="427">N165*O165</f>
        <v>0</v>
      </c>
      <c r="Q165" s="149"/>
      <c r="R165" s="150"/>
      <c r="S165" s="151">
        <f t="shared" ref="S165:S167" si="428">Q165*R165</f>
        <v>0</v>
      </c>
      <c r="T165" s="149"/>
      <c r="U165" s="150"/>
      <c r="V165" s="151">
        <f t="shared" ref="V165:V167" si="429">T165*U165</f>
        <v>0</v>
      </c>
      <c r="W165" s="152">
        <f t="shared" ref="W165:W167" si="430">G165+M165+S165</f>
        <v>0</v>
      </c>
      <c r="X165" s="153">
        <f t="shared" ref="X165:X167" si="431">J165+P165+V165</f>
        <v>0</v>
      </c>
      <c r="Y165" s="153">
        <f t="shared" si="399"/>
        <v>0</v>
      </c>
      <c r="Z165" s="154" t="e">
        <f t="shared" si="400"/>
        <v>#DIV/0!</v>
      </c>
      <c r="AA165" s="306"/>
      <c r="AB165" s="157"/>
      <c r="AC165" s="157"/>
      <c r="AD165" s="157"/>
      <c r="AE165" s="157"/>
      <c r="AF165" s="157"/>
      <c r="AG165" s="157"/>
    </row>
    <row r="166" spans="1:33" ht="30" customHeight="1" x14ac:dyDescent="0.25">
      <c r="A166" s="145" t="s">
        <v>50</v>
      </c>
      <c r="B166" s="146" t="s">
        <v>245</v>
      </c>
      <c r="C166" s="213" t="s">
        <v>244</v>
      </c>
      <c r="D166" s="148"/>
      <c r="E166" s="149"/>
      <c r="F166" s="150"/>
      <c r="G166" s="151">
        <f t="shared" si="424"/>
        <v>0</v>
      </c>
      <c r="H166" s="149"/>
      <c r="I166" s="150"/>
      <c r="J166" s="151">
        <f t="shared" si="425"/>
        <v>0</v>
      </c>
      <c r="K166" s="149"/>
      <c r="L166" s="150"/>
      <c r="M166" s="151">
        <f t="shared" si="426"/>
        <v>0</v>
      </c>
      <c r="N166" s="149"/>
      <c r="O166" s="150"/>
      <c r="P166" s="151">
        <f t="shared" si="427"/>
        <v>0</v>
      </c>
      <c r="Q166" s="149"/>
      <c r="R166" s="150"/>
      <c r="S166" s="151">
        <f t="shared" si="428"/>
        <v>0</v>
      </c>
      <c r="T166" s="149"/>
      <c r="U166" s="150"/>
      <c r="V166" s="151">
        <f t="shared" si="429"/>
        <v>0</v>
      </c>
      <c r="W166" s="152">
        <f t="shared" si="430"/>
        <v>0</v>
      </c>
      <c r="X166" s="153">
        <f t="shared" si="431"/>
        <v>0</v>
      </c>
      <c r="Y166" s="153">
        <f t="shared" si="399"/>
        <v>0</v>
      </c>
      <c r="Z166" s="154" t="e">
        <f t="shared" si="400"/>
        <v>#DIV/0!</v>
      </c>
      <c r="AA166" s="306"/>
      <c r="AB166" s="157"/>
      <c r="AC166" s="157"/>
      <c r="AD166" s="157"/>
      <c r="AE166" s="157"/>
      <c r="AF166" s="157"/>
      <c r="AG166" s="157"/>
    </row>
    <row r="167" spans="1:33" ht="30" customHeight="1" thickBot="1" x14ac:dyDescent="0.3">
      <c r="A167" s="158" t="s">
        <v>50</v>
      </c>
      <c r="B167" s="159" t="s">
        <v>246</v>
      </c>
      <c r="C167" s="189" t="s">
        <v>244</v>
      </c>
      <c r="D167" s="160"/>
      <c r="E167" s="161"/>
      <c r="F167" s="162"/>
      <c r="G167" s="163">
        <f t="shared" si="424"/>
        <v>0</v>
      </c>
      <c r="H167" s="161"/>
      <c r="I167" s="162"/>
      <c r="J167" s="163">
        <f t="shared" si="425"/>
        <v>0</v>
      </c>
      <c r="K167" s="161"/>
      <c r="L167" s="162"/>
      <c r="M167" s="163">
        <f t="shared" si="426"/>
        <v>0</v>
      </c>
      <c r="N167" s="161"/>
      <c r="O167" s="162"/>
      <c r="P167" s="163">
        <f t="shared" si="427"/>
        <v>0</v>
      </c>
      <c r="Q167" s="161"/>
      <c r="R167" s="162"/>
      <c r="S167" s="163">
        <f t="shared" si="428"/>
        <v>0</v>
      </c>
      <c r="T167" s="161"/>
      <c r="U167" s="162"/>
      <c r="V167" s="163">
        <f t="shared" si="429"/>
        <v>0</v>
      </c>
      <c r="W167" s="164">
        <f t="shared" si="430"/>
        <v>0</v>
      </c>
      <c r="X167" s="153">
        <f t="shared" si="431"/>
        <v>0</v>
      </c>
      <c r="Y167" s="153">
        <f t="shared" si="399"/>
        <v>0</v>
      </c>
      <c r="Z167" s="154" t="e">
        <f t="shared" si="400"/>
        <v>#DIV/0!</v>
      </c>
      <c r="AA167" s="307"/>
      <c r="AB167" s="157"/>
      <c r="AC167" s="157"/>
      <c r="AD167" s="157"/>
      <c r="AE167" s="157"/>
      <c r="AF167" s="157"/>
      <c r="AG167" s="157"/>
    </row>
    <row r="168" spans="1:33" ht="30" customHeight="1" x14ac:dyDescent="0.25">
      <c r="A168" s="134" t="s">
        <v>47</v>
      </c>
      <c r="B168" s="181" t="s">
        <v>247</v>
      </c>
      <c r="C168" s="319" t="s">
        <v>225</v>
      </c>
      <c r="D168" s="167"/>
      <c r="E168" s="168">
        <f>SUM(E169:E175)</f>
        <v>4</v>
      </c>
      <c r="F168" s="169"/>
      <c r="G168" s="170">
        <f>SUM(G169:G176)</f>
        <v>60360</v>
      </c>
      <c r="H168" s="168">
        <f>SUM(H169:H175)</f>
        <v>4</v>
      </c>
      <c r="I168" s="169"/>
      <c r="J168" s="170">
        <f>SUM(J169:J176)</f>
        <v>60360</v>
      </c>
      <c r="K168" s="168">
        <f>SUM(K169:K175)</f>
        <v>4</v>
      </c>
      <c r="L168" s="169"/>
      <c r="M168" s="170">
        <f>SUM(M169:M176)</f>
        <v>30000</v>
      </c>
      <c r="N168" s="168">
        <f>SUM(N169:N175)</f>
        <v>4</v>
      </c>
      <c r="O168" s="169"/>
      <c r="P168" s="170">
        <f>SUM(P169:P176)</f>
        <v>30000</v>
      </c>
      <c r="Q168" s="168">
        <f>SUM(Q169:Q175)</f>
        <v>0</v>
      </c>
      <c r="R168" s="169"/>
      <c r="S168" s="170">
        <f>SUM(S169:S176)</f>
        <v>0</v>
      </c>
      <c r="T168" s="168">
        <f>SUM(T169:T175)</f>
        <v>0</v>
      </c>
      <c r="U168" s="169"/>
      <c r="V168" s="170">
        <f t="shared" ref="V168:X168" si="432">SUM(V169:V176)</f>
        <v>0</v>
      </c>
      <c r="W168" s="170">
        <f t="shared" si="432"/>
        <v>90360</v>
      </c>
      <c r="X168" s="170">
        <f t="shared" si="432"/>
        <v>90360</v>
      </c>
      <c r="Y168" s="170">
        <f t="shared" si="399"/>
        <v>0</v>
      </c>
      <c r="Z168" s="170">
        <f t="shared" si="400"/>
        <v>0</v>
      </c>
      <c r="AA168" s="318"/>
      <c r="AB168" s="144"/>
      <c r="AC168" s="144"/>
      <c r="AD168" s="144"/>
      <c r="AE168" s="144"/>
      <c r="AF168" s="144"/>
      <c r="AG168" s="144"/>
    </row>
    <row r="169" spans="1:33" ht="30" customHeight="1" x14ac:dyDescent="0.25">
      <c r="A169" s="145" t="s">
        <v>50</v>
      </c>
      <c r="B169" s="146" t="s">
        <v>248</v>
      </c>
      <c r="C169" s="213" t="s">
        <v>249</v>
      </c>
      <c r="D169" s="148"/>
      <c r="E169" s="149"/>
      <c r="F169" s="150"/>
      <c r="G169" s="151">
        <f t="shared" ref="G169:G176" si="433">E169*F169</f>
        <v>0</v>
      </c>
      <c r="H169" s="149"/>
      <c r="I169" s="150"/>
      <c r="J169" s="151">
        <f t="shared" ref="J169:J176" si="434">H169*I169</f>
        <v>0</v>
      </c>
      <c r="K169" s="149"/>
      <c r="L169" s="150"/>
      <c r="M169" s="151">
        <f t="shared" ref="M169:M176" si="435">K169*L169</f>
        <v>0</v>
      </c>
      <c r="N169" s="149"/>
      <c r="O169" s="150"/>
      <c r="P169" s="151">
        <f t="shared" ref="P169:P176" si="436">N169*O169</f>
        <v>0</v>
      </c>
      <c r="Q169" s="149"/>
      <c r="R169" s="150"/>
      <c r="S169" s="151">
        <f t="shared" ref="S169:S176" si="437">Q169*R169</f>
        <v>0</v>
      </c>
      <c r="T169" s="149"/>
      <c r="U169" s="150"/>
      <c r="V169" s="151">
        <f t="shared" ref="V169:V176" si="438">T169*U169</f>
        <v>0</v>
      </c>
      <c r="W169" s="152">
        <f t="shared" ref="W169:W176" si="439">G169+M169+S169</f>
        <v>0</v>
      </c>
      <c r="X169" s="153">
        <f t="shared" ref="X169:X176" si="440">J169+P169+V169</f>
        <v>0</v>
      </c>
      <c r="Y169" s="153">
        <f t="shared" si="399"/>
        <v>0</v>
      </c>
      <c r="Z169" s="154" t="e">
        <f t="shared" si="400"/>
        <v>#DIV/0!</v>
      </c>
      <c r="AA169" s="306"/>
      <c r="AB169" s="157"/>
      <c r="AC169" s="157"/>
      <c r="AD169" s="157"/>
      <c r="AE169" s="157"/>
      <c r="AF169" s="157"/>
      <c r="AG169" s="157"/>
    </row>
    <row r="170" spans="1:33" ht="30" customHeight="1" x14ac:dyDescent="0.25">
      <c r="A170" s="145" t="s">
        <v>50</v>
      </c>
      <c r="B170" s="146" t="s">
        <v>250</v>
      </c>
      <c r="C170" s="213" t="s">
        <v>251</v>
      </c>
      <c r="D170" s="148"/>
      <c r="E170" s="149"/>
      <c r="F170" s="150"/>
      <c r="G170" s="151">
        <f t="shared" si="433"/>
        <v>0</v>
      </c>
      <c r="H170" s="149"/>
      <c r="I170" s="150"/>
      <c r="J170" s="151">
        <f t="shared" si="434"/>
        <v>0</v>
      </c>
      <c r="K170" s="149"/>
      <c r="L170" s="150"/>
      <c r="M170" s="151">
        <f t="shared" si="435"/>
        <v>0</v>
      </c>
      <c r="N170" s="149"/>
      <c r="O170" s="150"/>
      <c r="P170" s="151">
        <f t="shared" si="436"/>
        <v>0</v>
      </c>
      <c r="Q170" s="149"/>
      <c r="R170" s="150"/>
      <c r="S170" s="151">
        <f t="shared" si="437"/>
        <v>0</v>
      </c>
      <c r="T170" s="149"/>
      <c r="U170" s="150"/>
      <c r="V170" s="151">
        <f t="shared" si="438"/>
        <v>0</v>
      </c>
      <c r="W170" s="164">
        <f t="shared" si="439"/>
        <v>0</v>
      </c>
      <c r="X170" s="153">
        <f t="shared" si="440"/>
        <v>0</v>
      </c>
      <c r="Y170" s="153">
        <f t="shared" si="399"/>
        <v>0</v>
      </c>
      <c r="Z170" s="154" t="e">
        <f t="shared" si="400"/>
        <v>#DIV/0!</v>
      </c>
      <c r="AA170" s="306"/>
      <c r="AB170" s="157"/>
      <c r="AC170" s="157"/>
      <c r="AD170" s="157"/>
      <c r="AE170" s="157"/>
      <c r="AF170" s="157"/>
      <c r="AG170" s="157"/>
    </row>
    <row r="171" spans="1:33" ht="30" customHeight="1" x14ac:dyDescent="0.25">
      <c r="A171" s="145" t="s">
        <v>50</v>
      </c>
      <c r="B171" s="146" t="s">
        <v>252</v>
      </c>
      <c r="C171" s="213" t="s">
        <v>253</v>
      </c>
      <c r="D171" s="148"/>
      <c r="E171" s="149"/>
      <c r="F171" s="150"/>
      <c r="G171" s="151">
        <f t="shared" si="433"/>
        <v>0</v>
      </c>
      <c r="H171" s="149"/>
      <c r="I171" s="150"/>
      <c r="J171" s="151">
        <f t="shared" si="434"/>
        <v>0</v>
      </c>
      <c r="K171" s="149"/>
      <c r="L171" s="150"/>
      <c r="M171" s="151">
        <f t="shared" si="435"/>
        <v>0</v>
      </c>
      <c r="N171" s="149"/>
      <c r="O171" s="150"/>
      <c r="P171" s="151">
        <f t="shared" si="436"/>
        <v>0</v>
      </c>
      <c r="Q171" s="149"/>
      <c r="R171" s="150"/>
      <c r="S171" s="151">
        <f t="shared" si="437"/>
        <v>0</v>
      </c>
      <c r="T171" s="149"/>
      <c r="U171" s="150"/>
      <c r="V171" s="151">
        <f t="shared" si="438"/>
        <v>0</v>
      </c>
      <c r="W171" s="164">
        <f t="shared" si="439"/>
        <v>0</v>
      </c>
      <c r="X171" s="153">
        <f t="shared" si="440"/>
        <v>0</v>
      </c>
      <c r="Y171" s="153">
        <f t="shared" si="399"/>
        <v>0</v>
      </c>
      <c r="Z171" s="154" t="e">
        <f t="shared" si="400"/>
        <v>#DIV/0!</v>
      </c>
      <c r="AA171" s="306"/>
      <c r="AB171" s="157"/>
      <c r="AC171" s="157"/>
      <c r="AD171" s="157"/>
      <c r="AE171" s="157"/>
      <c r="AF171" s="157"/>
      <c r="AG171" s="157"/>
    </row>
    <row r="172" spans="1:33" ht="30" customHeight="1" x14ac:dyDescent="0.25">
      <c r="A172" s="145" t="s">
        <v>50</v>
      </c>
      <c r="B172" s="146" t="s">
        <v>254</v>
      </c>
      <c r="C172" s="213" t="s">
        <v>255</v>
      </c>
      <c r="D172" s="148"/>
      <c r="E172" s="149"/>
      <c r="F172" s="150"/>
      <c r="G172" s="151">
        <f t="shared" si="433"/>
        <v>0</v>
      </c>
      <c r="H172" s="149"/>
      <c r="I172" s="150"/>
      <c r="J172" s="151">
        <f t="shared" si="434"/>
        <v>0</v>
      </c>
      <c r="K172" s="149"/>
      <c r="L172" s="150"/>
      <c r="M172" s="151">
        <f t="shared" si="435"/>
        <v>0</v>
      </c>
      <c r="N172" s="149"/>
      <c r="O172" s="150"/>
      <c r="P172" s="151">
        <f t="shared" si="436"/>
        <v>0</v>
      </c>
      <c r="Q172" s="149"/>
      <c r="R172" s="150"/>
      <c r="S172" s="151">
        <f t="shared" si="437"/>
        <v>0</v>
      </c>
      <c r="T172" s="149"/>
      <c r="U172" s="150"/>
      <c r="V172" s="151">
        <f t="shared" si="438"/>
        <v>0</v>
      </c>
      <c r="W172" s="164">
        <f t="shared" si="439"/>
        <v>0</v>
      </c>
      <c r="X172" s="153">
        <f t="shared" si="440"/>
        <v>0</v>
      </c>
      <c r="Y172" s="153">
        <f t="shared" si="399"/>
        <v>0</v>
      </c>
      <c r="Z172" s="154" t="e">
        <f t="shared" si="400"/>
        <v>#DIV/0!</v>
      </c>
      <c r="AA172" s="306"/>
      <c r="AB172" s="157"/>
      <c r="AC172" s="157"/>
      <c r="AD172" s="157"/>
      <c r="AE172" s="157"/>
      <c r="AF172" s="157"/>
      <c r="AG172" s="157"/>
    </row>
    <row r="173" spans="1:33" ht="42" customHeight="1" x14ac:dyDescent="0.25">
      <c r="A173" s="145" t="s">
        <v>50</v>
      </c>
      <c r="B173" s="146" t="s">
        <v>256</v>
      </c>
      <c r="C173" s="189" t="s">
        <v>426</v>
      </c>
      <c r="D173" s="148" t="s">
        <v>427</v>
      </c>
      <c r="E173" s="149">
        <v>2</v>
      </c>
      <c r="F173" s="150">
        <v>13000</v>
      </c>
      <c r="G173" s="151">
        <f t="shared" si="433"/>
        <v>26000</v>
      </c>
      <c r="H173" s="149">
        <v>2</v>
      </c>
      <c r="I173" s="150">
        <v>13000</v>
      </c>
      <c r="J173" s="151">
        <f t="shared" si="434"/>
        <v>26000</v>
      </c>
      <c r="K173" s="149">
        <v>2</v>
      </c>
      <c r="L173" s="150">
        <v>10000</v>
      </c>
      <c r="M173" s="151">
        <f t="shared" si="435"/>
        <v>20000</v>
      </c>
      <c r="N173" s="149">
        <v>2</v>
      </c>
      <c r="O173" s="150">
        <v>10000</v>
      </c>
      <c r="P173" s="151">
        <f t="shared" si="436"/>
        <v>20000</v>
      </c>
      <c r="Q173" s="149"/>
      <c r="R173" s="150"/>
      <c r="S173" s="151">
        <f t="shared" si="437"/>
        <v>0</v>
      </c>
      <c r="T173" s="149"/>
      <c r="U173" s="150"/>
      <c r="V173" s="151">
        <f t="shared" si="438"/>
        <v>0</v>
      </c>
      <c r="W173" s="164">
        <f t="shared" si="439"/>
        <v>46000</v>
      </c>
      <c r="X173" s="153">
        <f t="shared" si="440"/>
        <v>46000</v>
      </c>
      <c r="Y173" s="153">
        <f t="shared" si="399"/>
        <v>0</v>
      </c>
      <c r="Z173" s="154">
        <f t="shared" si="400"/>
        <v>0</v>
      </c>
      <c r="AA173" s="306" t="s">
        <v>417</v>
      </c>
      <c r="AB173" s="156"/>
      <c r="AC173" s="157"/>
      <c r="AD173" s="157"/>
      <c r="AE173" s="157"/>
      <c r="AF173" s="157"/>
      <c r="AG173" s="157"/>
    </row>
    <row r="174" spans="1:33" ht="94.9" customHeight="1" x14ac:dyDescent="0.25">
      <c r="A174" s="145" t="s">
        <v>50</v>
      </c>
      <c r="B174" s="146" t="s">
        <v>257</v>
      </c>
      <c r="C174" s="189" t="s">
        <v>428</v>
      </c>
      <c r="D174" s="148" t="s">
        <v>427</v>
      </c>
      <c r="E174" s="149">
        <v>2</v>
      </c>
      <c r="F174" s="150">
        <v>17180</v>
      </c>
      <c r="G174" s="151">
        <f t="shared" si="433"/>
        <v>34360</v>
      </c>
      <c r="H174" s="149">
        <v>2</v>
      </c>
      <c r="I174" s="150">
        <v>17180</v>
      </c>
      <c r="J174" s="151">
        <f>H174*I174</f>
        <v>34360</v>
      </c>
      <c r="K174" s="149">
        <v>2</v>
      </c>
      <c r="L174" s="150">
        <v>5000</v>
      </c>
      <c r="M174" s="151">
        <f t="shared" si="435"/>
        <v>10000</v>
      </c>
      <c r="N174" s="149">
        <v>2</v>
      </c>
      <c r="O174" s="150">
        <v>5000</v>
      </c>
      <c r="P174" s="151">
        <f t="shared" si="436"/>
        <v>10000</v>
      </c>
      <c r="Q174" s="149"/>
      <c r="R174" s="150"/>
      <c r="S174" s="151">
        <f t="shared" si="437"/>
        <v>0</v>
      </c>
      <c r="T174" s="149"/>
      <c r="U174" s="150"/>
      <c r="V174" s="151">
        <f t="shared" si="438"/>
        <v>0</v>
      </c>
      <c r="W174" s="164">
        <f t="shared" si="439"/>
        <v>44360</v>
      </c>
      <c r="X174" s="153">
        <f t="shared" si="440"/>
        <v>44360</v>
      </c>
      <c r="Y174" s="153">
        <f t="shared" si="399"/>
        <v>0</v>
      </c>
      <c r="Z174" s="154">
        <f t="shared" si="400"/>
        <v>0</v>
      </c>
      <c r="AA174" s="306" t="s">
        <v>429</v>
      </c>
      <c r="AB174" s="157"/>
      <c r="AC174" s="157"/>
      <c r="AD174" s="157"/>
      <c r="AE174" s="157"/>
      <c r="AF174" s="157"/>
      <c r="AG174" s="157"/>
    </row>
    <row r="175" spans="1:33" ht="30" customHeight="1" x14ac:dyDescent="0.25">
      <c r="A175" s="158" t="s">
        <v>50</v>
      </c>
      <c r="B175" s="159" t="s">
        <v>258</v>
      </c>
      <c r="C175" s="189" t="s">
        <v>401</v>
      </c>
      <c r="D175" s="160"/>
      <c r="E175" s="161"/>
      <c r="F175" s="162"/>
      <c r="G175" s="163">
        <f t="shared" si="433"/>
        <v>0</v>
      </c>
      <c r="H175" s="161"/>
      <c r="I175" s="162"/>
      <c r="J175" s="163">
        <f t="shared" si="434"/>
        <v>0</v>
      </c>
      <c r="K175" s="161"/>
      <c r="L175" s="162"/>
      <c r="M175" s="163">
        <f t="shared" si="435"/>
        <v>0</v>
      </c>
      <c r="N175" s="161"/>
      <c r="O175" s="162"/>
      <c r="P175" s="163">
        <f t="shared" si="436"/>
        <v>0</v>
      </c>
      <c r="Q175" s="161"/>
      <c r="R175" s="162"/>
      <c r="S175" s="163">
        <f t="shared" si="437"/>
        <v>0</v>
      </c>
      <c r="T175" s="161"/>
      <c r="U175" s="162"/>
      <c r="V175" s="163">
        <f t="shared" si="438"/>
        <v>0</v>
      </c>
      <c r="W175" s="164">
        <f t="shared" si="439"/>
        <v>0</v>
      </c>
      <c r="X175" s="153">
        <f t="shared" si="440"/>
        <v>0</v>
      </c>
      <c r="Y175" s="153">
        <f t="shared" si="399"/>
        <v>0</v>
      </c>
      <c r="Z175" s="154" t="e">
        <f t="shared" si="400"/>
        <v>#DIV/0!</v>
      </c>
      <c r="AA175" s="307"/>
      <c r="AB175" s="157"/>
      <c r="AC175" s="157"/>
      <c r="AD175" s="157"/>
      <c r="AE175" s="157"/>
      <c r="AF175" s="157"/>
      <c r="AG175" s="157"/>
    </row>
    <row r="176" spans="1:33" ht="30" customHeight="1" thickBot="1" x14ac:dyDescent="0.3">
      <c r="A176" s="158" t="s">
        <v>50</v>
      </c>
      <c r="B176" s="180" t="s">
        <v>402</v>
      </c>
      <c r="C176" s="214" t="s">
        <v>403</v>
      </c>
      <c r="D176" s="174"/>
      <c r="E176" s="161"/>
      <c r="F176" s="162">
        <v>0.22</v>
      </c>
      <c r="G176" s="163">
        <f t="shared" si="433"/>
        <v>0</v>
      </c>
      <c r="H176" s="161"/>
      <c r="I176" s="162">
        <v>0.22</v>
      </c>
      <c r="J176" s="163">
        <f t="shared" si="434"/>
        <v>0</v>
      </c>
      <c r="K176" s="161"/>
      <c r="L176" s="162">
        <v>0.22</v>
      </c>
      <c r="M176" s="163">
        <f t="shared" si="435"/>
        <v>0</v>
      </c>
      <c r="N176" s="161"/>
      <c r="O176" s="162">
        <v>0.22</v>
      </c>
      <c r="P176" s="163">
        <f t="shared" si="436"/>
        <v>0</v>
      </c>
      <c r="Q176" s="161"/>
      <c r="R176" s="162">
        <v>0.22</v>
      </c>
      <c r="S176" s="163">
        <f t="shared" si="437"/>
        <v>0</v>
      </c>
      <c r="T176" s="161"/>
      <c r="U176" s="162">
        <v>0.22</v>
      </c>
      <c r="V176" s="163">
        <f t="shared" si="438"/>
        <v>0</v>
      </c>
      <c r="W176" s="164">
        <f t="shared" si="439"/>
        <v>0</v>
      </c>
      <c r="X176" s="153">
        <f t="shared" si="440"/>
        <v>0</v>
      </c>
      <c r="Y176" s="153">
        <f t="shared" si="399"/>
        <v>0</v>
      </c>
      <c r="Z176" s="154" t="e">
        <f t="shared" si="400"/>
        <v>#DIV/0!</v>
      </c>
      <c r="AA176" s="178"/>
      <c r="AB176" s="7"/>
      <c r="AC176" s="7"/>
      <c r="AD176" s="7"/>
      <c r="AE176" s="7"/>
      <c r="AF176" s="7"/>
      <c r="AG176" s="7"/>
    </row>
    <row r="177" spans="1:33" ht="30" customHeight="1" thickBot="1" x14ac:dyDescent="0.3">
      <c r="A177" s="320" t="s">
        <v>404</v>
      </c>
      <c r="B177" s="321"/>
      <c r="C177" s="322"/>
      <c r="D177" s="323"/>
      <c r="E177" s="199">
        <f>E168+E164+E159+E154</f>
        <v>10</v>
      </c>
      <c r="F177" s="215"/>
      <c r="G177" s="324">
        <f t="shared" ref="G177:H177" si="441">G168+G164+G159+G154</f>
        <v>198360</v>
      </c>
      <c r="H177" s="199">
        <f t="shared" si="441"/>
        <v>10</v>
      </c>
      <c r="I177" s="215"/>
      <c r="J177" s="324">
        <f t="shared" ref="J177:K177" si="442">J168+J164+J159+J154</f>
        <v>198360</v>
      </c>
      <c r="K177" s="199">
        <f t="shared" si="442"/>
        <v>5</v>
      </c>
      <c r="L177" s="215"/>
      <c r="M177" s="324">
        <f t="shared" ref="M177:N177" si="443">M168+M164+M159+M154</f>
        <v>40000</v>
      </c>
      <c r="N177" s="199">
        <f t="shared" si="443"/>
        <v>5</v>
      </c>
      <c r="O177" s="215"/>
      <c r="P177" s="324">
        <f t="shared" ref="P177:Q177" si="444">P168+P164+P159+P154</f>
        <v>40000</v>
      </c>
      <c r="Q177" s="199">
        <f t="shared" si="444"/>
        <v>0</v>
      </c>
      <c r="R177" s="215"/>
      <c r="S177" s="324">
        <f t="shared" ref="S177:T177" si="445">S168+S164+S159+S154</f>
        <v>0</v>
      </c>
      <c r="T177" s="199">
        <f t="shared" si="445"/>
        <v>0</v>
      </c>
      <c r="U177" s="215"/>
      <c r="V177" s="324">
        <f>V168+V164+V159+V154</f>
        <v>0</v>
      </c>
      <c r="W177" s="251">
        <f t="shared" ref="W177:X177" si="446">W168+W154+W164+W159</f>
        <v>238360</v>
      </c>
      <c r="X177" s="251">
        <f t="shared" si="446"/>
        <v>238360</v>
      </c>
      <c r="Y177" s="251">
        <f t="shared" si="399"/>
        <v>0</v>
      </c>
      <c r="Z177" s="251">
        <f t="shared" si="400"/>
        <v>0</v>
      </c>
      <c r="AA177" s="252"/>
      <c r="AB177" s="7"/>
      <c r="AC177" s="7"/>
      <c r="AD177" s="7"/>
      <c r="AE177" s="7"/>
      <c r="AF177" s="7"/>
      <c r="AG177" s="7"/>
    </row>
    <row r="178" spans="1:33" ht="30" customHeight="1" thickBot="1" x14ac:dyDescent="0.3">
      <c r="A178" s="325" t="s">
        <v>405</v>
      </c>
      <c r="B178" s="326"/>
      <c r="C178" s="327"/>
      <c r="D178" s="328"/>
      <c r="E178" s="329"/>
      <c r="F178" s="330"/>
      <c r="G178" s="331">
        <f>G33+G47+G56+G78+G92+G106+G119+G127+G135+G142+G146+G152+G177</f>
        <v>793000</v>
      </c>
      <c r="H178" s="329"/>
      <c r="I178" s="330"/>
      <c r="J178" s="331">
        <f>J33+J47+J56+J78+J92+J106+J119+J127+J135+J142+J146+J152+J177</f>
        <v>793000</v>
      </c>
      <c r="K178" s="329"/>
      <c r="L178" s="330"/>
      <c r="M178" s="331">
        <f>M33+M47+M56+M78+M92+M106+M119+M127+M135+M142+M146+M152+M177</f>
        <v>100000</v>
      </c>
      <c r="N178" s="329"/>
      <c r="O178" s="330"/>
      <c r="P178" s="331">
        <f>P33+P47+P56+P78+P92+P106+P119+P127+P135+P142+P146+P152+P177</f>
        <v>100000</v>
      </c>
      <c r="Q178" s="329"/>
      <c r="R178" s="330"/>
      <c r="S178" s="331">
        <f>S33+S47+S56+S78+S92+S106+S119+S127+S135+S142+S146+S152+S177</f>
        <v>0</v>
      </c>
      <c r="T178" s="329"/>
      <c r="U178" s="330"/>
      <c r="V178" s="331">
        <f t="shared" ref="V178:Y178" si="447">V33+V47+V56+V78+V92+V106+V119+V127+V135+V142+V146+V152+V177</f>
        <v>0</v>
      </c>
      <c r="W178" s="331">
        <f t="shared" si="447"/>
        <v>893000</v>
      </c>
      <c r="X178" s="331">
        <f t="shared" si="447"/>
        <v>893000</v>
      </c>
      <c r="Y178" s="331">
        <f t="shared" si="447"/>
        <v>0</v>
      </c>
      <c r="Z178" s="332">
        <f t="shared" si="400"/>
        <v>0</v>
      </c>
      <c r="AA178" s="333"/>
      <c r="AB178" s="7"/>
      <c r="AC178" s="7"/>
      <c r="AD178" s="7"/>
      <c r="AE178" s="7"/>
      <c r="AF178" s="7"/>
      <c r="AG178" s="7"/>
    </row>
    <row r="179" spans="1:33" ht="15" customHeight="1" thickBot="1" x14ac:dyDescent="0.3">
      <c r="A179" s="401"/>
      <c r="B179" s="360"/>
      <c r="C179" s="360"/>
      <c r="D179" s="100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334"/>
      <c r="X179" s="334"/>
      <c r="Y179" s="334"/>
      <c r="Z179" s="334"/>
      <c r="AA179" s="109"/>
      <c r="AB179" s="7"/>
      <c r="AC179" s="7"/>
      <c r="AD179" s="7"/>
      <c r="AE179" s="7"/>
      <c r="AF179" s="7"/>
      <c r="AG179" s="7"/>
    </row>
    <row r="180" spans="1:33" ht="30" customHeight="1" thickBot="1" x14ac:dyDescent="0.3">
      <c r="A180" s="379" t="s">
        <v>259</v>
      </c>
      <c r="B180" s="380"/>
      <c r="C180" s="380"/>
      <c r="D180" s="335"/>
      <c r="E180" s="329"/>
      <c r="F180" s="330"/>
      <c r="G180" s="336">
        <f>G178-Фінансування!C27</f>
        <v>0</v>
      </c>
      <c r="H180" s="329"/>
      <c r="I180" s="330"/>
      <c r="J180" s="336">
        <f>J178-Фінансування!C28</f>
        <v>0</v>
      </c>
      <c r="K180" s="329"/>
      <c r="L180" s="330"/>
      <c r="M180" s="336">
        <f>M178-Фінансування!J27</f>
        <v>0</v>
      </c>
      <c r="N180" s="329"/>
      <c r="O180" s="330"/>
      <c r="P180" s="336">
        <f>P178-Фінансування!J28</f>
        <v>0</v>
      </c>
      <c r="Q180" s="329"/>
      <c r="R180" s="330"/>
      <c r="S180" s="336">
        <f>[1]Фінансування!L27-'[1]Кошторис  витрат'!S178</f>
        <v>0</v>
      </c>
      <c r="T180" s="329"/>
      <c r="U180" s="330"/>
      <c r="V180" s="336">
        <f>[1]Фінансування!L28-'[1]Кошторис  витрат'!V178</f>
        <v>0</v>
      </c>
      <c r="W180" s="337">
        <f>W178-Фінансування!N27</f>
        <v>0</v>
      </c>
      <c r="X180" s="337">
        <f>X178-Фінансування!N28</f>
        <v>0</v>
      </c>
      <c r="Y180" s="337">
        <v>158600</v>
      </c>
      <c r="Z180" s="337"/>
      <c r="AA180" s="338"/>
      <c r="AB180" s="7"/>
      <c r="AC180" s="7"/>
      <c r="AD180" s="7"/>
      <c r="AE180" s="7"/>
      <c r="AF180" s="7"/>
      <c r="AG180" s="7"/>
    </row>
    <row r="181" spans="1:33" ht="15.75" customHeight="1" x14ac:dyDescent="0.25">
      <c r="A181" s="1"/>
      <c r="B181" s="339"/>
      <c r="C181" s="2"/>
      <c r="D181" s="340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7"/>
      <c r="X181" s="97"/>
      <c r="Y181" s="97"/>
      <c r="Z181" s="97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5">
      <c r="A182" s="1"/>
      <c r="B182" s="339"/>
      <c r="C182" s="2"/>
      <c r="D182" s="340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7"/>
      <c r="X182" s="97"/>
      <c r="Y182" s="97"/>
      <c r="Z182" s="97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39"/>
      <c r="C183" s="2"/>
      <c r="D183" s="340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7"/>
      <c r="X183" s="97"/>
      <c r="Y183" s="97"/>
      <c r="Z183" s="97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341"/>
      <c r="B184" s="342"/>
      <c r="C184" s="343" t="s">
        <v>430</v>
      </c>
      <c r="D184" s="340"/>
      <c r="E184" s="344"/>
      <c r="F184" s="344"/>
      <c r="G184" s="96"/>
      <c r="H184" s="377" t="s">
        <v>290</v>
      </c>
      <c r="I184" s="378"/>
      <c r="J184" s="378"/>
      <c r="K184" s="345"/>
      <c r="L184" s="2"/>
      <c r="M184" s="96"/>
      <c r="N184" s="345"/>
      <c r="O184" s="2"/>
      <c r="P184" s="96"/>
      <c r="Q184" s="96"/>
      <c r="R184" s="96"/>
      <c r="S184" s="96"/>
      <c r="T184" s="96"/>
      <c r="U184" s="96"/>
      <c r="V184" s="96"/>
      <c r="W184" s="97"/>
      <c r="X184" s="97"/>
      <c r="Y184" s="97"/>
      <c r="Z184" s="97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25">
      <c r="A185" s="346"/>
      <c r="B185" s="347"/>
      <c r="C185" s="352" t="s">
        <v>260</v>
      </c>
      <c r="D185" s="348"/>
      <c r="E185" s="349" t="s">
        <v>406</v>
      </c>
      <c r="F185" s="349"/>
      <c r="G185" s="350"/>
      <c r="H185" s="351"/>
      <c r="I185" s="352" t="s">
        <v>407</v>
      </c>
      <c r="J185" s="350"/>
      <c r="K185" s="351"/>
      <c r="L185" s="352"/>
      <c r="M185" s="350"/>
      <c r="N185" s="351"/>
      <c r="O185" s="352"/>
      <c r="P185" s="350"/>
      <c r="Q185" s="350"/>
      <c r="R185" s="350"/>
      <c r="S185" s="350"/>
      <c r="T185" s="350"/>
      <c r="U185" s="350"/>
      <c r="V185" s="350"/>
      <c r="W185" s="353"/>
      <c r="X185" s="353"/>
      <c r="Y185" s="353"/>
      <c r="Z185" s="353"/>
      <c r="AA185" s="354"/>
      <c r="AB185" s="355"/>
      <c r="AC185" s="354"/>
      <c r="AD185" s="355"/>
      <c r="AE185" s="355"/>
      <c r="AF185" s="355"/>
      <c r="AG185" s="355"/>
    </row>
    <row r="186" spans="1:33" ht="15.75" customHeight="1" x14ac:dyDescent="0.25">
      <c r="A186" s="1"/>
      <c r="B186" s="339"/>
      <c r="C186" s="2"/>
      <c r="D186" s="340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7"/>
      <c r="X186" s="97"/>
      <c r="Y186" s="97"/>
      <c r="Z186" s="97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39"/>
      <c r="C187" s="2"/>
      <c r="D187" s="340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7"/>
      <c r="X187" s="97"/>
      <c r="Y187" s="97"/>
      <c r="Z187" s="97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39"/>
      <c r="C188" s="2"/>
      <c r="D188" s="340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7"/>
      <c r="X188" s="97"/>
      <c r="Y188" s="97"/>
      <c r="Z188" s="97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39"/>
      <c r="C189" s="2"/>
      <c r="D189" s="340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356"/>
      <c r="X189" s="356"/>
      <c r="Y189" s="356"/>
      <c r="Z189" s="356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39"/>
      <c r="C190" s="2"/>
      <c r="D190" s="340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356"/>
      <c r="X190" s="356"/>
      <c r="Y190" s="356"/>
      <c r="Z190" s="356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39"/>
      <c r="C191" s="2"/>
      <c r="D191" s="340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356"/>
      <c r="X191" s="356"/>
      <c r="Y191" s="356"/>
      <c r="Z191" s="356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39"/>
      <c r="C192" s="2"/>
      <c r="D192" s="340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356"/>
      <c r="X192" s="356"/>
      <c r="Y192" s="356"/>
      <c r="Z192" s="356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39"/>
      <c r="C193" s="2"/>
      <c r="D193" s="340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356"/>
      <c r="X193" s="356"/>
      <c r="Y193" s="356"/>
      <c r="Z193" s="356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39"/>
      <c r="C194" s="2"/>
      <c r="D194" s="340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356"/>
      <c r="X194" s="356"/>
      <c r="Y194" s="356"/>
      <c r="Z194" s="356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39"/>
      <c r="C195" s="2"/>
      <c r="D195" s="340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356"/>
      <c r="X195" s="356"/>
      <c r="Y195" s="356"/>
      <c r="Z195" s="356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39"/>
      <c r="C196" s="2"/>
      <c r="D196" s="340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356"/>
      <c r="X196" s="356"/>
      <c r="Y196" s="356"/>
      <c r="Z196" s="356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39"/>
      <c r="C197" s="2"/>
      <c r="D197" s="340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356"/>
      <c r="X197" s="356"/>
      <c r="Y197" s="356"/>
      <c r="Z197" s="356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39"/>
      <c r="C198" s="2"/>
      <c r="D198" s="340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356"/>
      <c r="X198" s="356"/>
      <c r="Y198" s="356"/>
      <c r="Z198" s="356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39"/>
      <c r="C199" s="2"/>
      <c r="D199" s="340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356"/>
      <c r="X199" s="356"/>
      <c r="Y199" s="356"/>
      <c r="Z199" s="356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39"/>
      <c r="C200" s="2"/>
      <c r="D200" s="340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356"/>
      <c r="X200" s="356"/>
      <c r="Y200" s="356"/>
      <c r="Z200" s="356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39"/>
      <c r="C201" s="2"/>
      <c r="D201" s="340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356"/>
      <c r="X201" s="356"/>
      <c r="Y201" s="356"/>
      <c r="Z201" s="356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39"/>
      <c r="C202" s="2"/>
      <c r="D202" s="340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356"/>
      <c r="X202" s="356"/>
      <c r="Y202" s="356"/>
      <c r="Z202" s="356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39"/>
      <c r="C203" s="2"/>
      <c r="D203" s="340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356"/>
      <c r="X203" s="356"/>
      <c r="Y203" s="356"/>
      <c r="Z203" s="356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39"/>
      <c r="C204" s="2"/>
      <c r="D204" s="340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356"/>
      <c r="X204" s="356"/>
      <c r="Y204" s="356"/>
      <c r="Z204" s="356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39"/>
      <c r="C205" s="2"/>
      <c r="D205" s="340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356"/>
      <c r="X205" s="356"/>
      <c r="Y205" s="356"/>
      <c r="Z205" s="356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39"/>
      <c r="C206" s="2"/>
      <c r="D206" s="340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356"/>
      <c r="X206" s="356"/>
      <c r="Y206" s="356"/>
      <c r="Z206" s="356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39"/>
      <c r="C207" s="2"/>
      <c r="D207" s="340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356"/>
      <c r="X207" s="356"/>
      <c r="Y207" s="356"/>
      <c r="Z207" s="356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39"/>
      <c r="C208" s="2"/>
      <c r="D208" s="340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356"/>
      <c r="X208" s="356"/>
      <c r="Y208" s="356"/>
      <c r="Z208" s="356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39"/>
      <c r="C209" s="2"/>
      <c r="D209" s="340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356"/>
      <c r="X209" s="356"/>
      <c r="Y209" s="356"/>
      <c r="Z209" s="356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39"/>
      <c r="C210" s="2"/>
      <c r="D210" s="340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356"/>
      <c r="X210" s="356"/>
      <c r="Y210" s="356"/>
      <c r="Z210" s="356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39"/>
      <c r="C211" s="2"/>
      <c r="D211" s="340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356"/>
      <c r="X211" s="356"/>
      <c r="Y211" s="356"/>
      <c r="Z211" s="356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39"/>
      <c r="C212" s="2"/>
      <c r="D212" s="340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356"/>
      <c r="X212" s="356"/>
      <c r="Y212" s="356"/>
      <c r="Z212" s="356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39"/>
      <c r="C213" s="2"/>
      <c r="D213" s="340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356"/>
      <c r="X213" s="356"/>
      <c r="Y213" s="356"/>
      <c r="Z213" s="356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39"/>
      <c r="C214" s="2"/>
      <c r="D214" s="340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356"/>
      <c r="X214" s="356"/>
      <c r="Y214" s="356"/>
      <c r="Z214" s="356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39"/>
      <c r="C215" s="2"/>
      <c r="D215" s="340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356"/>
      <c r="X215" s="356"/>
      <c r="Y215" s="356"/>
      <c r="Z215" s="356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39"/>
      <c r="C216" s="2"/>
      <c r="D216" s="340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356"/>
      <c r="X216" s="356"/>
      <c r="Y216" s="356"/>
      <c r="Z216" s="356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39"/>
      <c r="C217" s="2"/>
      <c r="D217" s="340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356"/>
      <c r="X217" s="356"/>
      <c r="Y217" s="356"/>
      <c r="Z217" s="356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39"/>
      <c r="C218" s="2"/>
      <c r="D218" s="340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356"/>
      <c r="X218" s="356"/>
      <c r="Y218" s="356"/>
      <c r="Z218" s="356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39"/>
      <c r="C219" s="2"/>
      <c r="D219" s="340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356"/>
      <c r="X219" s="356"/>
      <c r="Y219" s="356"/>
      <c r="Z219" s="356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39"/>
      <c r="C220" s="2"/>
      <c r="D220" s="340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356"/>
      <c r="X220" s="356"/>
      <c r="Y220" s="356"/>
      <c r="Z220" s="356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39"/>
      <c r="C221" s="2"/>
      <c r="D221" s="340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356"/>
      <c r="X221" s="356"/>
      <c r="Y221" s="356"/>
      <c r="Z221" s="356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39"/>
      <c r="C222" s="2"/>
      <c r="D222" s="340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356"/>
      <c r="X222" s="356"/>
      <c r="Y222" s="356"/>
      <c r="Z222" s="356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39"/>
      <c r="C223" s="2"/>
      <c r="D223" s="340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356"/>
      <c r="X223" s="356"/>
      <c r="Y223" s="356"/>
      <c r="Z223" s="356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39"/>
      <c r="C224" s="2"/>
      <c r="D224" s="340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356"/>
      <c r="X224" s="356"/>
      <c r="Y224" s="356"/>
      <c r="Z224" s="356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39"/>
      <c r="C225" s="2"/>
      <c r="D225" s="340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356"/>
      <c r="X225" s="356"/>
      <c r="Y225" s="356"/>
      <c r="Z225" s="356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39"/>
      <c r="C226" s="2"/>
      <c r="D226" s="340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356"/>
      <c r="X226" s="356"/>
      <c r="Y226" s="356"/>
      <c r="Z226" s="356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39"/>
      <c r="C227" s="2"/>
      <c r="D227" s="340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356"/>
      <c r="X227" s="356"/>
      <c r="Y227" s="356"/>
      <c r="Z227" s="356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39"/>
      <c r="C228" s="2"/>
      <c r="D228" s="340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356"/>
      <c r="X228" s="356"/>
      <c r="Y228" s="356"/>
      <c r="Z228" s="356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39"/>
      <c r="C229" s="2"/>
      <c r="D229" s="340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356"/>
      <c r="X229" s="356"/>
      <c r="Y229" s="356"/>
      <c r="Z229" s="356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39"/>
      <c r="C230" s="2"/>
      <c r="D230" s="340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356"/>
      <c r="X230" s="356"/>
      <c r="Y230" s="356"/>
      <c r="Z230" s="356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39"/>
      <c r="C231" s="2"/>
      <c r="D231" s="340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356"/>
      <c r="X231" s="356"/>
      <c r="Y231" s="356"/>
      <c r="Z231" s="356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39"/>
      <c r="C232" s="2"/>
      <c r="D232" s="340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356"/>
      <c r="X232" s="356"/>
      <c r="Y232" s="356"/>
      <c r="Z232" s="356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39"/>
      <c r="C233" s="2"/>
      <c r="D233" s="340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356"/>
      <c r="X233" s="356"/>
      <c r="Y233" s="356"/>
      <c r="Z233" s="356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39"/>
      <c r="C234" s="2"/>
      <c r="D234" s="340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356"/>
      <c r="X234" s="356"/>
      <c r="Y234" s="356"/>
      <c r="Z234" s="356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39"/>
      <c r="C235" s="2"/>
      <c r="D235" s="340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356"/>
      <c r="X235" s="356"/>
      <c r="Y235" s="356"/>
      <c r="Z235" s="356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39"/>
      <c r="C236" s="2"/>
      <c r="D236" s="340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356"/>
      <c r="X236" s="356"/>
      <c r="Y236" s="356"/>
      <c r="Z236" s="356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39"/>
      <c r="C237" s="2"/>
      <c r="D237" s="340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356"/>
      <c r="X237" s="356"/>
      <c r="Y237" s="356"/>
      <c r="Z237" s="356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39"/>
      <c r="C238" s="2"/>
      <c r="D238" s="340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356"/>
      <c r="X238" s="356"/>
      <c r="Y238" s="356"/>
      <c r="Z238" s="356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39"/>
      <c r="C239" s="2"/>
      <c r="D239" s="340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356"/>
      <c r="X239" s="356"/>
      <c r="Y239" s="356"/>
      <c r="Z239" s="356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39"/>
      <c r="C240" s="2"/>
      <c r="D240" s="340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356"/>
      <c r="X240" s="356"/>
      <c r="Y240" s="356"/>
      <c r="Z240" s="356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39"/>
      <c r="C241" s="2"/>
      <c r="D241" s="340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356"/>
      <c r="X241" s="356"/>
      <c r="Y241" s="356"/>
      <c r="Z241" s="356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39"/>
      <c r="C242" s="2"/>
      <c r="D242" s="340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356"/>
      <c r="X242" s="356"/>
      <c r="Y242" s="356"/>
      <c r="Z242" s="356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39"/>
      <c r="C243" s="2"/>
      <c r="D243" s="340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356"/>
      <c r="X243" s="356"/>
      <c r="Y243" s="356"/>
      <c r="Z243" s="356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39"/>
      <c r="C244" s="2"/>
      <c r="D244" s="340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356"/>
      <c r="X244" s="356"/>
      <c r="Y244" s="356"/>
      <c r="Z244" s="356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39"/>
      <c r="C245" s="2"/>
      <c r="D245" s="340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356"/>
      <c r="X245" s="356"/>
      <c r="Y245" s="356"/>
      <c r="Z245" s="356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39"/>
      <c r="C246" s="2"/>
      <c r="D246" s="340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356"/>
      <c r="X246" s="356"/>
      <c r="Y246" s="356"/>
      <c r="Z246" s="356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39"/>
      <c r="C247" s="2"/>
      <c r="D247" s="340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356"/>
      <c r="X247" s="356"/>
      <c r="Y247" s="356"/>
      <c r="Z247" s="356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39"/>
      <c r="C248" s="2"/>
      <c r="D248" s="340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356"/>
      <c r="X248" s="356"/>
      <c r="Y248" s="356"/>
      <c r="Z248" s="356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39"/>
      <c r="C249" s="2"/>
      <c r="D249" s="340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356"/>
      <c r="X249" s="356"/>
      <c r="Y249" s="356"/>
      <c r="Z249" s="356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39"/>
      <c r="C250" s="2"/>
      <c r="D250" s="340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356"/>
      <c r="X250" s="356"/>
      <c r="Y250" s="356"/>
      <c r="Z250" s="356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39"/>
      <c r="C251" s="2"/>
      <c r="D251" s="340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356"/>
      <c r="X251" s="356"/>
      <c r="Y251" s="356"/>
      <c r="Z251" s="356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39"/>
      <c r="C252" s="2"/>
      <c r="D252" s="340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356"/>
      <c r="X252" s="356"/>
      <c r="Y252" s="356"/>
      <c r="Z252" s="356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39"/>
      <c r="C253" s="2"/>
      <c r="D253" s="340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356"/>
      <c r="X253" s="356"/>
      <c r="Y253" s="356"/>
      <c r="Z253" s="356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39"/>
      <c r="C254" s="2"/>
      <c r="D254" s="340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356"/>
      <c r="X254" s="356"/>
      <c r="Y254" s="356"/>
      <c r="Z254" s="356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39"/>
      <c r="C255" s="2"/>
      <c r="D255" s="340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356"/>
      <c r="X255" s="356"/>
      <c r="Y255" s="356"/>
      <c r="Z255" s="356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39"/>
      <c r="C256" s="2"/>
      <c r="D256" s="340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356"/>
      <c r="X256" s="356"/>
      <c r="Y256" s="356"/>
      <c r="Z256" s="356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39"/>
      <c r="C257" s="2"/>
      <c r="D257" s="340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356"/>
      <c r="X257" s="356"/>
      <c r="Y257" s="356"/>
      <c r="Z257" s="356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39"/>
      <c r="C258" s="2"/>
      <c r="D258" s="340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356"/>
      <c r="X258" s="356"/>
      <c r="Y258" s="356"/>
      <c r="Z258" s="356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39"/>
      <c r="C259" s="2"/>
      <c r="D259" s="340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356"/>
      <c r="X259" s="356"/>
      <c r="Y259" s="356"/>
      <c r="Z259" s="356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39"/>
      <c r="C260" s="2"/>
      <c r="D260" s="340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356"/>
      <c r="X260" s="356"/>
      <c r="Y260" s="356"/>
      <c r="Z260" s="356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39"/>
      <c r="C261" s="2"/>
      <c r="D261" s="340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356"/>
      <c r="X261" s="356"/>
      <c r="Y261" s="356"/>
      <c r="Z261" s="356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39"/>
      <c r="C262" s="2"/>
      <c r="D262" s="340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356"/>
      <c r="X262" s="356"/>
      <c r="Y262" s="356"/>
      <c r="Z262" s="356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39"/>
      <c r="C263" s="2"/>
      <c r="D263" s="340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356"/>
      <c r="X263" s="356"/>
      <c r="Y263" s="356"/>
      <c r="Z263" s="356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39"/>
      <c r="C264" s="2"/>
      <c r="D264" s="340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356"/>
      <c r="X264" s="356"/>
      <c r="Y264" s="356"/>
      <c r="Z264" s="356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39"/>
      <c r="C265" s="2"/>
      <c r="D265" s="340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356"/>
      <c r="X265" s="356"/>
      <c r="Y265" s="356"/>
      <c r="Z265" s="356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39"/>
      <c r="C266" s="2"/>
      <c r="D266" s="340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356"/>
      <c r="X266" s="356"/>
      <c r="Y266" s="356"/>
      <c r="Z266" s="356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39"/>
      <c r="C267" s="2"/>
      <c r="D267" s="340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356"/>
      <c r="X267" s="356"/>
      <c r="Y267" s="356"/>
      <c r="Z267" s="356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39"/>
      <c r="C268" s="2"/>
      <c r="D268" s="340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356"/>
      <c r="X268" s="356"/>
      <c r="Y268" s="356"/>
      <c r="Z268" s="356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39"/>
      <c r="C269" s="2"/>
      <c r="D269" s="340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356"/>
      <c r="X269" s="356"/>
      <c r="Y269" s="356"/>
      <c r="Z269" s="356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39"/>
      <c r="C270" s="2"/>
      <c r="D270" s="340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356"/>
      <c r="X270" s="356"/>
      <c r="Y270" s="356"/>
      <c r="Z270" s="356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39"/>
      <c r="C271" s="2"/>
      <c r="D271" s="340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356"/>
      <c r="X271" s="356"/>
      <c r="Y271" s="356"/>
      <c r="Z271" s="356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39"/>
      <c r="C272" s="2"/>
      <c r="D272" s="340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356"/>
      <c r="X272" s="356"/>
      <c r="Y272" s="356"/>
      <c r="Z272" s="356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39"/>
      <c r="C273" s="2"/>
      <c r="D273" s="340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356"/>
      <c r="X273" s="356"/>
      <c r="Y273" s="356"/>
      <c r="Z273" s="356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39"/>
      <c r="C274" s="2"/>
      <c r="D274" s="340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356"/>
      <c r="X274" s="356"/>
      <c r="Y274" s="356"/>
      <c r="Z274" s="356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39"/>
      <c r="C275" s="2"/>
      <c r="D275" s="340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356"/>
      <c r="X275" s="356"/>
      <c r="Y275" s="356"/>
      <c r="Z275" s="356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39"/>
      <c r="C276" s="2"/>
      <c r="D276" s="340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356"/>
      <c r="X276" s="356"/>
      <c r="Y276" s="356"/>
      <c r="Z276" s="356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39"/>
      <c r="C277" s="2"/>
      <c r="D277" s="340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356"/>
      <c r="X277" s="356"/>
      <c r="Y277" s="356"/>
      <c r="Z277" s="356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39"/>
      <c r="C278" s="2"/>
      <c r="D278" s="340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356"/>
      <c r="X278" s="356"/>
      <c r="Y278" s="356"/>
      <c r="Z278" s="356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39"/>
      <c r="C279" s="2"/>
      <c r="D279" s="340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356"/>
      <c r="X279" s="356"/>
      <c r="Y279" s="356"/>
      <c r="Z279" s="356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39"/>
      <c r="C280" s="2"/>
      <c r="D280" s="340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356"/>
      <c r="X280" s="356"/>
      <c r="Y280" s="356"/>
      <c r="Z280" s="356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39"/>
      <c r="C281" s="2"/>
      <c r="D281" s="340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356"/>
      <c r="X281" s="356"/>
      <c r="Y281" s="356"/>
      <c r="Z281" s="356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39"/>
      <c r="C282" s="2"/>
      <c r="D282" s="340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356"/>
      <c r="X282" s="356"/>
      <c r="Y282" s="356"/>
      <c r="Z282" s="356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39"/>
      <c r="C283" s="2"/>
      <c r="D283" s="340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356"/>
      <c r="X283" s="356"/>
      <c r="Y283" s="356"/>
      <c r="Z283" s="356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39"/>
      <c r="C284" s="2"/>
      <c r="D284" s="340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356"/>
      <c r="X284" s="356"/>
      <c r="Y284" s="356"/>
      <c r="Z284" s="356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39"/>
      <c r="C285" s="2"/>
      <c r="D285" s="340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356"/>
      <c r="X285" s="356"/>
      <c r="Y285" s="356"/>
      <c r="Z285" s="356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39"/>
      <c r="C286" s="2"/>
      <c r="D286" s="340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356"/>
      <c r="X286" s="356"/>
      <c r="Y286" s="356"/>
      <c r="Z286" s="356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39"/>
      <c r="C287" s="2"/>
      <c r="D287" s="340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356"/>
      <c r="X287" s="356"/>
      <c r="Y287" s="356"/>
      <c r="Z287" s="356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39"/>
      <c r="C288" s="2"/>
      <c r="D288" s="340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356"/>
      <c r="X288" s="356"/>
      <c r="Y288" s="356"/>
      <c r="Z288" s="356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39"/>
      <c r="C289" s="2"/>
      <c r="D289" s="340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356"/>
      <c r="X289" s="356"/>
      <c r="Y289" s="356"/>
      <c r="Z289" s="356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39"/>
      <c r="C290" s="2"/>
      <c r="D290" s="340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356"/>
      <c r="X290" s="356"/>
      <c r="Y290" s="356"/>
      <c r="Z290" s="356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39"/>
      <c r="C291" s="2"/>
      <c r="D291" s="340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356"/>
      <c r="X291" s="356"/>
      <c r="Y291" s="356"/>
      <c r="Z291" s="356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39"/>
      <c r="C292" s="2"/>
      <c r="D292" s="340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356"/>
      <c r="X292" s="356"/>
      <c r="Y292" s="356"/>
      <c r="Z292" s="356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39"/>
      <c r="C293" s="2"/>
      <c r="D293" s="340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356"/>
      <c r="X293" s="356"/>
      <c r="Y293" s="356"/>
      <c r="Z293" s="356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39"/>
      <c r="C294" s="2"/>
      <c r="D294" s="340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356"/>
      <c r="X294" s="356"/>
      <c r="Y294" s="356"/>
      <c r="Z294" s="356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39"/>
      <c r="C295" s="2"/>
      <c r="D295" s="340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356"/>
      <c r="X295" s="356"/>
      <c r="Y295" s="356"/>
      <c r="Z295" s="356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39"/>
      <c r="C296" s="2"/>
      <c r="D296" s="340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356"/>
      <c r="X296" s="356"/>
      <c r="Y296" s="356"/>
      <c r="Z296" s="356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39"/>
      <c r="C297" s="2"/>
      <c r="D297" s="340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356"/>
      <c r="X297" s="356"/>
      <c r="Y297" s="356"/>
      <c r="Z297" s="356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39"/>
      <c r="C298" s="2"/>
      <c r="D298" s="340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356"/>
      <c r="X298" s="356"/>
      <c r="Y298" s="356"/>
      <c r="Z298" s="356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39"/>
      <c r="C299" s="2"/>
      <c r="D299" s="340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356"/>
      <c r="X299" s="356"/>
      <c r="Y299" s="356"/>
      <c r="Z299" s="356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39"/>
      <c r="C300" s="2"/>
      <c r="D300" s="340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356"/>
      <c r="X300" s="356"/>
      <c r="Y300" s="356"/>
      <c r="Z300" s="356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39"/>
      <c r="C301" s="2"/>
      <c r="D301" s="340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356"/>
      <c r="X301" s="356"/>
      <c r="Y301" s="356"/>
      <c r="Z301" s="356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39"/>
      <c r="C302" s="2"/>
      <c r="D302" s="340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356"/>
      <c r="X302" s="356"/>
      <c r="Y302" s="356"/>
      <c r="Z302" s="356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39"/>
      <c r="C303" s="2"/>
      <c r="D303" s="340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356"/>
      <c r="X303" s="356"/>
      <c r="Y303" s="356"/>
      <c r="Z303" s="356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39"/>
      <c r="C304" s="2"/>
      <c r="D304" s="340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356"/>
      <c r="X304" s="356"/>
      <c r="Y304" s="356"/>
      <c r="Z304" s="356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39"/>
      <c r="C305" s="2"/>
      <c r="D305" s="340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356"/>
      <c r="X305" s="356"/>
      <c r="Y305" s="356"/>
      <c r="Z305" s="356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39"/>
      <c r="C306" s="2"/>
      <c r="D306" s="340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356"/>
      <c r="X306" s="356"/>
      <c r="Y306" s="356"/>
      <c r="Z306" s="356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39"/>
      <c r="C307" s="2"/>
      <c r="D307" s="340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356"/>
      <c r="X307" s="356"/>
      <c r="Y307" s="356"/>
      <c r="Z307" s="356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39"/>
      <c r="C308" s="2"/>
      <c r="D308" s="340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356"/>
      <c r="X308" s="356"/>
      <c r="Y308" s="356"/>
      <c r="Z308" s="356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39"/>
      <c r="C309" s="2"/>
      <c r="D309" s="340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356"/>
      <c r="X309" s="356"/>
      <c r="Y309" s="356"/>
      <c r="Z309" s="356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39"/>
      <c r="C310" s="2"/>
      <c r="D310" s="340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356"/>
      <c r="X310" s="356"/>
      <c r="Y310" s="356"/>
      <c r="Z310" s="356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39"/>
      <c r="C311" s="2"/>
      <c r="D311" s="340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356"/>
      <c r="X311" s="356"/>
      <c r="Y311" s="356"/>
      <c r="Z311" s="356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39"/>
      <c r="C312" s="2"/>
      <c r="D312" s="340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356"/>
      <c r="X312" s="356"/>
      <c r="Y312" s="356"/>
      <c r="Z312" s="356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39"/>
      <c r="C313" s="2"/>
      <c r="D313" s="340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356"/>
      <c r="X313" s="356"/>
      <c r="Y313" s="356"/>
      <c r="Z313" s="356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39"/>
      <c r="C314" s="2"/>
      <c r="D314" s="340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356"/>
      <c r="X314" s="356"/>
      <c r="Y314" s="356"/>
      <c r="Z314" s="356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39"/>
      <c r="C315" s="2"/>
      <c r="D315" s="340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356"/>
      <c r="X315" s="356"/>
      <c r="Y315" s="356"/>
      <c r="Z315" s="356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39"/>
      <c r="C316" s="2"/>
      <c r="D316" s="340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356"/>
      <c r="X316" s="356"/>
      <c r="Y316" s="356"/>
      <c r="Z316" s="356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39"/>
      <c r="C317" s="2"/>
      <c r="D317" s="340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356"/>
      <c r="X317" s="356"/>
      <c r="Y317" s="356"/>
      <c r="Z317" s="356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39"/>
      <c r="C318" s="2"/>
      <c r="D318" s="340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356"/>
      <c r="X318" s="356"/>
      <c r="Y318" s="356"/>
      <c r="Z318" s="356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39"/>
      <c r="C319" s="2"/>
      <c r="D319" s="340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356"/>
      <c r="X319" s="356"/>
      <c r="Y319" s="356"/>
      <c r="Z319" s="356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39"/>
      <c r="C320" s="2"/>
      <c r="D320" s="340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356"/>
      <c r="X320" s="356"/>
      <c r="Y320" s="356"/>
      <c r="Z320" s="356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39"/>
      <c r="C321" s="2"/>
      <c r="D321" s="340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356"/>
      <c r="X321" s="356"/>
      <c r="Y321" s="356"/>
      <c r="Z321" s="356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39"/>
      <c r="C322" s="2"/>
      <c r="D322" s="340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356"/>
      <c r="X322" s="356"/>
      <c r="Y322" s="356"/>
      <c r="Z322" s="356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39"/>
      <c r="C323" s="2"/>
      <c r="D323" s="340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356"/>
      <c r="X323" s="356"/>
      <c r="Y323" s="356"/>
      <c r="Z323" s="356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39"/>
      <c r="C324" s="2"/>
      <c r="D324" s="340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356"/>
      <c r="X324" s="356"/>
      <c r="Y324" s="356"/>
      <c r="Z324" s="356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39"/>
      <c r="C325" s="2"/>
      <c r="D325" s="340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356"/>
      <c r="X325" s="356"/>
      <c r="Y325" s="356"/>
      <c r="Z325" s="356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39"/>
      <c r="C326" s="2"/>
      <c r="D326" s="340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356"/>
      <c r="X326" s="356"/>
      <c r="Y326" s="356"/>
      <c r="Z326" s="356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39"/>
      <c r="C327" s="2"/>
      <c r="D327" s="340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356"/>
      <c r="X327" s="356"/>
      <c r="Y327" s="356"/>
      <c r="Z327" s="356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39"/>
      <c r="C328" s="2"/>
      <c r="D328" s="340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356"/>
      <c r="X328" s="356"/>
      <c r="Y328" s="356"/>
      <c r="Z328" s="356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39"/>
      <c r="C329" s="2"/>
      <c r="D329" s="340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356"/>
      <c r="X329" s="356"/>
      <c r="Y329" s="356"/>
      <c r="Z329" s="356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39"/>
      <c r="C330" s="2"/>
      <c r="D330" s="340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356"/>
      <c r="X330" s="356"/>
      <c r="Y330" s="356"/>
      <c r="Z330" s="356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39"/>
      <c r="C331" s="2"/>
      <c r="D331" s="340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356"/>
      <c r="X331" s="356"/>
      <c r="Y331" s="356"/>
      <c r="Z331" s="356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39"/>
      <c r="C332" s="2"/>
      <c r="D332" s="340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356"/>
      <c r="X332" s="356"/>
      <c r="Y332" s="356"/>
      <c r="Z332" s="356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39"/>
      <c r="C333" s="2"/>
      <c r="D333" s="340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356"/>
      <c r="X333" s="356"/>
      <c r="Y333" s="356"/>
      <c r="Z333" s="356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39"/>
      <c r="C334" s="2"/>
      <c r="D334" s="340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356"/>
      <c r="X334" s="356"/>
      <c r="Y334" s="356"/>
      <c r="Z334" s="356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39"/>
      <c r="C335" s="2"/>
      <c r="D335" s="340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356"/>
      <c r="X335" s="356"/>
      <c r="Y335" s="356"/>
      <c r="Z335" s="356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39"/>
      <c r="C336" s="2"/>
      <c r="D336" s="340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356"/>
      <c r="X336" s="356"/>
      <c r="Y336" s="356"/>
      <c r="Z336" s="356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39"/>
      <c r="C337" s="2"/>
      <c r="D337" s="340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356"/>
      <c r="X337" s="356"/>
      <c r="Y337" s="356"/>
      <c r="Z337" s="356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39"/>
      <c r="C338" s="2"/>
      <c r="D338" s="340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356"/>
      <c r="X338" s="356"/>
      <c r="Y338" s="356"/>
      <c r="Z338" s="356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39"/>
      <c r="C339" s="2"/>
      <c r="D339" s="340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356"/>
      <c r="X339" s="356"/>
      <c r="Y339" s="356"/>
      <c r="Z339" s="356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39"/>
      <c r="C340" s="2"/>
      <c r="D340" s="340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356"/>
      <c r="X340" s="356"/>
      <c r="Y340" s="356"/>
      <c r="Z340" s="356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39"/>
      <c r="C341" s="2"/>
      <c r="D341" s="340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356"/>
      <c r="X341" s="356"/>
      <c r="Y341" s="356"/>
      <c r="Z341" s="356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39"/>
      <c r="C342" s="2"/>
      <c r="D342" s="340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356"/>
      <c r="X342" s="356"/>
      <c r="Y342" s="356"/>
      <c r="Z342" s="356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39"/>
      <c r="C343" s="2"/>
      <c r="D343" s="340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356"/>
      <c r="X343" s="356"/>
      <c r="Y343" s="356"/>
      <c r="Z343" s="356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39"/>
      <c r="C344" s="2"/>
      <c r="D344" s="340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356"/>
      <c r="X344" s="356"/>
      <c r="Y344" s="356"/>
      <c r="Z344" s="356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39"/>
      <c r="C345" s="2"/>
      <c r="D345" s="340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356"/>
      <c r="X345" s="356"/>
      <c r="Y345" s="356"/>
      <c r="Z345" s="356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39"/>
      <c r="C346" s="2"/>
      <c r="D346" s="340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356"/>
      <c r="X346" s="356"/>
      <c r="Y346" s="356"/>
      <c r="Z346" s="356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39"/>
      <c r="C347" s="2"/>
      <c r="D347" s="340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356"/>
      <c r="X347" s="356"/>
      <c r="Y347" s="356"/>
      <c r="Z347" s="356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39"/>
      <c r="C348" s="2"/>
      <c r="D348" s="340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356"/>
      <c r="X348" s="356"/>
      <c r="Y348" s="356"/>
      <c r="Z348" s="356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39"/>
      <c r="C349" s="2"/>
      <c r="D349" s="340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356"/>
      <c r="X349" s="356"/>
      <c r="Y349" s="356"/>
      <c r="Z349" s="356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39"/>
      <c r="C350" s="2"/>
      <c r="D350" s="340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356"/>
      <c r="X350" s="356"/>
      <c r="Y350" s="356"/>
      <c r="Z350" s="356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39"/>
      <c r="C351" s="2"/>
      <c r="D351" s="340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356"/>
      <c r="X351" s="356"/>
      <c r="Y351" s="356"/>
      <c r="Z351" s="356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39"/>
      <c r="C352" s="2"/>
      <c r="D352" s="340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356"/>
      <c r="X352" s="356"/>
      <c r="Y352" s="356"/>
      <c r="Z352" s="356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39"/>
      <c r="C353" s="2"/>
      <c r="D353" s="340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356"/>
      <c r="X353" s="356"/>
      <c r="Y353" s="356"/>
      <c r="Z353" s="356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39"/>
      <c r="C354" s="2"/>
      <c r="D354" s="340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356"/>
      <c r="X354" s="356"/>
      <c r="Y354" s="356"/>
      <c r="Z354" s="356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39"/>
      <c r="C355" s="2"/>
      <c r="D355" s="340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356"/>
      <c r="X355" s="356"/>
      <c r="Y355" s="356"/>
      <c r="Z355" s="356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39"/>
      <c r="C356" s="2"/>
      <c r="D356" s="340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356"/>
      <c r="X356" s="356"/>
      <c r="Y356" s="356"/>
      <c r="Z356" s="356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39"/>
      <c r="C357" s="2"/>
      <c r="D357" s="340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356"/>
      <c r="X357" s="356"/>
      <c r="Y357" s="356"/>
      <c r="Z357" s="356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39"/>
      <c r="C358" s="2"/>
      <c r="D358" s="340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356"/>
      <c r="X358" s="356"/>
      <c r="Y358" s="356"/>
      <c r="Z358" s="356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39"/>
      <c r="C359" s="2"/>
      <c r="D359" s="340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356"/>
      <c r="X359" s="356"/>
      <c r="Y359" s="356"/>
      <c r="Z359" s="356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39"/>
      <c r="C360" s="2"/>
      <c r="D360" s="340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356"/>
      <c r="X360" s="356"/>
      <c r="Y360" s="356"/>
      <c r="Z360" s="356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39"/>
      <c r="C361" s="2"/>
      <c r="D361" s="340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356"/>
      <c r="X361" s="356"/>
      <c r="Y361" s="356"/>
      <c r="Z361" s="356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39"/>
      <c r="C362" s="2"/>
      <c r="D362" s="340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356"/>
      <c r="X362" s="356"/>
      <c r="Y362" s="356"/>
      <c r="Z362" s="356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39"/>
      <c r="C363" s="2"/>
      <c r="D363" s="340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356"/>
      <c r="X363" s="356"/>
      <c r="Y363" s="356"/>
      <c r="Z363" s="356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39"/>
      <c r="C364" s="2"/>
      <c r="D364" s="340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356"/>
      <c r="X364" s="356"/>
      <c r="Y364" s="356"/>
      <c r="Z364" s="356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39"/>
      <c r="C365" s="2"/>
      <c r="D365" s="340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356"/>
      <c r="X365" s="356"/>
      <c r="Y365" s="356"/>
      <c r="Z365" s="356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39"/>
      <c r="C366" s="2"/>
      <c r="D366" s="340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356"/>
      <c r="X366" s="356"/>
      <c r="Y366" s="356"/>
      <c r="Z366" s="356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39"/>
      <c r="C367" s="2"/>
      <c r="D367" s="340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356"/>
      <c r="X367" s="356"/>
      <c r="Y367" s="356"/>
      <c r="Z367" s="356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39"/>
      <c r="C368" s="2"/>
      <c r="D368" s="340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356"/>
      <c r="X368" s="356"/>
      <c r="Y368" s="356"/>
      <c r="Z368" s="356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39"/>
      <c r="C369" s="2"/>
      <c r="D369" s="340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356"/>
      <c r="X369" s="356"/>
      <c r="Y369" s="356"/>
      <c r="Z369" s="356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39"/>
      <c r="C370" s="2"/>
      <c r="D370" s="340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356"/>
      <c r="X370" s="356"/>
      <c r="Y370" s="356"/>
      <c r="Z370" s="356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39"/>
      <c r="C371" s="2"/>
      <c r="D371" s="340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356"/>
      <c r="X371" s="356"/>
      <c r="Y371" s="356"/>
      <c r="Z371" s="356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39"/>
      <c r="C372" s="2"/>
      <c r="D372" s="340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356"/>
      <c r="X372" s="356"/>
      <c r="Y372" s="356"/>
      <c r="Z372" s="356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39"/>
      <c r="C373" s="2"/>
      <c r="D373" s="340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356"/>
      <c r="X373" s="356"/>
      <c r="Y373" s="356"/>
      <c r="Z373" s="356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39"/>
      <c r="C374" s="2"/>
      <c r="D374" s="340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356"/>
      <c r="X374" s="356"/>
      <c r="Y374" s="356"/>
      <c r="Z374" s="356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39"/>
      <c r="C375" s="2"/>
      <c r="D375" s="340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356"/>
      <c r="X375" s="356"/>
      <c r="Y375" s="356"/>
      <c r="Z375" s="356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39"/>
      <c r="C376" s="2"/>
      <c r="D376" s="340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356"/>
      <c r="X376" s="356"/>
      <c r="Y376" s="356"/>
      <c r="Z376" s="356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39"/>
      <c r="C377" s="2"/>
      <c r="D377" s="340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356"/>
      <c r="X377" s="356"/>
      <c r="Y377" s="356"/>
      <c r="Z377" s="356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39"/>
      <c r="C378" s="2"/>
      <c r="D378" s="340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356"/>
      <c r="X378" s="356"/>
      <c r="Y378" s="356"/>
      <c r="Z378" s="356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39"/>
      <c r="C379" s="2"/>
      <c r="D379" s="340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356"/>
      <c r="X379" s="356"/>
      <c r="Y379" s="356"/>
      <c r="Z379" s="356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39"/>
      <c r="C380" s="2"/>
      <c r="D380" s="340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356"/>
      <c r="X380" s="356"/>
      <c r="Y380" s="356"/>
      <c r="Z380" s="356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"/>
      <c r="C381" s="2"/>
      <c r="D381" s="340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356"/>
      <c r="X381" s="356"/>
      <c r="Y381" s="356"/>
      <c r="Z381" s="356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40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356"/>
      <c r="X382" s="356"/>
      <c r="Y382" s="356"/>
      <c r="Z382" s="356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40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356"/>
      <c r="X383" s="356"/>
      <c r="Y383" s="356"/>
      <c r="Z383" s="356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40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356"/>
      <c r="X384" s="356"/>
      <c r="Y384" s="356"/>
      <c r="Z384" s="356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40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356"/>
      <c r="X385" s="356"/>
      <c r="Y385" s="356"/>
      <c r="Z385" s="356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2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6">
    <mergeCell ref="K7:P7"/>
    <mergeCell ref="Q7:V7"/>
    <mergeCell ref="W7:Z7"/>
    <mergeCell ref="AA7:AA9"/>
    <mergeCell ref="E8:G8"/>
    <mergeCell ref="H8:J8"/>
    <mergeCell ref="K8:M8"/>
    <mergeCell ref="N8:P8"/>
    <mergeCell ref="Q8:S8"/>
    <mergeCell ref="T8:V8"/>
    <mergeCell ref="W8:W9"/>
    <mergeCell ref="X8:X9"/>
    <mergeCell ref="Y8:Z8"/>
    <mergeCell ref="H184:J184"/>
    <mergeCell ref="A180:C180"/>
    <mergeCell ref="A1:E1"/>
    <mergeCell ref="A7:A9"/>
    <mergeCell ref="B7:B9"/>
    <mergeCell ref="C7:C9"/>
    <mergeCell ref="D7:D9"/>
    <mergeCell ref="E7:J7"/>
    <mergeCell ref="E54:G55"/>
    <mergeCell ref="H54:J55"/>
    <mergeCell ref="A92:D92"/>
    <mergeCell ref="A146:D146"/>
    <mergeCell ref="A179:C179"/>
  </mergeCells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9"/>
  <sheetViews>
    <sheetView topLeftCell="B19" workbookViewId="0">
      <selection activeCell="J33" sqref="J33"/>
    </sheetView>
  </sheetViews>
  <sheetFormatPr defaultColWidth="14.42578125" defaultRowHeight="15" customHeight="1" x14ac:dyDescent="0.25"/>
  <cols>
    <col min="1" max="1" width="16.85546875" hidden="1" customWidth="1"/>
    <col min="2" max="2" width="11.140625" customWidth="1"/>
    <col min="3" max="3" width="33.85546875" customWidth="1"/>
    <col min="4" max="4" width="11.28515625" customWidth="1"/>
    <col min="5" max="5" width="17.85546875" customWidth="1"/>
    <col min="6" max="6" width="16.42578125" customWidth="1"/>
    <col min="7" max="7" width="12.28515625" customWidth="1"/>
    <col min="8" max="8" width="14.140625" customWidth="1"/>
    <col min="9" max="9" width="17.140625" customWidth="1"/>
    <col min="10" max="10" width="11" customWidth="1"/>
    <col min="11" max="26" width="8.7109375" customWidth="1"/>
  </cols>
  <sheetData>
    <row r="1" spans="1:26" ht="14.25" customHeight="1" x14ac:dyDescent="0.25">
      <c r="A1" s="69"/>
      <c r="B1" s="77"/>
      <c r="C1" s="77"/>
      <c r="D1" s="78"/>
      <c r="E1" s="77"/>
      <c r="F1" s="78"/>
      <c r="G1" s="77"/>
      <c r="H1" s="77"/>
      <c r="I1" s="76"/>
      <c r="J1" s="79" t="s">
        <v>261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69"/>
      <c r="B2" s="77"/>
      <c r="C2" s="77"/>
      <c r="D2" s="78"/>
      <c r="E2" s="77"/>
      <c r="F2" s="78"/>
      <c r="G2" s="77"/>
      <c r="H2" s="408" t="s">
        <v>262</v>
      </c>
      <c r="I2" s="409"/>
      <c r="J2" s="40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69"/>
      <c r="B3" s="77"/>
      <c r="C3" s="77"/>
      <c r="D3" s="78"/>
      <c r="E3" s="77"/>
      <c r="F3" s="78"/>
      <c r="G3" s="77"/>
      <c r="H3" s="77"/>
      <c r="I3" s="76"/>
      <c r="J3" s="7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69"/>
      <c r="B4" s="410" t="s">
        <v>263</v>
      </c>
      <c r="C4" s="409"/>
      <c r="D4" s="409"/>
      <c r="E4" s="409"/>
      <c r="F4" s="409"/>
      <c r="G4" s="409"/>
      <c r="H4" s="409"/>
      <c r="I4" s="409"/>
      <c r="J4" s="40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69"/>
      <c r="B5" s="410" t="s">
        <v>264</v>
      </c>
      <c r="C5" s="409"/>
      <c r="D5" s="409"/>
      <c r="E5" s="409"/>
      <c r="F5" s="409"/>
      <c r="G5" s="409"/>
      <c r="H5" s="409"/>
      <c r="I5" s="409"/>
      <c r="J5" s="40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69"/>
      <c r="B6" s="410" t="s">
        <v>288</v>
      </c>
      <c r="C6" s="409"/>
      <c r="D6" s="409"/>
      <c r="E6" s="409"/>
      <c r="F6" s="409"/>
      <c r="G6" s="409"/>
      <c r="H6" s="409"/>
      <c r="I6" s="409"/>
      <c r="J6" s="40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69"/>
      <c r="B7" s="411" t="s">
        <v>265</v>
      </c>
      <c r="C7" s="409"/>
      <c r="D7" s="409"/>
      <c r="E7" s="409"/>
      <c r="F7" s="409"/>
      <c r="G7" s="409"/>
      <c r="H7" s="409"/>
      <c r="I7" s="409"/>
      <c r="J7" s="40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69"/>
      <c r="B8" s="77"/>
      <c r="C8" s="77"/>
      <c r="D8" s="78"/>
      <c r="E8" s="77"/>
      <c r="F8" s="78"/>
      <c r="G8" s="77"/>
      <c r="H8" s="77"/>
      <c r="I8" s="76"/>
      <c r="J8" s="7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12" t="s">
        <v>266</v>
      </c>
      <c r="C9" s="413"/>
      <c r="D9" s="414"/>
      <c r="E9" s="415" t="s">
        <v>267</v>
      </c>
      <c r="F9" s="413"/>
      <c r="G9" s="413"/>
      <c r="H9" s="413"/>
      <c r="I9" s="413"/>
      <c r="J9" s="4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4.75" x14ac:dyDescent="0.25">
      <c r="A10" s="71" t="s">
        <v>268</v>
      </c>
      <c r="B10" s="80" t="s">
        <v>269</v>
      </c>
      <c r="C10" s="80" t="s">
        <v>270</v>
      </c>
      <c r="D10" s="81" t="s">
        <v>271</v>
      </c>
      <c r="E10" s="80" t="s">
        <v>272</v>
      </c>
      <c r="F10" s="81" t="s">
        <v>273</v>
      </c>
      <c r="G10" s="80" t="s">
        <v>274</v>
      </c>
      <c r="H10" s="80" t="s">
        <v>275</v>
      </c>
      <c r="I10" s="80" t="s">
        <v>276</v>
      </c>
      <c r="J10" s="80" t="s">
        <v>277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2.44999999999999" customHeight="1" x14ac:dyDescent="0.25">
      <c r="A11" s="72"/>
      <c r="B11" s="82" t="s">
        <v>434</v>
      </c>
      <c r="C11" s="83" t="s">
        <v>292</v>
      </c>
      <c r="D11" s="84">
        <v>24000</v>
      </c>
      <c r="E11" s="83" t="s">
        <v>291</v>
      </c>
      <c r="F11" s="83" t="s">
        <v>293</v>
      </c>
      <c r="G11" s="83">
        <v>24000</v>
      </c>
      <c r="H11" s="85"/>
      <c r="I11" s="86" t="s">
        <v>294</v>
      </c>
      <c r="J11" s="83">
        <v>24000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9" x14ac:dyDescent="0.25">
      <c r="A12" s="72"/>
      <c r="B12" s="82" t="s">
        <v>69</v>
      </c>
      <c r="C12" s="83" t="s">
        <v>65</v>
      </c>
      <c r="D12" s="84">
        <v>5280</v>
      </c>
      <c r="E12" s="83" t="s">
        <v>338</v>
      </c>
      <c r="F12" s="83"/>
      <c r="G12" s="83">
        <v>5280</v>
      </c>
      <c r="H12" s="85" t="s">
        <v>338</v>
      </c>
      <c r="I12" s="86" t="s">
        <v>339</v>
      </c>
      <c r="J12" s="83">
        <v>5280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1" x14ac:dyDescent="0.25">
      <c r="A13" s="72"/>
      <c r="B13" s="82" t="s">
        <v>435</v>
      </c>
      <c r="C13" s="83" t="s">
        <v>292</v>
      </c>
      <c r="D13" s="84">
        <v>48000</v>
      </c>
      <c r="E13" s="83" t="s">
        <v>330</v>
      </c>
      <c r="F13" s="83" t="s">
        <v>331</v>
      </c>
      <c r="G13" s="83">
        <v>48000</v>
      </c>
      <c r="H13" s="83" t="s">
        <v>331</v>
      </c>
      <c r="I13" s="86"/>
      <c r="J13" s="95" t="s">
        <v>340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51" x14ac:dyDescent="0.25">
      <c r="A14" s="72"/>
      <c r="B14" s="82" t="s">
        <v>436</v>
      </c>
      <c r="C14" s="83" t="s">
        <v>292</v>
      </c>
      <c r="D14" s="84">
        <v>10000</v>
      </c>
      <c r="E14" s="83" t="s">
        <v>352</v>
      </c>
      <c r="F14" s="83" t="s">
        <v>331</v>
      </c>
      <c r="G14" s="83">
        <v>10000</v>
      </c>
      <c r="H14" s="85" t="s">
        <v>331</v>
      </c>
      <c r="I14" s="86"/>
      <c r="J14" s="95" t="s">
        <v>341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9" x14ac:dyDescent="0.25">
      <c r="A15" s="72"/>
      <c r="B15" s="82" t="s">
        <v>437</v>
      </c>
      <c r="C15" s="83" t="s">
        <v>332</v>
      </c>
      <c r="D15" s="84">
        <v>12760</v>
      </c>
      <c r="E15" s="83" t="s">
        <v>338</v>
      </c>
      <c r="F15" s="83"/>
      <c r="G15" s="83">
        <v>12760</v>
      </c>
      <c r="H15" s="85" t="s">
        <v>338</v>
      </c>
      <c r="I15" s="86"/>
      <c r="J15" s="95" t="s">
        <v>342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54" customHeight="1" x14ac:dyDescent="0.25">
      <c r="A16" s="72"/>
      <c r="B16" s="82" t="s">
        <v>98</v>
      </c>
      <c r="C16" s="83" t="s">
        <v>295</v>
      </c>
      <c r="D16" s="84">
        <v>98000</v>
      </c>
      <c r="E16" s="85" t="s">
        <v>296</v>
      </c>
      <c r="F16" s="86" t="s">
        <v>297</v>
      </c>
      <c r="G16" s="83">
        <v>98000</v>
      </c>
      <c r="H16" s="85" t="s">
        <v>298</v>
      </c>
      <c r="I16" s="86" t="s">
        <v>299</v>
      </c>
      <c r="J16" s="83">
        <v>98000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56.45" customHeight="1" x14ac:dyDescent="0.25">
      <c r="A17" s="72"/>
      <c r="B17" s="82" t="s">
        <v>438</v>
      </c>
      <c r="C17" s="83" t="s">
        <v>300</v>
      </c>
      <c r="D17" s="86">
        <v>73000</v>
      </c>
      <c r="E17" s="85" t="s">
        <v>296</v>
      </c>
      <c r="F17" s="86" t="s">
        <v>297</v>
      </c>
      <c r="G17" s="83">
        <v>73000</v>
      </c>
      <c r="H17" s="85" t="s">
        <v>298</v>
      </c>
      <c r="I17" s="86" t="s">
        <v>299</v>
      </c>
      <c r="J17" s="83">
        <v>73000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7.6" customHeight="1" x14ac:dyDescent="0.25">
      <c r="A18" s="72"/>
      <c r="B18" s="82" t="s">
        <v>438</v>
      </c>
      <c r="C18" s="83" t="s">
        <v>301</v>
      </c>
      <c r="D18" s="86">
        <v>73000</v>
      </c>
      <c r="E18" s="85" t="s">
        <v>302</v>
      </c>
      <c r="F18" s="86" t="s">
        <v>303</v>
      </c>
      <c r="G18" s="83">
        <v>73000</v>
      </c>
      <c r="H18" s="83" t="s">
        <v>304</v>
      </c>
      <c r="I18" s="86" t="s">
        <v>305</v>
      </c>
      <c r="J18" s="83">
        <v>73000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7.6" customHeight="1" x14ac:dyDescent="0.25">
      <c r="A19" s="72"/>
      <c r="B19" s="82" t="s">
        <v>439</v>
      </c>
      <c r="C19" s="83" t="s">
        <v>306</v>
      </c>
      <c r="D19" s="86">
        <v>57000</v>
      </c>
      <c r="E19" s="85" t="s">
        <v>296</v>
      </c>
      <c r="F19" s="86" t="s">
        <v>297</v>
      </c>
      <c r="G19" s="83">
        <v>57000</v>
      </c>
      <c r="H19" s="83" t="s">
        <v>298</v>
      </c>
      <c r="I19" s="86" t="s">
        <v>299</v>
      </c>
      <c r="J19" s="83">
        <v>57000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7.6" customHeight="1" x14ac:dyDescent="0.25">
      <c r="A20" s="72"/>
      <c r="B20" s="82" t="s">
        <v>440</v>
      </c>
      <c r="C20" s="83" t="s">
        <v>307</v>
      </c>
      <c r="D20" s="86">
        <v>34120</v>
      </c>
      <c r="E20" s="85" t="s">
        <v>302</v>
      </c>
      <c r="F20" s="86" t="s">
        <v>308</v>
      </c>
      <c r="G20" s="83">
        <v>34120</v>
      </c>
      <c r="H20" s="83" t="s">
        <v>309</v>
      </c>
      <c r="I20" s="86" t="s">
        <v>310</v>
      </c>
      <c r="J20" s="83">
        <v>34120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7.6" customHeight="1" x14ac:dyDescent="0.25">
      <c r="A21" s="72"/>
      <c r="B21" s="82" t="s">
        <v>440</v>
      </c>
      <c r="C21" s="83" t="s">
        <v>307</v>
      </c>
      <c r="D21" s="86">
        <v>53480</v>
      </c>
      <c r="E21" s="85" t="s">
        <v>302</v>
      </c>
      <c r="F21" s="86" t="s">
        <v>343</v>
      </c>
      <c r="G21" s="83">
        <v>53480</v>
      </c>
      <c r="H21" s="83" t="s">
        <v>337</v>
      </c>
      <c r="I21" s="86"/>
      <c r="J21" s="95" t="s">
        <v>344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57.6" customHeight="1" x14ac:dyDescent="0.25">
      <c r="A22" s="72"/>
      <c r="B22" s="82" t="s">
        <v>441</v>
      </c>
      <c r="C22" s="83" t="s">
        <v>311</v>
      </c>
      <c r="D22" s="86">
        <v>106000</v>
      </c>
      <c r="E22" s="85" t="s">
        <v>312</v>
      </c>
      <c r="F22" s="86" t="s">
        <v>313</v>
      </c>
      <c r="G22" s="83">
        <v>106000</v>
      </c>
      <c r="H22" s="83" t="s">
        <v>314</v>
      </c>
      <c r="I22" s="86" t="s">
        <v>315</v>
      </c>
      <c r="J22" s="83">
        <v>106000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7.6" customHeight="1" x14ac:dyDescent="0.25">
      <c r="A23" s="72"/>
      <c r="B23" s="82" t="s">
        <v>442</v>
      </c>
      <c r="C23" s="83" t="s">
        <v>316</v>
      </c>
      <c r="D23" s="86">
        <v>84000</v>
      </c>
      <c r="E23" s="85" t="s">
        <v>312</v>
      </c>
      <c r="F23" s="86" t="s">
        <v>317</v>
      </c>
      <c r="G23" s="83">
        <v>84000</v>
      </c>
      <c r="H23" s="83" t="s">
        <v>318</v>
      </c>
      <c r="I23" s="86" t="s">
        <v>319</v>
      </c>
      <c r="J23" s="83">
        <v>84000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57.6" customHeight="1" x14ac:dyDescent="0.25">
      <c r="A24" s="72"/>
      <c r="B24" s="82" t="s">
        <v>443</v>
      </c>
      <c r="C24" s="83" t="s">
        <v>321</v>
      </c>
      <c r="D24" s="86">
        <v>26000</v>
      </c>
      <c r="E24" s="85" t="s">
        <v>312</v>
      </c>
      <c r="F24" s="86" t="s">
        <v>322</v>
      </c>
      <c r="G24" s="83">
        <v>26000</v>
      </c>
      <c r="H24" s="83" t="s">
        <v>323</v>
      </c>
      <c r="I24" s="86" t="s">
        <v>324</v>
      </c>
      <c r="J24" s="83">
        <v>26000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57.6" customHeight="1" x14ac:dyDescent="0.25">
      <c r="A25" s="72"/>
      <c r="B25" s="82" t="s">
        <v>444</v>
      </c>
      <c r="C25" s="83" t="s">
        <v>320</v>
      </c>
      <c r="D25" s="86">
        <v>28000</v>
      </c>
      <c r="E25" s="85" t="s">
        <v>312</v>
      </c>
      <c r="F25" s="86" t="s">
        <v>325</v>
      </c>
      <c r="G25" s="83">
        <v>28000</v>
      </c>
      <c r="H25" s="83" t="s">
        <v>326</v>
      </c>
      <c r="I25" s="86" t="s">
        <v>327</v>
      </c>
      <c r="J25" s="83">
        <v>28000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57.6" customHeight="1" x14ac:dyDescent="0.25">
      <c r="A26" s="72"/>
      <c r="B26" s="82" t="s">
        <v>445</v>
      </c>
      <c r="C26" s="83" t="s">
        <v>328</v>
      </c>
      <c r="D26" s="86">
        <v>26000</v>
      </c>
      <c r="E26" s="85" t="s">
        <v>296</v>
      </c>
      <c r="F26" s="86" t="s">
        <v>297</v>
      </c>
      <c r="G26" s="83">
        <v>26000</v>
      </c>
      <c r="H26" s="83" t="s">
        <v>298</v>
      </c>
      <c r="I26" s="86" t="s">
        <v>299</v>
      </c>
      <c r="J26" s="83">
        <v>26000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57.6" customHeight="1" x14ac:dyDescent="0.25">
      <c r="A27" s="72"/>
      <c r="B27" s="82" t="s">
        <v>446</v>
      </c>
      <c r="C27" s="83" t="s">
        <v>329</v>
      </c>
      <c r="D27" s="86">
        <v>34360</v>
      </c>
      <c r="E27" s="85" t="s">
        <v>302</v>
      </c>
      <c r="F27" s="86" t="s">
        <v>345</v>
      </c>
      <c r="G27" s="83">
        <v>34360</v>
      </c>
      <c r="H27" s="83" t="s">
        <v>337</v>
      </c>
      <c r="I27" s="86"/>
      <c r="J27" s="95" t="s">
        <v>346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73"/>
      <c r="B28" s="406" t="s">
        <v>278</v>
      </c>
      <c r="C28" s="407"/>
      <c r="D28" s="87">
        <f>SUM(D11:D27)</f>
        <v>793000</v>
      </c>
      <c r="E28" s="88"/>
      <c r="F28" s="87"/>
      <c r="G28" s="87">
        <f>SUM(G11:G27)</f>
        <v>793000</v>
      </c>
      <c r="H28" s="88"/>
      <c r="I28" s="87"/>
      <c r="J28" s="87">
        <f>SUM(J11:J27)</f>
        <v>634400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32.25" customHeight="1" x14ac:dyDescent="0.25">
      <c r="A29" s="15"/>
      <c r="B29" s="412" t="s">
        <v>279</v>
      </c>
      <c r="C29" s="416"/>
      <c r="D29" s="417"/>
      <c r="E29" s="415" t="s">
        <v>267</v>
      </c>
      <c r="F29" s="413"/>
      <c r="G29" s="413"/>
      <c r="H29" s="413"/>
      <c r="I29" s="413"/>
      <c r="J29" s="4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51.75" x14ac:dyDescent="0.25">
      <c r="A30" s="72"/>
      <c r="B30" s="82" t="s">
        <v>439</v>
      </c>
      <c r="C30" s="83" t="s">
        <v>306</v>
      </c>
      <c r="D30" s="86">
        <v>60000</v>
      </c>
      <c r="E30" s="83" t="s">
        <v>296</v>
      </c>
      <c r="F30" s="86" t="s">
        <v>297</v>
      </c>
      <c r="G30" s="83">
        <v>60000</v>
      </c>
      <c r="H30" s="85" t="s">
        <v>298</v>
      </c>
      <c r="I30" s="86" t="s">
        <v>334</v>
      </c>
      <c r="J30" s="83">
        <v>60000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76.5" x14ac:dyDescent="0.25">
      <c r="A31" s="72"/>
      <c r="B31" s="82" t="s">
        <v>447</v>
      </c>
      <c r="C31" s="83" t="s">
        <v>233</v>
      </c>
      <c r="D31" s="86">
        <v>10000</v>
      </c>
      <c r="E31" s="83" t="s">
        <v>335</v>
      </c>
      <c r="F31" s="86" t="s">
        <v>336</v>
      </c>
      <c r="G31" s="83">
        <v>10000</v>
      </c>
      <c r="H31" s="85" t="s">
        <v>347</v>
      </c>
      <c r="I31" s="86" t="s">
        <v>348</v>
      </c>
      <c r="J31" s="94">
        <v>10000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9.6" customHeight="1" x14ac:dyDescent="0.25">
      <c r="A32" s="72"/>
      <c r="B32" s="82" t="s">
        <v>445</v>
      </c>
      <c r="C32" s="83" t="s">
        <v>328</v>
      </c>
      <c r="D32" s="86">
        <v>20000</v>
      </c>
      <c r="E32" s="85" t="s">
        <v>296</v>
      </c>
      <c r="F32" s="86" t="s">
        <v>297</v>
      </c>
      <c r="G32" s="83">
        <v>20000</v>
      </c>
      <c r="H32" s="85" t="s">
        <v>298</v>
      </c>
      <c r="I32" s="86" t="s">
        <v>333</v>
      </c>
      <c r="J32" s="83">
        <v>20000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49.15" customHeight="1" x14ac:dyDescent="0.25">
      <c r="A33" s="72"/>
      <c r="B33" s="89" t="s">
        <v>446</v>
      </c>
      <c r="C33" s="83" t="s">
        <v>329</v>
      </c>
      <c r="D33" s="90">
        <v>10000</v>
      </c>
      <c r="E33" s="85" t="s">
        <v>302</v>
      </c>
      <c r="F33" s="86" t="s">
        <v>349</v>
      </c>
      <c r="G33" s="83">
        <v>10000</v>
      </c>
      <c r="H33" s="83" t="s">
        <v>448</v>
      </c>
      <c r="I33" s="86" t="s">
        <v>449</v>
      </c>
      <c r="J33" s="94">
        <v>10000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73"/>
      <c r="B34" s="406" t="s">
        <v>278</v>
      </c>
      <c r="C34" s="407"/>
      <c r="D34" s="87">
        <f>SUM(D30:D33)</f>
        <v>100000</v>
      </c>
      <c r="E34" s="88"/>
      <c r="F34" s="87"/>
      <c r="G34" s="87">
        <f>SUM(G30:G33)</f>
        <v>100000</v>
      </c>
      <c r="H34" s="88"/>
      <c r="I34" s="87"/>
      <c r="J34" s="87">
        <f>SUM(J30:J33)</f>
        <v>100000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4.25" customHeight="1" x14ac:dyDescent="0.25">
      <c r="A35" s="72"/>
      <c r="B35" s="91"/>
      <c r="C35" s="85"/>
      <c r="D35" s="90"/>
      <c r="E35" s="85"/>
      <c r="F35" s="90"/>
      <c r="G35" s="85"/>
      <c r="H35" s="85"/>
      <c r="I35" s="90"/>
      <c r="J35" s="8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73"/>
      <c r="B36" s="406" t="s">
        <v>278</v>
      </c>
      <c r="C36" s="407"/>
      <c r="D36" s="87">
        <f>SUM(D35:D35)</f>
        <v>0</v>
      </c>
      <c r="E36" s="88"/>
      <c r="F36" s="87"/>
      <c r="G36" s="87">
        <f>SUM(G35:G35)</f>
        <v>0</v>
      </c>
      <c r="H36" s="88"/>
      <c r="I36" s="87"/>
      <c r="J36" s="87">
        <f>SUM(J35:J35)</f>
        <v>0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4.25" customHeight="1" x14ac:dyDescent="0.25">
      <c r="A37" s="69"/>
      <c r="B37" s="406" t="s">
        <v>280</v>
      </c>
      <c r="C37" s="407"/>
      <c r="D37" s="87">
        <f>SUM(D28+D34+D36)</f>
        <v>893000</v>
      </c>
      <c r="E37" s="88"/>
      <c r="F37" s="87"/>
      <c r="G37" s="87">
        <f>SUM(G28+G34+G36)</f>
        <v>893000</v>
      </c>
      <c r="H37" s="88"/>
      <c r="I37" s="87"/>
      <c r="J37" s="87">
        <f>SUM(J28+J34+J36)</f>
        <v>734400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75"/>
      <c r="B38" s="92"/>
      <c r="C38" s="92"/>
      <c r="D38" s="93"/>
      <c r="E38" s="92"/>
      <c r="F38" s="93"/>
      <c r="G38" s="92"/>
      <c r="H38" s="92"/>
      <c r="I38" s="92"/>
      <c r="J38" s="92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4.25" customHeight="1" x14ac:dyDescent="0.25">
      <c r="A39" s="69"/>
      <c r="B39" s="77"/>
      <c r="C39" s="77"/>
      <c r="D39" s="78"/>
      <c r="E39" s="77"/>
      <c r="F39" s="78"/>
      <c r="G39" s="77"/>
      <c r="H39" s="77"/>
      <c r="I39" s="76"/>
      <c r="J39" s="7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69"/>
      <c r="B40" s="77"/>
      <c r="C40" s="77"/>
      <c r="D40" s="78"/>
      <c r="E40" s="77"/>
      <c r="F40" s="78"/>
      <c r="G40" s="77"/>
      <c r="H40" s="77"/>
      <c r="I40" s="76"/>
      <c r="J40" s="7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69"/>
      <c r="B41" s="77"/>
      <c r="C41" s="77"/>
      <c r="D41" s="78"/>
      <c r="E41" s="77"/>
      <c r="F41" s="78"/>
      <c r="G41" s="77"/>
      <c r="H41" s="77"/>
      <c r="I41" s="76"/>
      <c r="J41" s="7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69"/>
      <c r="B42" s="69"/>
      <c r="C42" s="69"/>
      <c r="D42" s="70"/>
      <c r="E42" s="69"/>
      <c r="F42" s="70"/>
      <c r="G42" s="69"/>
      <c r="H42" s="6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69"/>
      <c r="B43" s="69"/>
      <c r="C43" s="69"/>
      <c r="D43" s="70"/>
      <c r="E43" s="69"/>
      <c r="F43" s="70"/>
      <c r="G43" s="69"/>
      <c r="H43" s="6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69"/>
      <c r="B44" s="69"/>
      <c r="C44" s="69"/>
      <c r="D44" s="70"/>
      <c r="E44" s="69"/>
      <c r="F44" s="70"/>
      <c r="G44" s="69"/>
      <c r="H44" s="6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69"/>
      <c r="B45" s="69"/>
      <c r="C45" s="69"/>
      <c r="D45" s="70"/>
      <c r="E45" s="69"/>
      <c r="F45" s="70"/>
      <c r="G45" s="69"/>
      <c r="H45" s="6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69"/>
      <c r="B46" s="69"/>
      <c r="C46" s="69"/>
      <c r="D46" s="70"/>
      <c r="E46" s="69"/>
      <c r="F46" s="70"/>
      <c r="G46" s="69"/>
      <c r="H46" s="6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69"/>
      <c r="B47" s="69"/>
      <c r="C47" s="69"/>
      <c r="D47" s="70"/>
      <c r="E47" s="69"/>
      <c r="F47" s="70"/>
      <c r="G47" s="69"/>
      <c r="H47" s="6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69"/>
      <c r="B48" s="69"/>
      <c r="C48" s="69"/>
      <c r="D48" s="70"/>
      <c r="E48" s="69"/>
      <c r="F48" s="70"/>
      <c r="G48" s="69"/>
      <c r="H48" s="6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69"/>
      <c r="B49" s="69"/>
      <c r="C49" s="69"/>
      <c r="D49" s="70"/>
      <c r="E49" s="69"/>
      <c r="F49" s="70"/>
      <c r="G49" s="69"/>
      <c r="H49" s="6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69"/>
      <c r="B50" s="69"/>
      <c r="C50" s="69"/>
      <c r="D50" s="70"/>
      <c r="E50" s="69"/>
      <c r="F50" s="70"/>
      <c r="G50" s="69"/>
      <c r="H50" s="6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69"/>
      <c r="B51" s="69"/>
      <c r="C51" s="69"/>
      <c r="D51" s="70"/>
      <c r="E51" s="69"/>
      <c r="F51" s="70"/>
      <c r="G51" s="69"/>
      <c r="H51" s="6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69"/>
      <c r="B52" s="69"/>
      <c r="C52" s="69"/>
      <c r="D52" s="70"/>
      <c r="E52" s="69"/>
      <c r="F52" s="70"/>
      <c r="G52" s="69"/>
      <c r="H52" s="6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69"/>
      <c r="B53" s="69"/>
      <c r="C53" s="69"/>
      <c r="D53" s="70"/>
      <c r="E53" s="69"/>
      <c r="F53" s="70"/>
      <c r="G53" s="69"/>
      <c r="H53" s="6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69"/>
      <c r="B54" s="69"/>
      <c r="C54" s="69"/>
      <c r="D54" s="70"/>
      <c r="E54" s="69"/>
      <c r="F54" s="70"/>
      <c r="G54" s="69"/>
      <c r="H54" s="6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69"/>
      <c r="B55" s="69"/>
      <c r="C55" s="69"/>
      <c r="D55" s="70"/>
      <c r="E55" s="69"/>
      <c r="F55" s="70"/>
      <c r="G55" s="69"/>
      <c r="H55" s="6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69"/>
      <c r="B56" s="69"/>
      <c r="C56" s="69"/>
      <c r="D56" s="70"/>
      <c r="E56" s="69"/>
      <c r="F56" s="70"/>
      <c r="G56" s="69"/>
      <c r="H56" s="6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69"/>
      <c r="B57" s="69"/>
      <c r="C57" s="69"/>
      <c r="D57" s="70"/>
      <c r="E57" s="69"/>
      <c r="F57" s="70"/>
      <c r="G57" s="69"/>
      <c r="H57" s="6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69"/>
      <c r="B58" s="69"/>
      <c r="C58" s="69"/>
      <c r="D58" s="70"/>
      <c r="E58" s="69"/>
      <c r="F58" s="70"/>
      <c r="G58" s="69"/>
      <c r="H58" s="6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69"/>
      <c r="B59" s="69"/>
      <c r="C59" s="69"/>
      <c r="D59" s="70"/>
      <c r="E59" s="69"/>
      <c r="F59" s="70"/>
      <c r="G59" s="69"/>
      <c r="H59" s="6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69"/>
      <c r="B60" s="69"/>
      <c r="C60" s="69"/>
      <c r="D60" s="70"/>
      <c r="E60" s="69"/>
      <c r="F60" s="70"/>
      <c r="G60" s="69"/>
      <c r="H60" s="6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69"/>
      <c r="B61" s="69"/>
      <c r="C61" s="69"/>
      <c r="D61" s="70"/>
      <c r="E61" s="69"/>
      <c r="F61" s="70"/>
      <c r="G61" s="69"/>
      <c r="H61" s="6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69"/>
      <c r="B62" s="69"/>
      <c r="C62" s="69"/>
      <c r="D62" s="70"/>
      <c r="E62" s="69"/>
      <c r="F62" s="70"/>
      <c r="G62" s="69"/>
      <c r="H62" s="6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69"/>
      <c r="B63" s="69"/>
      <c r="C63" s="69"/>
      <c r="D63" s="70"/>
      <c r="E63" s="69"/>
      <c r="F63" s="70"/>
      <c r="G63" s="69"/>
      <c r="H63" s="6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69"/>
      <c r="B64" s="69"/>
      <c r="C64" s="69"/>
      <c r="D64" s="70"/>
      <c r="E64" s="69"/>
      <c r="F64" s="70"/>
      <c r="G64" s="69"/>
      <c r="H64" s="6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69"/>
      <c r="B65" s="69"/>
      <c r="C65" s="69"/>
      <c r="D65" s="70"/>
      <c r="E65" s="69"/>
      <c r="F65" s="70"/>
      <c r="G65" s="69"/>
      <c r="H65" s="6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69"/>
      <c r="B66" s="69"/>
      <c r="C66" s="69"/>
      <c r="D66" s="70"/>
      <c r="E66" s="69"/>
      <c r="F66" s="70"/>
      <c r="G66" s="69"/>
      <c r="H66" s="6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69"/>
      <c r="B67" s="69"/>
      <c r="C67" s="69"/>
      <c r="D67" s="70"/>
      <c r="E67" s="69"/>
      <c r="F67" s="70"/>
      <c r="G67" s="69"/>
      <c r="H67" s="6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69"/>
      <c r="B68" s="69"/>
      <c r="C68" s="69"/>
      <c r="D68" s="70"/>
      <c r="E68" s="69"/>
      <c r="F68" s="70"/>
      <c r="G68" s="69"/>
      <c r="H68" s="6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69"/>
      <c r="B69" s="69"/>
      <c r="C69" s="69"/>
      <c r="D69" s="70"/>
      <c r="E69" s="69"/>
      <c r="F69" s="70"/>
      <c r="G69" s="69"/>
      <c r="H69" s="6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69"/>
      <c r="B70" s="69"/>
      <c r="C70" s="69"/>
      <c r="D70" s="70"/>
      <c r="E70" s="69"/>
      <c r="F70" s="70"/>
      <c r="G70" s="69"/>
      <c r="H70" s="6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69"/>
      <c r="B71" s="69"/>
      <c r="C71" s="69"/>
      <c r="D71" s="70"/>
      <c r="E71" s="69"/>
      <c r="F71" s="70"/>
      <c r="G71" s="69"/>
      <c r="H71" s="6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69"/>
      <c r="B72" s="69"/>
      <c r="C72" s="69"/>
      <c r="D72" s="70"/>
      <c r="E72" s="69"/>
      <c r="F72" s="70"/>
      <c r="G72" s="69"/>
      <c r="H72" s="6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69"/>
      <c r="B73" s="69"/>
      <c r="C73" s="69"/>
      <c r="D73" s="70"/>
      <c r="E73" s="69"/>
      <c r="F73" s="70"/>
      <c r="G73" s="69"/>
      <c r="H73" s="6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69"/>
      <c r="B74" s="69"/>
      <c r="C74" s="69"/>
      <c r="D74" s="70"/>
      <c r="E74" s="69"/>
      <c r="F74" s="70"/>
      <c r="G74" s="69"/>
      <c r="H74" s="6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69"/>
      <c r="B75" s="69"/>
      <c r="C75" s="69"/>
      <c r="D75" s="70"/>
      <c r="E75" s="69"/>
      <c r="F75" s="70"/>
      <c r="G75" s="69"/>
      <c r="H75" s="6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69"/>
      <c r="B76" s="69"/>
      <c r="C76" s="69"/>
      <c r="D76" s="70"/>
      <c r="E76" s="69"/>
      <c r="F76" s="70"/>
      <c r="G76" s="69"/>
      <c r="H76" s="6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69"/>
      <c r="B77" s="69"/>
      <c r="C77" s="69"/>
      <c r="D77" s="70"/>
      <c r="E77" s="69"/>
      <c r="F77" s="70"/>
      <c r="G77" s="69"/>
      <c r="H77" s="6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69"/>
      <c r="B78" s="69"/>
      <c r="C78" s="69"/>
      <c r="D78" s="70"/>
      <c r="E78" s="69"/>
      <c r="F78" s="70"/>
      <c r="G78" s="69"/>
      <c r="H78" s="6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69"/>
      <c r="B79" s="69"/>
      <c r="C79" s="69"/>
      <c r="D79" s="70"/>
      <c r="E79" s="69"/>
      <c r="F79" s="70"/>
      <c r="G79" s="69"/>
      <c r="H79" s="6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69"/>
      <c r="B80" s="69"/>
      <c r="C80" s="69"/>
      <c r="D80" s="70"/>
      <c r="E80" s="69"/>
      <c r="F80" s="70"/>
      <c r="G80" s="69"/>
      <c r="H80" s="6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69"/>
      <c r="B81" s="69"/>
      <c r="C81" s="69"/>
      <c r="D81" s="70"/>
      <c r="E81" s="69"/>
      <c r="F81" s="70"/>
      <c r="G81" s="69"/>
      <c r="H81" s="6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69"/>
      <c r="B82" s="69"/>
      <c r="C82" s="69"/>
      <c r="D82" s="70"/>
      <c r="E82" s="69"/>
      <c r="F82" s="70"/>
      <c r="G82" s="69"/>
      <c r="H82" s="6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69"/>
      <c r="B83" s="69"/>
      <c r="C83" s="69"/>
      <c r="D83" s="70"/>
      <c r="E83" s="69"/>
      <c r="F83" s="70"/>
      <c r="G83" s="69"/>
      <c r="H83" s="6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69"/>
      <c r="B84" s="69"/>
      <c r="C84" s="69"/>
      <c r="D84" s="70"/>
      <c r="E84" s="69"/>
      <c r="F84" s="70"/>
      <c r="G84" s="69"/>
      <c r="H84" s="6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69"/>
      <c r="B85" s="69"/>
      <c r="C85" s="69"/>
      <c r="D85" s="70"/>
      <c r="E85" s="69"/>
      <c r="F85" s="70"/>
      <c r="G85" s="69"/>
      <c r="H85" s="6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69"/>
      <c r="B86" s="69"/>
      <c r="C86" s="69"/>
      <c r="D86" s="70"/>
      <c r="E86" s="69"/>
      <c r="F86" s="70"/>
      <c r="G86" s="69"/>
      <c r="H86" s="6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69"/>
      <c r="B87" s="69"/>
      <c r="C87" s="69"/>
      <c r="D87" s="70"/>
      <c r="E87" s="69"/>
      <c r="F87" s="70"/>
      <c r="G87" s="69"/>
      <c r="H87" s="6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69"/>
      <c r="B88" s="69"/>
      <c r="C88" s="69"/>
      <c r="D88" s="70"/>
      <c r="E88" s="69"/>
      <c r="F88" s="70"/>
      <c r="G88" s="69"/>
      <c r="H88" s="6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69"/>
      <c r="B89" s="69"/>
      <c r="C89" s="69"/>
      <c r="D89" s="70"/>
      <c r="E89" s="69"/>
      <c r="F89" s="70"/>
      <c r="G89" s="69"/>
      <c r="H89" s="6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69"/>
      <c r="B90" s="69"/>
      <c r="C90" s="69"/>
      <c r="D90" s="70"/>
      <c r="E90" s="69"/>
      <c r="F90" s="70"/>
      <c r="G90" s="69"/>
      <c r="H90" s="6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69"/>
      <c r="B91" s="69"/>
      <c r="C91" s="69"/>
      <c r="D91" s="70"/>
      <c r="E91" s="69"/>
      <c r="F91" s="70"/>
      <c r="G91" s="69"/>
      <c r="H91" s="6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69"/>
      <c r="B92" s="69"/>
      <c r="C92" s="69"/>
      <c r="D92" s="70"/>
      <c r="E92" s="69"/>
      <c r="F92" s="70"/>
      <c r="G92" s="69"/>
      <c r="H92" s="6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69"/>
      <c r="B93" s="69"/>
      <c r="C93" s="69"/>
      <c r="D93" s="70"/>
      <c r="E93" s="69"/>
      <c r="F93" s="70"/>
      <c r="G93" s="69"/>
      <c r="H93" s="6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69"/>
      <c r="B94" s="69"/>
      <c r="C94" s="69"/>
      <c r="D94" s="70"/>
      <c r="E94" s="69"/>
      <c r="F94" s="70"/>
      <c r="G94" s="69"/>
      <c r="H94" s="6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69"/>
      <c r="B95" s="69"/>
      <c r="C95" s="69"/>
      <c r="D95" s="70"/>
      <c r="E95" s="69"/>
      <c r="F95" s="70"/>
      <c r="G95" s="69"/>
      <c r="H95" s="6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69"/>
      <c r="B96" s="69"/>
      <c r="C96" s="69"/>
      <c r="D96" s="70"/>
      <c r="E96" s="69"/>
      <c r="F96" s="70"/>
      <c r="G96" s="69"/>
      <c r="H96" s="6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69"/>
      <c r="B97" s="69"/>
      <c r="C97" s="69"/>
      <c r="D97" s="70"/>
      <c r="E97" s="69"/>
      <c r="F97" s="70"/>
      <c r="G97" s="69"/>
      <c r="H97" s="6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69"/>
      <c r="B98" s="69"/>
      <c r="C98" s="69"/>
      <c r="D98" s="70"/>
      <c r="E98" s="69"/>
      <c r="F98" s="70"/>
      <c r="G98" s="69"/>
      <c r="H98" s="6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69"/>
      <c r="B99" s="69"/>
      <c r="C99" s="69"/>
      <c r="D99" s="70"/>
      <c r="E99" s="69"/>
      <c r="F99" s="70"/>
      <c r="G99" s="69"/>
      <c r="H99" s="6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69"/>
      <c r="B100" s="69"/>
      <c r="C100" s="69"/>
      <c r="D100" s="70"/>
      <c r="E100" s="69"/>
      <c r="F100" s="70"/>
      <c r="G100" s="69"/>
      <c r="H100" s="6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69"/>
      <c r="B101" s="69"/>
      <c r="C101" s="69"/>
      <c r="D101" s="70"/>
      <c r="E101" s="69"/>
      <c r="F101" s="70"/>
      <c r="G101" s="69"/>
      <c r="H101" s="6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69"/>
      <c r="B102" s="69"/>
      <c r="C102" s="69"/>
      <c r="D102" s="70"/>
      <c r="E102" s="69"/>
      <c r="F102" s="70"/>
      <c r="G102" s="69"/>
      <c r="H102" s="6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69"/>
      <c r="B103" s="69"/>
      <c r="C103" s="69"/>
      <c r="D103" s="70"/>
      <c r="E103" s="69"/>
      <c r="F103" s="70"/>
      <c r="G103" s="69"/>
      <c r="H103" s="6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69"/>
      <c r="B104" s="69"/>
      <c r="C104" s="69"/>
      <c r="D104" s="70"/>
      <c r="E104" s="69"/>
      <c r="F104" s="70"/>
      <c r="G104" s="69"/>
      <c r="H104" s="6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69"/>
      <c r="B105" s="69"/>
      <c r="C105" s="69"/>
      <c r="D105" s="70"/>
      <c r="E105" s="69"/>
      <c r="F105" s="70"/>
      <c r="G105" s="69"/>
      <c r="H105" s="6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69"/>
      <c r="B106" s="69"/>
      <c r="C106" s="69"/>
      <c r="D106" s="70"/>
      <c r="E106" s="69"/>
      <c r="F106" s="70"/>
      <c r="G106" s="69"/>
      <c r="H106" s="6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69"/>
      <c r="B107" s="69"/>
      <c r="C107" s="69"/>
      <c r="D107" s="70"/>
      <c r="E107" s="69"/>
      <c r="F107" s="70"/>
      <c r="G107" s="69"/>
      <c r="H107" s="6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69"/>
      <c r="B108" s="69"/>
      <c r="C108" s="69"/>
      <c r="D108" s="70"/>
      <c r="E108" s="69"/>
      <c r="F108" s="70"/>
      <c r="G108" s="69"/>
      <c r="H108" s="6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69"/>
      <c r="B109" s="69"/>
      <c r="C109" s="69"/>
      <c r="D109" s="70"/>
      <c r="E109" s="69"/>
      <c r="F109" s="70"/>
      <c r="G109" s="69"/>
      <c r="H109" s="6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69"/>
      <c r="B110" s="69"/>
      <c r="C110" s="69"/>
      <c r="D110" s="70"/>
      <c r="E110" s="69"/>
      <c r="F110" s="70"/>
      <c r="G110" s="69"/>
      <c r="H110" s="6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69"/>
      <c r="B111" s="69"/>
      <c r="C111" s="69"/>
      <c r="D111" s="70"/>
      <c r="E111" s="69"/>
      <c r="F111" s="70"/>
      <c r="G111" s="69"/>
      <c r="H111" s="6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69"/>
      <c r="B112" s="69"/>
      <c r="C112" s="69"/>
      <c r="D112" s="70"/>
      <c r="E112" s="69"/>
      <c r="F112" s="70"/>
      <c r="G112" s="69"/>
      <c r="H112" s="6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69"/>
      <c r="B113" s="69"/>
      <c r="C113" s="69"/>
      <c r="D113" s="70"/>
      <c r="E113" s="69"/>
      <c r="F113" s="70"/>
      <c r="G113" s="69"/>
      <c r="H113" s="6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69"/>
      <c r="B114" s="69"/>
      <c r="C114" s="69"/>
      <c r="D114" s="70"/>
      <c r="E114" s="69"/>
      <c r="F114" s="70"/>
      <c r="G114" s="69"/>
      <c r="H114" s="6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69"/>
      <c r="B115" s="69"/>
      <c r="C115" s="69"/>
      <c r="D115" s="70"/>
      <c r="E115" s="69"/>
      <c r="F115" s="70"/>
      <c r="G115" s="69"/>
      <c r="H115" s="6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69"/>
      <c r="B116" s="69"/>
      <c r="C116" s="69"/>
      <c r="D116" s="70"/>
      <c r="E116" s="69"/>
      <c r="F116" s="70"/>
      <c r="G116" s="69"/>
      <c r="H116" s="6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69"/>
      <c r="B117" s="69"/>
      <c r="C117" s="69"/>
      <c r="D117" s="70"/>
      <c r="E117" s="69"/>
      <c r="F117" s="70"/>
      <c r="G117" s="69"/>
      <c r="H117" s="6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69"/>
      <c r="B118" s="69"/>
      <c r="C118" s="69"/>
      <c r="D118" s="70"/>
      <c r="E118" s="69"/>
      <c r="F118" s="70"/>
      <c r="G118" s="69"/>
      <c r="H118" s="6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69"/>
      <c r="B119" s="69"/>
      <c r="C119" s="69"/>
      <c r="D119" s="70"/>
      <c r="E119" s="69"/>
      <c r="F119" s="70"/>
      <c r="G119" s="69"/>
      <c r="H119" s="6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69"/>
      <c r="B120" s="69"/>
      <c r="C120" s="69"/>
      <c r="D120" s="70"/>
      <c r="E120" s="69"/>
      <c r="F120" s="70"/>
      <c r="G120" s="69"/>
      <c r="H120" s="6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69"/>
      <c r="B121" s="69"/>
      <c r="C121" s="69"/>
      <c r="D121" s="70"/>
      <c r="E121" s="69"/>
      <c r="F121" s="70"/>
      <c r="G121" s="69"/>
      <c r="H121" s="6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69"/>
      <c r="B122" s="69"/>
      <c r="C122" s="69"/>
      <c r="D122" s="70"/>
      <c r="E122" s="69"/>
      <c r="F122" s="70"/>
      <c r="G122" s="69"/>
      <c r="H122" s="6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69"/>
      <c r="B123" s="69"/>
      <c r="C123" s="69"/>
      <c r="D123" s="70"/>
      <c r="E123" s="69"/>
      <c r="F123" s="70"/>
      <c r="G123" s="69"/>
      <c r="H123" s="6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69"/>
      <c r="B124" s="69"/>
      <c r="C124" s="69"/>
      <c r="D124" s="70"/>
      <c r="E124" s="69"/>
      <c r="F124" s="70"/>
      <c r="G124" s="69"/>
      <c r="H124" s="6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69"/>
      <c r="B125" s="69"/>
      <c r="C125" s="69"/>
      <c r="D125" s="70"/>
      <c r="E125" s="69"/>
      <c r="F125" s="70"/>
      <c r="G125" s="69"/>
      <c r="H125" s="6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69"/>
      <c r="B126" s="69"/>
      <c r="C126" s="69"/>
      <c r="D126" s="70"/>
      <c r="E126" s="69"/>
      <c r="F126" s="70"/>
      <c r="G126" s="69"/>
      <c r="H126" s="6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69"/>
      <c r="B127" s="69"/>
      <c r="C127" s="69"/>
      <c r="D127" s="70"/>
      <c r="E127" s="69"/>
      <c r="F127" s="70"/>
      <c r="G127" s="69"/>
      <c r="H127" s="6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69"/>
      <c r="B128" s="69"/>
      <c r="C128" s="69"/>
      <c r="D128" s="70"/>
      <c r="E128" s="69"/>
      <c r="F128" s="70"/>
      <c r="G128" s="69"/>
      <c r="H128" s="6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69"/>
      <c r="B129" s="69"/>
      <c r="C129" s="69"/>
      <c r="D129" s="70"/>
      <c r="E129" s="69"/>
      <c r="F129" s="70"/>
      <c r="G129" s="69"/>
      <c r="H129" s="6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69"/>
      <c r="B130" s="69"/>
      <c r="C130" s="69"/>
      <c r="D130" s="70"/>
      <c r="E130" s="69"/>
      <c r="F130" s="70"/>
      <c r="G130" s="69"/>
      <c r="H130" s="6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69"/>
      <c r="B131" s="69"/>
      <c r="C131" s="69"/>
      <c r="D131" s="70"/>
      <c r="E131" s="69"/>
      <c r="F131" s="70"/>
      <c r="G131" s="69"/>
      <c r="H131" s="6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69"/>
      <c r="B132" s="69"/>
      <c r="C132" s="69"/>
      <c r="D132" s="70"/>
      <c r="E132" s="69"/>
      <c r="F132" s="70"/>
      <c r="G132" s="69"/>
      <c r="H132" s="6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69"/>
      <c r="B133" s="69"/>
      <c r="C133" s="69"/>
      <c r="D133" s="70"/>
      <c r="E133" s="69"/>
      <c r="F133" s="70"/>
      <c r="G133" s="69"/>
      <c r="H133" s="6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69"/>
      <c r="B134" s="69"/>
      <c r="C134" s="69"/>
      <c r="D134" s="70"/>
      <c r="E134" s="69"/>
      <c r="F134" s="70"/>
      <c r="G134" s="69"/>
      <c r="H134" s="6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69"/>
      <c r="B135" s="69"/>
      <c r="C135" s="69"/>
      <c r="D135" s="70"/>
      <c r="E135" s="69"/>
      <c r="F135" s="70"/>
      <c r="G135" s="69"/>
      <c r="H135" s="6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69"/>
      <c r="B136" s="69"/>
      <c r="C136" s="69"/>
      <c r="D136" s="70"/>
      <c r="E136" s="69"/>
      <c r="F136" s="70"/>
      <c r="G136" s="69"/>
      <c r="H136" s="6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69"/>
      <c r="B137" s="69"/>
      <c r="C137" s="69"/>
      <c r="D137" s="70"/>
      <c r="E137" s="69"/>
      <c r="F137" s="70"/>
      <c r="G137" s="69"/>
      <c r="H137" s="6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69"/>
      <c r="B138" s="69"/>
      <c r="C138" s="69"/>
      <c r="D138" s="70"/>
      <c r="E138" s="69"/>
      <c r="F138" s="70"/>
      <c r="G138" s="69"/>
      <c r="H138" s="6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69"/>
      <c r="B139" s="69"/>
      <c r="C139" s="69"/>
      <c r="D139" s="70"/>
      <c r="E139" s="69"/>
      <c r="F139" s="70"/>
      <c r="G139" s="69"/>
      <c r="H139" s="6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69"/>
      <c r="B140" s="69"/>
      <c r="C140" s="69"/>
      <c r="D140" s="70"/>
      <c r="E140" s="69"/>
      <c r="F140" s="70"/>
      <c r="G140" s="69"/>
      <c r="H140" s="6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69"/>
      <c r="B141" s="69"/>
      <c r="C141" s="69"/>
      <c r="D141" s="70"/>
      <c r="E141" s="69"/>
      <c r="F141" s="70"/>
      <c r="G141" s="69"/>
      <c r="H141" s="6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69"/>
      <c r="B142" s="69"/>
      <c r="C142" s="69"/>
      <c r="D142" s="70"/>
      <c r="E142" s="69"/>
      <c r="F142" s="70"/>
      <c r="G142" s="69"/>
      <c r="H142" s="6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69"/>
      <c r="B143" s="69"/>
      <c r="C143" s="69"/>
      <c r="D143" s="70"/>
      <c r="E143" s="69"/>
      <c r="F143" s="70"/>
      <c r="G143" s="69"/>
      <c r="H143" s="6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69"/>
      <c r="B144" s="69"/>
      <c r="C144" s="69"/>
      <c r="D144" s="70"/>
      <c r="E144" s="69"/>
      <c r="F144" s="70"/>
      <c r="G144" s="69"/>
      <c r="H144" s="6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69"/>
      <c r="B145" s="69"/>
      <c r="C145" s="69"/>
      <c r="D145" s="70"/>
      <c r="E145" s="69"/>
      <c r="F145" s="70"/>
      <c r="G145" s="69"/>
      <c r="H145" s="6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69"/>
      <c r="B146" s="69"/>
      <c r="C146" s="69"/>
      <c r="D146" s="70"/>
      <c r="E146" s="69"/>
      <c r="F146" s="70"/>
      <c r="G146" s="69"/>
      <c r="H146" s="6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69"/>
      <c r="B147" s="69"/>
      <c r="C147" s="69"/>
      <c r="D147" s="70"/>
      <c r="E147" s="69"/>
      <c r="F147" s="70"/>
      <c r="G147" s="69"/>
      <c r="H147" s="6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69"/>
      <c r="B148" s="69"/>
      <c r="C148" s="69"/>
      <c r="D148" s="70"/>
      <c r="E148" s="69"/>
      <c r="F148" s="70"/>
      <c r="G148" s="69"/>
      <c r="H148" s="6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69"/>
      <c r="B149" s="69"/>
      <c r="C149" s="69"/>
      <c r="D149" s="70"/>
      <c r="E149" s="69"/>
      <c r="F149" s="70"/>
      <c r="G149" s="69"/>
      <c r="H149" s="6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69"/>
      <c r="B150" s="69"/>
      <c r="C150" s="69"/>
      <c r="D150" s="70"/>
      <c r="E150" s="69"/>
      <c r="F150" s="70"/>
      <c r="G150" s="69"/>
      <c r="H150" s="6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69"/>
      <c r="B151" s="69"/>
      <c r="C151" s="69"/>
      <c r="D151" s="70"/>
      <c r="E151" s="69"/>
      <c r="F151" s="70"/>
      <c r="G151" s="69"/>
      <c r="H151" s="6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69"/>
      <c r="B152" s="69"/>
      <c r="C152" s="69"/>
      <c r="D152" s="70"/>
      <c r="E152" s="69"/>
      <c r="F152" s="70"/>
      <c r="G152" s="69"/>
      <c r="H152" s="6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69"/>
      <c r="B153" s="69"/>
      <c r="C153" s="69"/>
      <c r="D153" s="70"/>
      <c r="E153" s="69"/>
      <c r="F153" s="70"/>
      <c r="G153" s="69"/>
      <c r="H153" s="6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69"/>
      <c r="B154" s="69"/>
      <c r="C154" s="69"/>
      <c r="D154" s="70"/>
      <c r="E154" s="69"/>
      <c r="F154" s="70"/>
      <c r="G154" s="69"/>
      <c r="H154" s="6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69"/>
      <c r="B155" s="69"/>
      <c r="C155" s="69"/>
      <c r="D155" s="70"/>
      <c r="E155" s="69"/>
      <c r="F155" s="70"/>
      <c r="G155" s="69"/>
      <c r="H155" s="6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69"/>
      <c r="B156" s="69"/>
      <c r="C156" s="69"/>
      <c r="D156" s="70"/>
      <c r="E156" s="69"/>
      <c r="F156" s="70"/>
      <c r="G156" s="69"/>
      <c r="H156" s="6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69"/>
      <c r="B157" s="69"/>
      <c r="C157" s="69"/>
      <c r="D157" s="70"/>
      <c r="E157" s="69"/>
      <c r="F157" s="70"/>
      <c r="G157" s="69"/>
      <c r="H157" s="6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69"/>
      <c r="B158" s="69"/>
      <c r="C158" s="69"/>
      <c r="D158" s="70"/>
      <c r="E158" s="69"/>
      <c r="F158" s="70"/>
      <c r="G158" s="69"/>
      <c r="H158" s="6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69"/>
      <c r="B159" s="69"/>
      <c r="C159" s="69"/>
      <c r="D159" s="70"/>
      <c r="E159" s="69"/>
      <c r="F159" s="70"/>
      <c r="G159" s="69"/>
      <c r="H159" s="6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69"/>
      <c r="B160" s="69"/>
      <c r="C160" s="69"/>
      <c r="D160" s="70"/>
      <c r="E160" s="69"/>
      <c r="F160" s="70"/>
      <c r="G160" s="69"/>
      <c r="H160" s="6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69"/>
      <c r="B161" s="69"/>
      <c r="C161" s="69"/>
      <c r="D161" s="70"/>
      <c r="E161" s="69"/>
      <c r="F161" s="70"/>
      <c r="G161" s="69"/>
      <c r="H161" s="6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69"/>
      <c r="B162" s="69"/>
      <c r="C162" s="69"/>
      <c r="D162" s="70"/>
      <c r="E162" s="69"/>
      <c r="F162" s="70"/>
      <c r="G162" s="69"/>
      <c r="H162" s="6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69"/>
      <c r="B163" s="69"/>
      <c r="C163" s="69"/>
      <c r="D163" s="70"/>
      <c r="E163" s="69"/>
      <c r="F163" s="70"/>
      <c r="G163" s="69"/>
      <c r="H163" s="6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69"/>
      <c r="B164" s="69"/>
      <c r="C164" s="69"/>
      <c r="D164" s="70"/>
      <c r="E164" s="69"/>
      <c r="F164" s="70"/>
      <c r="G164" s="69"/>
      <c r="H164" s="6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69"/>
      <c r="B165" s="69"/>
      <c r="C165" s="69"/>
      <c r="D165" s="70"/>
      <c r="E165" s="69"/>
      <c r="F165" s="70"/>
      <c r="G165" s="69"/>
      <c r="H165" s="6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69"/>
      <c r="B166" s="69"/>
      <c r="C166" s="69"/>
      <c r="D166" s="70"/>
      <c r="E166" s="69"/>
      <c r="F166" s="70"/>
      <c r="G166" s="69"/>
      <c r="H166" s="6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69"/>
      <c r="B167" s="69"/>
      <c r="C167" s="69"/>
      <c r="D167" s="70"/>
      <c r="E167" s="69"/>
      <c r="F167" s="70"/>
      <c r="G167" s="69"/>
      <c r="H167" s="6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69"/>
      <c r="B168" s="69"/>
      <c r="C168" s="69"/>
      <c r="D168" s="70"/>
      <c r="E168" s="69"/>
      <c r="F168" s="70"/>
      <c r="G168" s="69"/>
      <c r="H168" s="6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69"/>
      <c r="B169" s="69"/>
      <c r="C169" s="69"/>
      <c r="D169" s="70"/>
      <c r="E169" s="69"/>
      <c r="F169" s="70"/>
      <c r="G169" s="69"/>
      <c r="H169" s="6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69"/>
      <c r="B170" s="69"/>
      <c r="C170" s="69"/>
      <c r="D170" s="70"/>
      <c r="E170" s="69"/>
      <c r="F170" s="70"/>
      <c r="G170" s="69"/>
      <c r="H170" s="6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69"/>
      <c r="B171" s="69"/>
      <c r="C171" s="69"/>
      <c r="D171" s="70"/>
      <c r="E171" s="69"/>
      <c r="F171" s="70"/>
      <c r="G171" s="69"/>
      <c r="H171" s="6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69"/>
      <c r="B172" s="69"/>
      <c r="C172" s="69"/>
      <c r="D172" s="70"/>
      <c r="E172" s="69"/>
      <c r="F172" s="70"/>
      <c r="G172" s="69"/>
      <c r="H172" s="6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69"/>
      <c r="B173" s="69"/>
      <c r="C173" s="69"/>
      <c r="D173" s="70"/>
      <c r="E173" s="69"/>
      <c r="F173" s="70"/>
      <c r="G173" s="69"/>
      <c r="H173" s="6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69"/>
      <c r="B174" s="69"/>
      <c r="C174" s="69"/>
      <c r="D174" s="70"/>
      <c r="E174" s="69"/>
      <c r="F174" s="70"/>
      <c r="G174" s="69"/>
      <c r="H174" s="6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69"/>
      <c r="B175" s="69"/>
      <c r="C175" s="69"/>
      <c r="D175" s="70"/>
      <c r="E175" s="69"/>
      <c r="F175" s="70"/>
      <c r="G175" s="69"/>
      <c r="H175" s="6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69"/>
      <c r="B176" s="69"/>
      <c r="C176" s="69"/>
      <c r="D176" s="70"/>
      <c r="E176" s="69"/>
      <c r="F176" s="70"/>
      <c r="G176" s="69"/>
      <c r="H176" s="6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69"/>
      <c r="B177" s="69"/>
      <c r="C177" s="69"/>
      <c r="D177" s="70"/>
      <c r="E177" s="69"/>
      <c r="F177" s="70"/>
      <c r="G177" s="69"/>
      <c r="H177" s="6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69"/>
      <c r="B178" s="69"/>
      <c r="C178" s="69"/>
      <c r="D178" s="70"/>
      <c r="E178" s="69"/>
      <c r="F178" s="70"/>
      <c r="G178" s="69"/>
      <c r="H178" s="6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69"/>
      <c r="B179" s="69"/>
      <c r="C179" s="69"/>
      <c r="D179" s="70"/>
      <c r="E179" s="69"/>
      <c r="F179" s="70"/>
      <c r="G179" s="69"/>
      <c r="H179" s="6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69"/>
      <c r="B180" s="69"/>
      <c r="C180" s="69"/>
      <c r="D180" s="70"/>
      <c r="E180" s="69"/>
      <c r="F180" s="70"/>
      <c r="G180" s="69"/>
      <c r="H180" s="6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69"/>
      <c r="B181" s="69"/>
      <c r="C181" s="69"/>
      <c r="D181" s="70"/>
      <c r="E181" s="69"/>
      <c r="F181" s="70"/>
      <c r="G181" s="69"/>
      <c r="H181" s="6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69"/>
      <c r="B182" s="69"/>
      <c r="C182" s="69"/>
      <c r="D182" s="70"/>
      <c r="E182" s="69"/>
      <c r="F182" s="70"/>
      <c r="G182" s="69"/>
      <c r="H182" s="6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69"/>
      <c r="B183" s="69"/>
      <c r="C183" s="69"/>
      <c r="D183" s="70"/>
      <c r="E183" s="69"/>
      <c r="F183" s="70"/>
      <c r="G183" s="69"/>
      <c r="H183" s="6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69"/>
      <c r="B184" s="69"/>
      <c r="C184" s="69"/>
      <c r="D184" s="70"/>
      <c r="E184" s="69"/>
      <c r="F184" s="70"/>
      <c r="G184" s="69"/>
      <c r="H184" s="6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69"/>
      <c r="B185" s="69"/>
      <c r="C185" s="69"/>
      <c r="D185" s="70"/>
      <c r="E185" s="69"/>
      <c r="F185" s="70"/>
      <c r="G185" s="69"/>
      <c r="H185" s="6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69"/>
      <c r="B186" s="69"/>
      <c r="C186" s="69"/>
      <c r="D186" s="70"/>
      <c r="E186" s="69"/>
      <c r="F186" s="70"/>
      <c r="G186" s="69"/>
      <c r="H186" s="6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69"/>
      <c r="B187" s="69"/>
      <c r="C187" s="69"/>
      <c r="D187" s="70"/>
      <c r="E187" s="69"/>
      <c r="F187" s="70"/>
      <c r="G187" s="69"/>
      <c r="H187" s="6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69"/>
      <c r="B188" s="69"/>
      <c r="C188" s="69"/>
      <c r="D188" s="70"/>
      <c r="E188" s="69"/>
      <c r="F188" s="70"/>
      <c r="G188" s="69"/>
      <c r="H188" s="6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69"/>
      <c r="B189" s="69"/>
      <c r="C189" s="69"/>
      <c r="D189" s="70"/>
      <c r="E189" s="69"/>
      <c r="F189" s="70"/>
      <c r="G189" s="69"/>
      <c r="H189" s="6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69"/>
      <c r="B190" s="69"/>
      <c r="C190" s="69"/>
      <c r="D190" s="70"/>
      <c r="E190" s="69"/>
      <c r="F190" s="70"/>
      <c r="G190" s="69"/>
      <c r="H190" s="6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69"/>
      <c r="B191" s="69"/>
      <c r="C191" s="69"/>
      <c r="D191" s="70"/>
      <c r="E191" s="69"/>
      <c r="F191" s="70"/>
      <c r="G191" s="69"/>
      <c r="H191" s="6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69"/>
      <c r="B192" s="69"/>
      <c r="C192" s="69"/>
      <c r="D192" s="70"/>
      <c r="E192" s="69"/>
      <c r="F192" s="70"/>
      <c r="G192" s="69"/>
      <c r="H192" s="6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69"/>
      <c r="B193" s="69"/>
      <c r="C193" s="69"/>
      <c r="D193" s="70"/>
      <c r="E193" s="69"/>
      <c r="F193" s="70"/>
      <c r="G193" s="69"/>
      <c r="H193" s="6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69"/>
      <c r="B194" s="69"/>
      <c r="C194" s="69"/>
      <c r="D194" s="70"/>
      <c r="E194" s="69"/>
      <c r="F194" s="70"/>
      <c r="G194" s="69"/>
      <c r="H194" s="6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69"/>
      <c r="B195" s="69"/>
      <c r="C195" s="69"/>
      <c r="D195" s="70"/>
      <c r="E195" s="69"/>
      <c r="F195" s="70"/>
      <c r="G195" s="69"/>
      <c r="H195" s="6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69"/>
      <c r="B196" s="69"/>
      <c r="C196" s="69"/>
      <c r="D196" s="70"/>
      <c r="E196" s="69"/>
      <c r="F196" s="70"/>
      <c r="G196" s="69"/>
      <c r="H196" s="6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69"/>
      <c r="B197" s="69"/>
      <c r="C197" s="69"/>
      <c r="D197" s="70"/>
      <c r="E197" s="69"/>
      <c r="F197" s="70"/>
      <c r="G197" s="69"/>
      <c r="H197" s="6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69"/>
      <c r="B198" s="69"/>
      <c r="C198" s="69"/>
      <c r="D198" s="70"/>
      <c r="E198" s="69"/>
      <c r="F198" s="70"/>
      <c r="G198" s="69"/>
      <c r="H198" s="6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69"/>
      <c r="B199" s="69"/>
      <c r="C199" s="69"/>
      <c r="D199" s="70"/>
      <c r="E199" s="69"/>
      <c r="F199" s="70"/>
      <c r="G199" s="69"/>
      <c r="H199" s="6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69"/>
      <c r="B200" s="69"/>
      <c r="C200" s="69"/>
      <c r="D200" s="70"/>
      <c r="E200" s="69"/>
      <c r="F200" s="70"/>
      <c r="G200" s="69"/>
      <c r="H200" s="6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69"/>
      <c r="B201" s="69"/>
      <c r="C201" s="69"/>
      <c r="D201" s="70"/>
      <c r="E201" s="69"/>
      <c r="F201" s="70"/>
      <c r="G201" s="69"/>
      <c r="H201" s="6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69"/>
      <c r="B202" s="69"/>
      <c r="C202" s="69"/>
      <c r="D202" s="70"/>
      <c r="E202" s="69"/>
      <c r="F202" s="70"/>
      <c r="G202" s="69"/>
      <c r="H202" s="6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69"/>
      <c r="B203" s="69"/>
      <c r="C203" s="69"/>
      <c r="D203" s="70"/>
      <c r="E203" s="69"/>
      <c r="F203" s="70"/>
      <c r="G203" s="69"/>
      <c r="H203" s="6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69"/>
      <c r="B204" s="69"/>
      <c r="C204" s="69"/>
      <c r="D204" s="70"/>
      <c r="E204" s="69"/>
      <c r="F204" s="70"/>
      <c r="G204" s="69"/>
      <c r="H204" s="6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69"/>
      <c r="B205" s="69"/>
      <c r="C205" s="69"/>
      <c r="D205" s="70"/>
      <c r="E205" s="69"/>
      <c r="F205" s="70"/>
      <c r="G205" s="69"/>
      <c r="H205" s="6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69"/>
      <c r="B206" s="69"/>
      <c r="C206" s="69"/>
      <c r="D206" s="70"/>
      <c r="E206" s="69"/>
      <c r="F206" s="70"/>
      <c r="G206" s="69"/>
      <c r="H206" s="6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69"/>
      <c r="B207" s="69"/>
      <c r="C207" s="69"/>
      <c r="D207" s="70"/>
      <c r="E207" s="69"/>
      <c r="F207" s="70"/>
      <c r="G207" s="69"/>
      <c r="H207" s="6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69"/>
      <c r="B208" s="69"/>
      <c r="C208" s="69"/>
      <c r="D208" s="70"/>
      <c r="E208" s="69"/>
      <c r="F208" s="70"/>
      <c r="G208" s="69"/>
      <c r="H208" s="6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69"/>
      <c r="B209" s="69"/>
      <c r="C209" s="69"/>
      <c r="D209" s="70"/>
      <c r="E209" s="69"/>
      <c r="F209" s="70"/>
      <c r="G209" s="69"/>
      <c r="H209" s="6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69"/>
      <c r="B210" s="69"/>
      <c r="C210" s="69"/>
      <c r="D210" s="70"/>
      <c r="E210" s="69"/>
      <c r="F210" s="70"/>
      <c r="G210" s="69"/>
      <c r="H210" s="6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69"/>
      <c r="B211" s="69"/>
      <c r="C211" s="69"/>
      <c r="D211" s="70"/>
      <c r="E211" s="69"/>
      <c r="F211" s="70"/>
      <c r="G211" s="69"/>
      <c r="H211" s="6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69"/>
      <c r="B212" s="69"/>
      <c r="C212" s="69"/>
      <c r="D212" s="70"/>
      <c r="E212" s="69"/>
      <c r="F212" s="70"/>
      <c r="G212" s="69"/>
      <c r="H212" s="6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69"/>
      <c r="B213" s="69"/>
      <c r="C213" s="69"/>
      <c r="D213" s="70"/>
      <c r="E213" s="69"/>
      <c r="F213" s="70"/>
      <c r="G213" s="69"/>
      <c r="H213" s="6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69"/>
      <c r="B214" s="69"/>
      <c r="C214" s="69"/>
      <c r="D214" s="70"/>
      <c r="E214" s="69"/>
      <c r="F214" s="70"/>
      <c r="G214" s="69"/>
      <c r="H214" s="6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69"/>
      <c r="B215" s="69"/>
      <c r="C215" s="69"/>
      <c r="D215" s="70"/>
      <c r="E215" s="69"/>
      <c r="F215" s="70"/>
      <c r="G215" s="69"/>
      <c r="H215" s="6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69"/>
      <c r="B216" s="69"/>
      <c r="C216" s="69"/>
      <c r="D216" s="70"/>
      <c r="E216" s="69"/>
      <c r="F216" s="70"/>
      <c r="G216" s="69"/>
      <c r="H216" s="6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69"/>
      <c r="B217" s="69"/>
      <c r="C217" s="69"/>
      <c r="D217" s="70"/>
      <c r="E217" s="69"/>
      <c r="F217" s="70"/>
      <c r="G217" s="69"/>
      <c r="H217" s="6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69"/>
      <c r="B218" s="69"/>
      <c r="C218" s="69"/>
      <c r="D218" s="70"/>
      <c r="E218" s="69"/>
      <c r="F218" s="70"/>
      <c r="G218" s="69"/>
      <c r="H218" s="6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69"/>
      <c r="B219" s="69"/>
      <c r="C219" s="69"/>
      <c r="D219" s="70"/>
      <c r="E219" s="69"/>
      <c r="F219" s="70"/>
      <c r="G219" s="69"/>
      <c r="H219" s="6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69"/>
      <c r="B220" s="69"/>
      <c r="C220" s="69"/>
      <c r="D220" s="70"/>
      <c r="E220" s="69"/>
      <c r="F220" s="70"/>
      <c r="G220" s="69"/>
      <c r="H220" s="6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69"/>
      <c r="B221" s="69"/>
      <c r="C221" s="69"/>
      <c r="D221" s="70"/>
      <c r="E221" s="69"/>
      <c r="F221" s="70"/>
      <c r="G221" s="69"/>
      <c r="H221" s="6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69"/>
      <c r="B222" s="69"/>
      <c r="C222" s="69"/>
      <c r="D222" s="70"/>
      <c r="E222" s="69"/>
      <c r="F222" s="70"/>
      <c r="G222" s="69"/>
      <c r="H222" s="6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69"/>
      <c r="B223" s="69"/>
      <c r="C223" s="69"/>
      <c r="D223" s="70"/>
      <c r="E223" s="69"/>
      <c r="F223" s="70"/>
      <c r="G223" s="69"/>
      <c r="H223" s="6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69"/>
      <c r="B224" s="69"/>
      <c r="C224" s="69"/>
      <c r="D224" s="70"/>
      <c r="E224" s="69"/>
      <c r="F224" s="70"/>
      <c r="G224" s="69"/>
      <c r="H224" s="6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69"/>
      <c r="B225" s="69"/>
      <c r="C225" s="69"/>
      <c r="D225" s="70"/>
      <c r="E225" s="69"/>
      <c r="F225" s="70"/>
      <c r="G225" s="69"/>
      <c r="H225" s="6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69"/>
      <c r="B226" s="69"/>
      <c r="C226" s="69"/>
      <c r="D226" s="70"/>
      <c r="E226" s="69"/>
      <c r="F226" s="70"/>
      <c r="G226" s="69"/>
      <c r="H226" s="6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69"/>
      <c r="B227" s="69"/>
      <c r="C227" s="69"/>
      <c r="D227" s="70"/>
      <c r="E227" s="69"/>
      <c r="F227" s="70"/>
      <c r="G227" s="69"/>
      <c r="H227" s="6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69"/>
      <c r="B228" s="69"/>
      <c r="C228" s="69"/>
      <c r="D228" s="70"/>
      <c r="E228" s="69"/>
      <c r="F228" s="70"/>
      <c r="G228" s="69"/>
      <c r="H228" s="6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69"/>
      <c r="B229" s="69"/>
      <c r="C229" s="69"/>
      <c r="D229" s="70"/>
      <c r="E229" s="69"/>
      <c r="F229" s="70"/>
      <c r="G229" s="69"/>
      <c r="H229" s="6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69"/>
      <c r="B230" s="69"/>
      <c r="C230" s="69"/>
      <c r="D230" s="70"/>
      <c r="E230" s="69"/>
      <c r="F230" s="70"/>
      <c r="G230" s="69"/>
      <c r="H230" s="6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69"/>
      <c r="B231" s="69"/>
      <c r="C231" s="69"/>
      <c r="D231" s="70"/>
      <c r="E231" s="69"/>
      <c r="F231" s="70"/>
      <c r="G231" s="69"/>
      <c r="H231" s="6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69"/>
      <c r="B232" s="69"/>
      <c r="C232" s="69"/>
      <c r="D232" s="70"/>
      <c r="E232" s="69"/>
      <c r="F232" s="70"/>
      <c r="G232" s="69"/>
      <c r="H232" s="6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69"/>
      <c r="B233" s="69"/>
      <c r="C233" s="69"/>
      <c r="D233" s="70"/>
      <c r="E233" s="69"/>
      <c r="F233" s="70"/>
      <c r="G233" s="69"/>
      <c r="H233" s="6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69"/>
      <c r="B234" s="69"/>
      <c r="C234" s="69"/>
      <c r="D234" s="70"/>
      <c r="E234" s="69"/>
      <c r="F234" s="70"/>
      <c r="G234" s="69"/>
      <c r="H234" s="6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69"/>
      <c r="B235" s="69"/>
      <c r="C235" s="69"/>
      <c r="D235" s="70"/>
      <c r="E235" s="69"/>
      <c r="F235" s="70"/>
      <c r="G235" s="69"/>
      <c r="H235" s="6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69"/>
      <c r="B236" s="69"/>
      <c r="C236" s="69"/>
      <c r="D236" s="70"/>
      <c r="E236" s="69"/>
      <c r="F236" s="70"/>
      <c r="G236" s="69"/>
      <c r="H236" s="6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69"/>
      <c r="B237" s="69"/>
      <c r="C237" s="69"/>
      <c r="D237" s="70"/>
      <c r="E237" s="69"/>
      <c r="F237" s="70"/>
      <c r="G237" s="69"/>
      <c r="H237" s="6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69"/>
      <c r="B238" s="69"/>
      <c r="C238" s="69"/>
      <c r="D238" s="70"/>
      <c r="E238" s="69"/>
      <c r="F238" s="70"/>
      <c r="G238" s="69"/>
      <c r="H238" s="6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69"/>
      <c r="B239" s="69"/>
      <c r="C239" s="69"/>
      <c r="D239" s="70"/>
      <c r="E239" s="69"/>
      <c r="F239" s="70"/>
      <c r="G239" s="69"/>
      <c r="H239" s="6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69"/>
      <c r="B240" s="69"/>
      <c r="C240" s="69"/>
      <c r="D240" s="70"/>
      <c r="E240" s="69"/>
      <c r="F240" s="70"/>
      <c r="G240" s="69"/>
      <c r="H240" s="6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69"/>
      <c r="B241" s="69"/>
      <c r="C241" s="69"/>
      <c r="D241" s="70"/>
      <c r="E241" s="69"/>
      <c r="F241" s="70"/>
      <c r="G241" s="69"/>
      <c r="H241" s="6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69"/>
      <c r="B242" s="69"/>
      <c r="C242" s="69"/>
      <c r="D242" s="70"/>
      <c r="E242" s="69"/>
      <c r="F242" s="70"/>
      <c r="G242" s="69"/>
      <c r="H242" s="6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69"/>
      <c r="B243" s="69"/>
      <c r="C243" s="69"/>
      <c r="D243" s="70"/>
      <c r="E243" s="69"/>
      <c r="F243" s="70"/>
      <c r="G243" s="69"/>
      <c r="H243" s="6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69"/>
      <c r="B244" s="69"/>
      <c r="C244" s="69"/>
      <c r="D244" s="70"/>
      <c r="E244" s="69"/>
      <c r="F244" s="70"/>
      <c r="G244" s="69"/>
      <c r="H244" s="6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69"/>
      <c r="B245" s="69"/>
      <c r="C245" s="69"/>
      <c r="D245" s="70"/>
      <c r="E245" s="69"/>
      <c r="F245" s="70"/>
      <c r="G245" s="69"/>
      <c r="H245" s="6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69"/>
      <c r="B246" s="69"/>
      <c r="C246" s="69"/>
      <c r="D246" s="70"/>
      <c r="E246" s="69"/>
      <c r="F246" s="70"/>
      <c r="G246" s="69"/>
      <c r="H246" s="6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69"/>
      <c r="B247" s="69"/>
      <c r="C247" s="69"/>
      <c r="D247" s="70"/>
      <c r="E247" s="69"/>
      <c r="F247" s="70"/>
      <c r="G247" s="69"/>
      <c r="H247" s="6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69"/>
      <c r="B248" s="69"/>
      <c r="C248" s="69"/>
      <c r="D248" s="70"/>
      <c r="E248" s="69"/>
      <c r="F248" s="70"/>
      <c r="G248" s="69"/>
      <c r="H248" s="6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69"/>
      <c r="B249" s="69"/>
      <c r="C249" s="69"/>
      <c r="D249" s="70"/>
      <c r="E249" s="69"/>
      <c r="F249" s="70"/>
      <c r="G249" s="69"/>
      <c r="H249" s="6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69"/>
      <c r="B250" s="69"/>
      <c r="C250" s="69"/>
      <c r="D250" s="70"/>
      <c r="E250" s="69"/>
      <c r="F250" s="70"/>
      <c r="G250" s="69"/>
      <c r="H250" s="6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69"/>
      <c r="B251" s="69"/>
      <c r="C251" s="69"/>
      <c r="D251" s="70"/>
      <c r="E251" s="69"/>
      <c r="F251" s="70"/>
      <c r="G251" s="69"/>
      <c r="H251" s="6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69"/>
      <c r="B252" s="69"/>
      <c r="C252" s="69"/>
      <c r="D252" s="70"/>
      <c r="E252" s="69"/>
      <c r="F252" s="70"/>
      <c r="G252" s="69"/>
      <c r="H252" s="6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69"/>
      <c r="B253" s="69"/>
      <c r="C253" s="69"/>
      <c r="D253" s="70"/>
      <c r="E253" s="69"/>
      <c r="F253" s="70"/>
      <c r="G253" s="69"/>
      <c r="H253" s="6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69"/>
      <c r="B254" s="69"/>
      <c r="C254" s="69"/>
      <c r="D254" s="70"/>
      <c r="E254" s="69"/>
      <c r="F254" s="70"/>
      <c r="G254" s="69"/>
      <c r="H254" s="6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69"/>
      <c r="B255" s="69"/>
      <c r="C255" s="69"/>
      <c r="D255" s="70"/>
      <c r="E255" s="69"/>
      <c r="F255" s="70"/>
      <c r="G255" s="69"/>
      <c r="H255" s="6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69"/>
      <c r="B256" s="69"/>
      <c r="C256" s="69"/>
      <c r="D256" s="70"/>
      <c r="E256" s="69"/>
      <c r="F256" s="70"/>
      <c r="G256" s="69"/>
      <c r="H256" s="6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69"/>
      <c r="B257" s="69"/>
      <c r="C257" s="69"/>
      <c r="D257" s="70"/>
      <c r="E257" s="69"/>
      <c r="F257" s="70"/>
      <c r="G257" s="69"/>
      <c r="H257" s="6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69"/>
      <c r="B258" s="69"/>
      <c r="C258" s="69"/>
      <c r="D258" s="70"/>
      <c r="E258" s="69"/>
      <c r="F258" s="70"/>
      <c r="G258" s="69"/>
      <c r="H258" s="6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69"/>
      <c r="B259" s="69"/>
      <c r="C259" s="69"/>
      <c r="D259" s="70"/>
      <c r="E259" s="69"/>
      <c r="F259" s="70"/>
      <c r="G259" s="69"/>
      <c r="H259" s="6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69"/>
      <c r="B260" s="69"/>
      <c r="C260" s="69"/>
      <c r="D260" s="70"/>
      <c r="E260" s="69"/>
      <c r="F260" s="70"/>
      <c r="G260" s="69"/>
      <c r="H260" s="6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69"/>
      <c r="B261" s="69"/>
      <c r="C261" s="69"/>
      <c r="D261" s="70"/>
      <c r="E261" s="69"/>
      <c r="F261" s="70"/>
      <c r="G261" s="69"/>
      <c r="H261" s="6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69"/>
      <c r="B262" s="69"/>
      <c r="C262" s="69"/>
      <c r="D262" s="70"/>
      <c r="E262" s="69"/>
      <c r="F262" s="70"/>
      <c r="G262" s="69"/>
      <c r="H262" s="6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69"/>
      <c r="B263" s="69"/>
      <c r="C263" s="69"/>
      <c r="D263" s="70"/>
      <c r="E263" s="69"/>
      <c r="F263" s="70"/>
      <c r="G263" s="69"/>
      <c r="H263" s="6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69"/>
      <c r="B264" s="69"/>
      <c r="C264" s="69"/>
      <c r="D264" s="70"/>
      <c r="E264" s="69"/>
      <c r="F264" s="70"/>
      <c r="G264" s="69"/>
      <c r="H264" s="6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69"/>
      <c r="B265" s="69"/>
      <c r="C265" s="69"/>
      <c r="D265" s="70"/>
      <c r="E265" s="69"/>
      <c r="F265" s="70"/>
      <c r="G265" s="69"/>
      <c r="H265" s="6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69"/>
      <c r="B266" s="69"/>
      <c r="C266" s="69"/>
      <c r="D266" s="70"/>
      <c r="E266" s="69"/>
      <c r="F266" s="70"/>
      <c r="G266" s="69"/>
      <c r="H266" s="6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69"/>
      <c r="B267" s="69"/>
      <c r="C267" s="69"/>
      <c r="D267" s="70"/>
      <c r="E267" s="69"/>
      <c r="F267" s="70"/>
      <c r="G267" s="69"/>
      <c r="H267" s="6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69"/>
      <c r="B268" s="69"/>
      <c r="C268" s="69"/>
      <c r="D268" s="70"/>
      <c r="E268" s="69"/>
      <c r="F268" s="70"/>
      <c r="G268" s="69"/>
      <c r="H268" s="6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69"/>
      <c r="B269" s="69"/>
      <c r="C269" s="69"/>
      <c r="D269" s="70"/>
      <c r="E269" s="69"/>
      <c r="F269" s="70"/>
      <c r="G269" s="69"/>
      <c r="H269" s="6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69"/>
      <c r="B270" s="69"/>
      <c r="C270" s="69"/>
      <c r="D270" s="70"/>
      <c r="E270" s="69"/>
      <c r="F270" s="70"/>
      <c r="G270" s="69"/>
      <c r="H270" s="6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69"/>
      <c r="B271" s="69"/>
      <c r="C271" s="69"/>
      <c r="D271" s="70"/>
      <c r="E271" s="69"/>
      <c r="F271" s="70"/>
      <c r="G271" s="69"/>
      <c r="H271" s="6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69"/>
      <c r="B272" s="69"/>
      <c r="C272" s="69"/>
      <c r="D272" s="70"/>
      <c r="E272" s="69"/>
      <c r="F272" s="70"/>
      <c r="G272" s="69"/>
      <c r="H272" s="6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69"/>
      <c r="B273" s="69"/>
      <c r="C273" s="69"/>
      <c r="D273" s="70"/>
      <c r="E273" s="69"/>
      <c r="F273" s="70"/>
      <c r="G273" s="69"/>
      <c r="H273" s="6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69"/>
      <c r="B274" s="69"/>
      <c r="C274" s="69"/>
      <c r="D274" s="70"/>
      <c r="E274" s="69"/>
      <c r="F274" s="70"/>
      <c r="G274" s="69"/>
      <c r="H274" s="6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69"/>
      <c r="B275" s="69"/>
      <c r="C275" s="69"/>
      <c r="D275" s="70"/>
      <c r="E275" s="69"/>
      <c r="F275" s="70"/>
      <c r="G275" s="69"/>
      <c r="H275" s="6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69"/>
      <c r="B276" s="69"/>
      <c r="C276" s="69"/>
      <c r="D276" s="70"/>
      <c r="E276" s="69"/>
      <c r="F276" s="70"/>
      <c r="G276" s="69"/>
      <c r="H276" s="6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69"/>
      <c r="B277" s="69"/>
      <c r="C277" s="69"/>
      <c r="D277" s="70"/>
      <c r="E277" s="69"/>
      <c r="F277" s="70"/>
      <c r="G277" s="69"/>
      <c r="H277" s="6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69"/>
      <c r="B278" s="69"/>
      <c r="C278" s="69"/>
      <c r="D278" s="70"/>
      <c r="E278" s="69"/>
      <c r="F278" s="70"/>
      <c r="G278" s="69"/>
      <c r="H278" s="6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69"/>
      <c r="B279" s="69"/>
      <c r="C279" s="69"/>
      <c r="D279" s="70"/>
      <c r="E279" s="69"/>
      <c r="F279" s="70"/>
      <c r="G279" s="69"/>
      <c r="H279" s="6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69"/>
      <c r="B280" s="69"/>
      <c r="C280" s="69"/>
      <c r="D280" s="70"/>
      <c r="E280" s="69"/>
      <c r="F280" s="70"/>
      <c r="G280" s="69"/>
      <c r="H280" s="6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69"/>
      <c r="B281" s="69"/>
      <c r="C281" s="69"/>
      <c r="D281" s="70"/>
      <c r="E281" s="69"/>
      <c r="F281" s="70"/>
      <c r="G281" s="69"/>
      <c r="H281" s="6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69"/>
      <c r="B282" s="69"/>
      <c r="C282" s="69"/>
      <c r="D282" s="70"/>
      <c r="E282" s="69"/>
      <c r="F282" s="70"/>
      <c r="G282" s="69"/>
      <c r="H282" s="6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69"/>
      <c r="B283" s="69"/>
      <c r="C283" s="69"/>
      <c r="D283" s="70"/>
      <c r="E283" s="69"/>
      <c r="F283" s="70"/>
      <c r="G283" s="69"/>
      <c r="H283" s="6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69"/>
      <c r="B284" s="69"/>
      <c r="C284" s="69"/>
      <c r="D284" s="70"/>
      <c r="E284" s="69"/>
      <c r="F284" s="70"/>
      <c r="G284" s="69"/>
      <c r="H284" s="6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69"/>
      <c r="B285" s="69"/>
      <c r="C285" s="69"/>
      <c r="D285" s="70"/>
      <c r="E285" s="69"/>
      <c r="F285" s="70"/>
      <c r="G285" s="69"/>
      <c r="H285" s="6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69"/>
      <c r="B286" s="69"/>
      <c r="C286" s="69"/>
      <c r="D286" s="70"/>
      <c r="E286" s="69"/>
      <c r="F286" s="70"/>
      <c r="G286" s="69"/>
      <c r="H286" s="6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69"/>
      <c r="B287" s="69"/>
      <c r="C287" s="69"/>
      <c r="D287" s="70"/>
      <c r="E287" s="69"/>
      <c r="F287" s="70"/>
      <c r="G287" s="69"/>
      <c r="H287" s="6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69"/>
      <c r="B288" s="69"/>
      <c r="C288" s="69"/>
      <c r="D288" s="70"/>
      <c r="E288" s="69"/>
      <c r="F288" s="70"/>
      <c r="G288" s="69"/>
      <c r="H288" s="6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69"/>
      <c r="B289" s="69"/>
      <c r="C289" s="69"/>
      <c r="D289" s="70"/>
      <c r="E289" s="69"/>
      <c r="F289" s="70"/>
      <c r="G289" s="69"/>
      <c r="H289" s="6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69"/>
      <c r="B290" s="69"/>
      <c r="C290" s="69"/>
      <c r="D290" s="70"/>
      <c r="E290" s="69"/>
      <c r="F290" s="70"/>
      <c r="G290" s="69"/>
      <c r="H290" s="6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69"/>
      <c r="B291" s="69"/>
      <c r="C291" s="69"/>
      <c r="D291" s="70"/>
      <c r="E291" s="69"/>
      <c r="F291" s="70"/>
      <c r="G291" s="69"/>
      <c r="H291" s="6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69"/>
      <c r="B292" s="69"/>
      <c r="C292" s="69"/>
      <c r="D292" s="70"/>
      <c r="E292" s="69"/>
      <c r="F292" s="70"/>
      <c r="G292" s="69"/>
      <c r="H292" s="6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69"/>
      <c r="B293" s="69"/>
      <c r="C293" s="69"/>
      <c r="D293" s="70"/>
      <c r="E293" s="69"/>
      <c r="F293" s="70"/>
      <c r="G293" s="69"/>
      <c r="H293" s="6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69"/>
      <c r="B294" s="69"/>
      <c r="C294" s="69"/>
      <c r="D294" s="70"/>
      <c r="E294" s="69"/>
      <c r="F294" s="70"/>
      <c r="G294" s="69"/>
      <c r="H294" s="6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69"/>
      <c r="B295" s="69"/>
      <c r="C295" s="69"/>
      <c r="D295" s="70"/>
      <c r="E295" s="69"/>
      <c r="F295" s="70"/>
      <c r="G295" s="69"/>
      <c r="H295" s="6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69"/>
      <c r="B296" s="69"/>
      <c r="C296" s="69"/>
      <c r="D296" s="70"/>
      <c r="E296" s="69"/>
      <c r="F296" s="70"/>
      <c r="G296" s="69"/>
      <c r="H296" s="6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69"/>
      <c r="B297" s="69"/>
      <c r="C297" s="69"/>
      <c r="D297" s="70"/>
      <c r="E297" s="69"/>
      <c r="F297" s="70"/>
      <c r="G297" s="69"/>
      <c r="H297" s="6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69"/>
      <c r="B298" s="69"/>
      <c r="C298" s="69"/>
      <c r="D298" s="70"/>
      <c r="E298" s="69"/>
      <c r="F298" s="70"/>
      <c r="G298" s="69"/>
      <c r="H298" s="6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69"/>
      <c r="B299" s="69"/>
      <c r="C299" s="69"/>
      <c r="D299" s="70"/>
      <c r="E299" s="69"/>
      <c r="F299" s="70"/>
      <c r="G299" s="69"/>
      <c r="H299" s="6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69"/>
      <c r="B300" s="69"/>
      <c r="C300" s="69"/>
      <c r="D300" s="70"/>
      <c r="E300" s="69"/>
      <c r="F300" s="70"/>
      <c r="G300" s="69"/>
      <c r="H300" s="6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69"/>
      <c r="B301" s="69"/>
      <c r="C301" s="69"/>
      <c r="D301" s="70"/>
      <c r="E301" s="69"/>
      <c r="F301" s="70"/>
      <c r="G301" s="69"/>
      <c r="H301" s="6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69"/>
      <c r="B302" s="69"/>
      <c r="C302" s="69"/>
      <c r="D302" s="70"/>
      <c r="E302" s="69"/>
      <c r="F302" s="70"/>
      <c r="G302" s="69"/>
      <c r="H302" s="6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69"/>
      <c r="B303" s="69"/>
      <c r="C303" s="69"/>
      <c r="D303" s="70"/>
      <c r="E303" s="69"/>
      <c r="F303" s="70"/>
      <c r="G303" s="69"/>
      <c r="H303" s="6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69"/>
      <c r="B304" s="69"/>
      <c r="C304" s="69"/>
      <c r="D304" s="70"/>
      <c r="E304" s="69"/>
      <c r="F304" s="70"/>
      <c r="G304" s="69"/>
      <c r="H304" s="6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69"/>
      <c r="B305" s="69"/>
      <c r="C305" s="69"/>
      <c r="D305" s="70"/>
      <c r="E305" s="69"/>
      <c r="F305" s="70"/>
      <c r="G305" s="69"/>
      <c r="H305" s="6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69"/>
      <c r="B306" s="69"/>
      <c r="C306" s="69"/>
      <c r="D306" s="70"/>
      <c r="E306" s="69"/>
      <c r="F306" s="70"/>
      <c r="G306" s="69"/>
      <c r="H306" s="6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69"/>
      <c r="B307" s="69"/>
      <c r="C307" s="69"/>
      <c r="D307" s="70"/>
      <c r="E307" s="69"/>
      <c r="F307" s="70"/>
      <c r="G307" s="69"/>
      <c r="H307" s="6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69"/>
      <c r="B308" s="69"/>
      <c r="C308" s="69"/>
      <c r="D308" s="70"/>
      <c r="E308" s="69"/>
      <c r="F308" s="70"/>
      <c r="G308" s="69"/>
      <c r="H308" s="6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69"/>
      <c r="B309" s="69"/>
      <c r="C309" s="69"/>
      <c r="D309" s="70"/>
      <c r="E309" s="69"/>
      <c r="F309" s="70"/>
      <c r="G309" s="69"/>
      <c r="H309" s="6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69"/>
      <c r="B310" s="69"/>
      <c r="C310" s="69"/>
      <c r="D310" s="70"/>
      <c r="E310" s="69"/>
      <c r="F310" s="70"/>
      <c r="G310" s="69"/>
      <c r="H310" s="6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69"/>
      <c r="B311" s="69"/>
      <c r="C311" s="69"/>
      <c r="D311" s="70"/>
      <c r="E311" s="69"/>
      <c r="F311" s="70"/>
      <c r="G311" s="69"/>
      <c r="H311" s="6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69"/>
      <c r="B312" s="69"/>
      <c r="C312" s="69"/>
      <c r="D312" s="70"/>
      <c r="E312" s="69"/>
      <c r="F312" s="70"/>
      <c r="G312" s="69"/>
      <c r="H312" s="6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69"/>
      <c r="B313" s="69"/>
      <c r="C313" s="69"/>
      <c r="D313" s="70"/>
      <c r="E313" s="69"/>
      <c r="F313" s="70"/>
      <c r="G313" s="69"/>
      <c r="H313" s="6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69"/>
      <c r="B314" s="69"/>
      <c r="C314" s="69"/>
      <c r="D314" s="70"/>
      <c r="E314" s="69"/>
      <c r="F314" s="70"/>
      <c r="G314" s="69"/>
      <c r="H314" s="6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69"/>
      <c r="B315" s="69"/>
      <c r="C315" s="69"/>
      <c r="D315" s="70"/>
      <c r="E315" s="69"/>
      <c r="F315" s="70"/>
      <c r="G315" s="69"/>
      <c r="H315" s="6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69"/>
      <c r="B316" s="69"/>
      <c r="C316" s="69"/>
      <c r="D316" s="70"/>
      <c r="E316" s="69"/>
      <c r="F316" s="70"/>
      <c r="G316" s="69"/>
      <c r="H316" s="6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69"/>
      <c r="B317" s="69"/>
      <c r="C317" s="69"/>
      <c r="D317" s="70"/>
      <c r="E317" s="69"/>
      <c r="F317" s="70"/>
      <c r="G317" s="69"/>
      <c r="H317" s="6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69"/>
      <c r="B318" s="69"/>
      <c r="C318" s="69"/>
      <c r="D318" s="70"/>
      <c r="E318" s="69"/>
      <c r="F318" s="70"/>
      <c r="G318" s="69"/>
      <c r="H318" s="6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69"/>
      <c r="B319" s="69"/>
      <c r="C319" s="69"/>
      <c r="D319" s="70"/>
      <c r="E319" s="69"/>
      <c r="F319" s="70"/>
      <c r="G319" s="69"/>
      <c r="H319" s="6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69"/>
      <c r="B320" s="69"/>
      <c r="C320" s="69"/>
      <c r="D320" s="70"/>
      <c r="E320" s="69"/>
      <c r="F320" s="70"/>
      <c r="G320" s="69"/>
      <c r="H320" s="6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69"/>
      <c r="B321" s="69"/>
      <c r="C321" s="69"/>
      <c r="D321" s="70"/>
      <c r="E321" s="69"/>
      <c r="F321" s="70"/>
      <c r="G321" s="69"/>
      <c r="H321" s="6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69"/>
      <c r="B322" s="69"/>
      <c r="C322" s="69"/>
      <c r="D322" s="70"/>
      <c r="E322" s="69"/>
      <c r="F322" s="70"/>
      <c r="G322" s="69"/>
      <c r="H322" s="6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69"/>
      <c r="B323" s="69"/>
      <c r="C323" s="69"/>
      <c r="D323" s="70"/>
      <c r="E323" s="69"/>
      <c r="F323" s="70"/>
      <c r="G323" s="69"/>
      <c r="H323" s="6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69"/>
      <c r="B324" s="69"/>
      <c r="C324" s="69"/>
      <c r="D324" s="70"/>
      <c r="E324" s="69"/>
      <c r="F324" s="70"/>
      <c r="G324" s="69"/>
      <c r="H324" s="6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69"/>
      <c r="B325" s="69"/>
      <c r="C325" s="69"/>
      <c r="D325" s="70"/>
      <c r="E325" s="69"/>
      <c r="F325" s="70"/>
      <c r="G325" s="69"/>
      <c r="H325" s="6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69"/>
      <c r="B326" s="69"/>
      <c r="C326" s="69"/>
      <c r="D326" s="70"/>
      <c r="E326" s="69"/>
      <c r="F326" s="70"/>
      <c r="G326" s="69"/>
      <c r="H326" s="6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69"/>
      <c r="B327" s="69"/>
      <c r="C327" s="69"/>
      <c r="D327" s="70"/>
      <c r="E327" s="69"/>
      <c r="F327" s="70"/>
      <c r="G327" s="69"/>
      <c r="H327" s="6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69"/>
      <c r="B328" s="69"/>
      <c r="C328" s="69"/>
      <c r="D328" s="70"/>
      <c r="E328" s="69"/>
      <c r="F328" s="70"/>
      <c r="G328" s="69"/>
      <c r="H328" s="6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69"/>
      <c r="B329" s="69"/>
      <c r="C329" s="69"/>
      <c r="D329" s="70"/>
      <c r="E329" s="69"/>
      <c r="F329" s="70"/>
      <c r="G329" s="69"/>
      <c r="H329" s="6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69"/>
      <c r="B330" s="69"/>
      <c r="C330" s="69"/>
      <c r="D330" s="70"/>
      <c r="E330" s="69"/>
      <c r="F330" s="70"/>
      <c r="G330" s="69"/>
      <c r="H330" s="6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69"/>
      <c r="B331" s="69"/>
      <c r="C331" s="69"/>
      <c r="D331" s="70"/>
      <c r="E331" s="69"/>
      <c r="F331" s="70"/>
      <c r="G331" s="69"/>
      <c r="H331" s="6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69"/>
      <c r="B332" s="69"/>
      <c r="C332" s="69"/>
      <c r="D332" s="70"/>
      <c r="E332" s="69"/>
      <c r="F332" s="70"/>
      <c r="G332" s="69"/>
      <c r="H332" s="6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69"/>
      <c r="B333" s="69"/>
      <c r="C333" s="69"/>
      <c r="D333" s="70"/>
      <c r="E333" s="69"/>
      <c r="F333" s="70"/>
      <c r="G333" s="69"/>
      <c r="H333" s="6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69"/>
      <c r="B334" s="69"/>
      <c r="C334" s="69"/>
      <c r="D334" s="70"/>
      <c r="E334" s="69"/>
      <c r="F334" s="70"/>
      <c r="G334" s="69"/>
      <c r="H334" s="6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69"/>
      <c r="B335" s="69"/>
      <c r="C335" s="69"/>
      <c r="D335" s="70"/>
      <c r="E335" s="69"/>
      <c r="F335" s="70"/>
      <c r="G335" s="69"/>
      <c r="H335" s="6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69"/>
      <c r="B336" s="69"/>
      <c r="C336" s="69"/>
      <c r="D336" s="70"/>
      <c r="E336" s="69"/>
      <c r="F336" s="70"/>
      <c r="G336" s="69"/>
      <c r="H336" s="6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69"/>
      <c r="B337" s="69"/>
      <c r="C337" s="69"/>
      <c r="D337" s="70"/>
      <c r="E337" s="69"/>
      <c r="F337" s="70"/>
      <c r="G337" s="69"/>
      <c r="H337" s="6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69"/>
      <c r="B338" s="69"/>
      <c r="C338" s="69"/>
      <c r="D338" s="70"/>
      <c r="E338" s="69"/>
      <c r="F338" s="70"/>
      <c r="G338" s="69"/>
      <c r="H338" s="6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69"/>
      <c r="B339" s="69"/>
      <c r="C339" s="69"/>
      <c r="D339" s="70"/>
      <c r="E339" s="69"/>
      <c r="F339" s="70"/>
      <c r="G339" s="69"/>
      <c r="H339" s="6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69"/>
      <c r="B340" s="69"/>
      <c r="C340" s="69"/>
      <c r="D340" s="70"/>
      <c r="E340" s="69"/>
      <c r="F340" s="70"/>
      <c r="G340" s="69"/>
      <c r="H340" s="6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69"/>
      <c r="B341" s="69"/>
      <c r="C341" s="69"/>
      <c r="D341" s="70"/>
      <c r="E341" s="69"/>
      <c r="F341" s="70"/>
      <c r="G341" s="69"/>
      <c r="H341" s="6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69"/>
      <c r="B342" s="69"/>
      <c r="C342" s="69"/>
      <c r="D342" s="70"/>
      <c r="E342" s="69"/>
      <c r="F342" s="70"/>
      <c r="G342" s="69"/>
      <c r="H342" s="6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69"/>
      <c r="B343" s="69"/>
      <c r="C343" s="69"/>
      <c r="D343" s="70"/>
      <c r="E343" s="69"/>
      <c r="F343" s="70"/>
      <c r="G343" s="69"/>
      <c r="H343" s="6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69"/>
      <c r="B344" s="69"/>
      <c r="C344" s="69"/>
      <c r="D344" s="70"/>
      <c r="E344" s="69"/>
      <c r="F344" s="70"/>
      <c r="G344" s="69"/>
      <c r="H344" s="6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69"/>
      <c r="B345" s="69"/>
      <c r="C345" s="69"/>
      <c r="D345" s="70"/>
      <c r="E345" s="69"/>
      <c r="F345" s="70"/>
      <c r="G345" s="69"/>
      <c r="H345" s="6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69"/>
      <c r="B346" s="69"/>
      <c r="C346" s="69"/>
      <c r="D346" s="70"/>
      <c r="E346" s="69"/>
      <c r="F346" s="70"/>
      <c r="G346" s="69"/>
      <c r="H346" s="6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69"/>
      <c r="B347" s="69"/>
      <c r="C347" s="69"/>
      <c r="D347" s="70"/>
      <c r="E347" s="69"/>
      <c r="F347" s="70"/>
      <c r="G347" s="69"/>
      <c r="H347" s="6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69"/>
      <c r="B348" s="69"/>
      <c r="C348" s="69"/>
      <c r="D348" s="70"/>
      <c r="E348" s="69"/>
      <c r="F348" s="70"/>
      <c r="G348" s="69"/>
      <c r="H348" s="6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69"/>
      <c r="B349" s="69"/>
      <c r="C349" s="69"/>
      <c r="D349" s="70"/>
      <c r="E349" s="69"/>
      <c r="F349" s="70"/>
      <c r="G349" s="69"/>
      <c r="H349" s="6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69"/>
      <c r="B350" s="69"/>
      <c r="C350" s="69"/>
      <c r="D350" s="70"/>
      <c r="E350" s="69"/>
      <c r="F350" s="70"/>
      <c r="G350" s="69"/>
      <c r="H350" s="6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69"/>
      <c r="B351" s="69"/>
      <c r="C351" s="69"/>
      <c r="D351" s="70"/>
      <c r="E351" s="69"/>
      <c r="F351" s="70"/>
      <c r="G351" s="69"/>
      <c r="H351" s="6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69"/>
      <c r="B352" s="69"/>
      <c r="C352" s="69"/>
      <c r="D352" s="70"/>
      <c r="E352" s="69"/>
      <c r="F352" s="70"/>
      <c r="G352" s="69"/>
      <c r="H352" s="6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69"/>
      <c r="B353" s="69"/>
      <c r="C353" s="69"/>
      <c r="D353" s="70"/>
      <c r="E353" s="69"/>
      <c r="F353" s="70"/>
      <c r="G353" s="69"/>
      <c r="H353" s="6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69"/>
      <c r="B354" s="69"/>
      <c r="C354" s="69"/>
      <c r="D354" s="70"/>
      <c r="E354" s="69"/>
      <c r="F354" s="70"/>
      <c r="G354" s="69"/>
      <c r="H354" s="6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69"/>
      <c r="B355" s="69"/>
      <c r="C355" s="69"/>
      <c r="D355" s="70"/>
      <c r="E355" s="69"/>
      <c r="F355" s="70"/>
      <c r="G355" s="69"/>
      <c r="H355" s="6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69"/>
      <c r="B356" s="69"/>
      <c r="C356" s="69"/>
      <c r="D356" s="70"/>
      <c r="E356" s="69"/>
      <c r="F356" s="70"/>
      <c r="G356" s="69"/>
      <c r="H356" s="6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69"/>
      <c r="B357" s="69"/>
      <c r="C357" s="69"/>
      <c r="D357" s="70"/>
      <c r="E357" s="69"/>
      <c r="F357" s="70"/>
      <c r="G357" s="69"/>
      <c r="H357" s="6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69"/>
      <c r="B358" s="69"/>
      <c r="C358" s="69"/>
      <c r="D358" s="70"/>
      <c r="E358" s="69"/>
      <c r="F358" s="70"/>
      <c r="G358" s="69"/>
      <c r="H358" s="6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69"/>
      <c r="B359" s="69"/>
      <c r="C359" s="69"/>
      <c r="D359" s="70"/>
      <c r="E359" s="69"/>
      <c r="F359" s="70"/>
      <c r="G359" s="69"/>
      <c r="H359" s="6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69"/>
      <c r="B360" s="69"/>
      <c r="C360" s="69"/>
      <c r="D360" s="70"/>
      <c r="E360" s="69"/>
      <c r="F360" s="70"/>
      <c r="G360" s="69"/>
      <c r="H360" s="6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69"/>
      <c r="B361" s="69"/>
      <c r="C361" s="69"/>
      <c r="D361" s="70"/>
      <c r="E361" s="69"/>
      <c r="F361" s="70"/>
      <c r="G361" s="69"/>
      <c r="H361" s="6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69"/>
      <c r="B362" s="69"/>
      <c r="C362" s="69"/>
      <c r="D362" s="70"/>
      <c r="E362" s="69"/>
      <c r="F362" s="70"/>
      <c r="G362" s="69"/>
      <c r="H362" s="6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69"/>
      <c r="B363" s="69"/>
      <c r="C363" s="69"/>
      <c r="D363" s="70"/>
      <c r="E363" s="69"/>
      <c r="F363" s="70"/>
      <c r="G363" s="69"/>
      <c r="H363" s="6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69"/>
      <c r="B364" s="69"/>
      <c r="C364" s="69"/>
      <c r="D364" s="70"/>
      <c r="E364" s="69"/>
      <c r="F364" s="70"/>
      <c r="G364" s="69"/>
      <c r="H364" s="6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69"/>
      <c r="B365" s="69"/>
      <c r="C365" s="69"/>
      <c r="D365" s="70"/>
      <c r="E365" s="69"/>
      <c r="F365" s="70"/>
      <c r="G365" s="69"/>
      <c r="H365" s="6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69"/>
      <c r="B366" s="69"/>
      <c r="C366" s="69"/>
      <c r="D366" s="70"/>
      <c r="E366" s="69"/>
      <c r="F366" s="70"/>
      <c r="G366" s="69"/>
      <c r="H366" s="6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69"/>
      <c r="B367" s="69"/>
      <c r="C367" s="69"/>
      <c r="D367" s="70"/>
      <c r="E367" s="69"/>
      <c r="F367" s="70"/>
      <c r="G367" s="69"/>
      <c r="H367" s="6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69"/>
      <c r="B368" s="69"/>
      <c r="C368" s="69"/>
      <c r="D368" s="70"/>
      <c r="E368" s="69"/>
      <c r="F368" s="70"/>
      <c r="G368" s="69"/>
      <c r="H368" s="6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69"/>
      <c r="B369" s="69"/>
      <c r="C369" s="69"/>
      <c r="D369" s="70"/>
      <c r="E369" s="69"/>
      <c r="F369" s="70"/>
      <c r="G369" s="69"/>
      <c r="H369" s="6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69"/>
      <c r="B370" s="69"/>
      <c r="C370" s="69"/>
      <c r="D370" s="70"/>
      <c r="E370" s="69"/>
      <c r="F370" s="70"/>
      <c r="G370" s="69"/>
      <c r="H370" s="6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69"/>
      <c r="B371" s="69"/>
      <c r="C371" s="69"/>
      <c r="D371" s="70"/>
      <c r="E371" s="69"/>
      <c r="F371" s="70"/>
      <c r="G371" s="69"/>
      <c r="H371" s="6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69"/>
      <c r="B372" s="69"/>
      <c r="C372" s="69"/>
      <c r="D372" s="70"/>
      <c r="E372" s="69"/>
      <c r="F372" s="70"/>
      <c r="G372" s="69"/>
      <c r="H372" s="6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69"/>
      <c r="B373" s="69"/>
      <c r="C373" s="69"/>
      <c r="D373" s="70"/>
      <c r="E373" s="69"/>
      <c r="F373" s="70"/>
      <c r="G373" s="69"/>
      <c r="H373" s="6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69"/>
      <c r="B374" s="69"/>
      <c r="C374" s="69"/>
      <c r="D374" s="70"/>
      <c r="E374" s="69"/>
      <c r="F374" s="70"/>
      <c r="G374" s="69"/>
      <c r="H374" s="6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69"/>
      <c r="B375" s="69"/>
      <c r="C375" s="69"/>
      <c r="D375" s="70"/>
      <c r="E375" s="69"/>
      <c r="F375" s="70"/>
      <c r="G375" s="69"/>
      <c r="H375" s="6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69"/>
      <c r="B376" s="69"/>
      <c r="C376" s="69"/>
      <c r="D376" s="70"/>
      <c r="E376" s="69"/>
      <c r="F376" s="70"/>
      <c r="G376" s="69"/>
      <c r="H376" s="6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69"/>
      <c r="B377" s="69"/>
      <c r="C377" s="69"/>
      <c r="D377" s="70"/>
      <c r="E377" s="69"/>
      <c r="F377" s="70"/>
      <c r="G377" s="69"/>
      <c r="H377" s="6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69"/>
      <c r="B378" s="69"/>
      <c r="C378" s="69"/>
      <c r="D378" s="70"/>
      <c r="E378" s="69"/>
      <c r="F378" s="70"/>
      <c r="G378" s="69"/>
      <c r="H378" s="6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69"/>
      <c r="B379" s="69"/>
      <c r="C379" s="69"/>
      <c r="D379" s="70"/>
      <c r="E379" s="69"/>
      <c r="F379" s="70"/>
      <c r="G379" s="69"/>
      <c r="H379" s="6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69"/>
      <c r="B380" s="69"/>
      <c r="C380" s="69"/>
      <c r="D380" s="70"/>
      <c r="E380" s="69"/>
      <c r="F380" s="70"/>
      <c r="G380" s="69"/>
      <c r="H380" s="6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69"/>
      <c r="B381" s="69"/>
      <c r="C381" s="69"/>
      <c r="D381" s="70"/>
      <c r="E381" s="69"/>
      <c r="F381" s="70"/>
      <c r="G381" s="69"/>
      <c r="H381" s="6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69"/>
      <c r="B382" s="69"/>
      <c r="C382" s="69"/>
      <c r="D382" s="70"/>
      <c r="E382" s="69"/>
      <c r="F382" s="70"/>
      <c r="G382" s="69"/>
      <c r="H382" s="6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69"/>
      <c r="B383" s="69"/>
      <c r="C383" s="69"/>
      <c r="D383" s="70"/>
      <c r="E383" s="69"/>
      <c r="F383" s="70"/>
      <c r="G383" s="69"/>
      <c r="H383" s="6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69"/>
      <c r="B384" s="69"/>
      <c r="C384" s="69"/>
      <c r="D384" s="70"/>
      <c r="E384" s="69"/>
      <c r="F384" s="70"/>
      <c r="G384" s="69"/>
      <c r="H384" s="6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69"/>
      <c r="B385" s="69"/>
      <c r="C385" s="69"/>
      <c r="D385" s="70"/>
      <c r="E385" s="69"/>
      <c r="F385" s="70"/>
      <c r="G385" s="69"/>
      <c r="H385" s="6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69"/>
      <c r="B386" s="69"/>
      <c r="C386" s="69"/>
      <c r="D386" s="70"/>
      <c r="E386" s="69"/>
      <c r="F386" s="70"/>
      <c r="G386" s="69"/>
      <c r="H386" s="6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69"/>
      <c r="B387" s="69"/>
      <c r="C387" s="69"/>
      <c r="D387" s="70"/>
      <c r="E387" s="69"/>
      <c r="F387" s="70"/>
      <c r="G387" s="69"/>
      <c r="H387" s="6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69"/>
      <c r="B388" s="69"/>
      <c r="C388" s="69"/>
      <c r="D388" s="70"/>
      <c r="E388" s="69"/>
      <c r="F388" s="70"/>
      <c r="G388" s="69"/>
      <c r="H388" s="6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69"/>
      <c r="B389" s="69"/>
      <c r="C389" s="69"/>
      <c r="D389" s="70"/>
      <c r="E389" s="69"/>
      <c r="F389" s="70"/>
      <c r="G389" s="69"/>
      <c r="H389" s="6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69"/>
      <c r="B390" s="69"/>
      <c r="C390" s="69"/>
      <c r="D390" s="70"/>
      <c r="E390" s="69"/>
      <c r="F390" s="70"/>
      <c r="G390" s="69"/>
      <c r="H390" s="6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69"/>
      <c r="B391" s="69"/>
      <c r="C391" s="69"/>
      <c r="D391" s="70"/>
      <c r="E391" s="69"/>
      <c r="F391" s="70"/>
      <c r="G391" s="69"/>
      <c r="H391" s="6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69"/>
      <c r="B392" s="69"/>
      <c r="C392" s="69"/>
      <c r="D392" s="70"/>
      <c r="E392" s="69"/>
      <c r="F392" s="70"/>
      <c r="G392" s="69"/>
      <c r="H392" s="6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69"/>
      <c r="B393" s="69"/>
      <c r="C393" s="69"/>
      <c r="D393" s="70"/>
      <c r="E393" s="69"/>
      <c r="F393" s="70"/>
      <c r="G393" s="69"/>
      <c r="H393" s="6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69"/>
      <c r="B394" s="69"/>
      <c r="C394" s="69"/>
      <c r="D394" s="70"/>
      <c r="E394" s="69"/>
      <c r="F394" s="70"/>
      <c r="G394" s="69"/>
      <c r="H394" s="6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69"/>
      <c r="B395" s="69"/>
      <c r="C395" s="69"/>
      <c r="D395" s="70"/>
      <c r="E395" s="69"/>
      <c r="F395" s="70"/>
      <c r="G395" s="69"/>
      <c r="H395" s="6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69"/>
      <c r="B396" s="69"/>
      <c r="C396" s="69"/>
      <c r="D396" s="70"/>
      <c r="E396" s="69"/>
      <c r="F396" s="70"/>
      <c r="G396" s="69"/>
      <c r="H396" s="6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69"/>
      <c r="B397" s="69"/>
      <c r="C397" s="69"/>
      <c r="D397" s="70"/>
      <c r="E397" s="69"/>
      <c r="F397" s="70"/>
      <c r="G397" s="69"/>
      <c r="H397" s="6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69"/>
      <c r="B398" s="69"/>
      <c r="C398" s="69"/>
      <c r="D398" s="70"/>
      <c r="E398" s="69"/>
      <c r="F398" s="70"/>
      <c r="G398" s="69"/>
      <c r="H398" s="6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69"/>
      <c r="B399" s="69"/>
      <c r="C399" s="69"/>
      <c r="D399" s="70"/>
      <c r="E399" s="69"/>
      <c r="F399" s="70"/>
      <c r="G399" s="69"/>
      <c r="H399" s="6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69"/>
      <c r="B400" s="69"/>
      <c r="C400" s="69"/>
      <c r="D400" s="70"/>
      <c r="E400" s="69"/>
      <c r="F400" s="70"/>
      <c r="G400" s="69"/>
      <c r="H400" s="6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69"/>
      <c r="B401" s="69"/>
      <c r="C401" s="69"/>
      <c r="D401" s="70"/>
      <c r="E401" s="69"/>
      <c r="F401" s="70"/>
      <c r="G401" s="69"/>
      <c r="H401" s="6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69"/>
      <c r="B402" s="69"/>
      <c r="C402" s="69"/>
      <c r="D402" s="70"/>
      <c r="E402" s="69"/>
      <c r="F402" s="70"/>
      <c r="G402" s="69"/>
      <c r="H402" s="6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69"/>
      <c r="B403" s="69"/>
      <c r="C403" s="69"/>
      <c r="D403" s="70"/>
      <c r="E403" s="69"/>
      <c r="F403" s="70"/>
      <c r="G403" s="69"/>
      <c r="H403" s="6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69"/>
      <c r="B404" s="69"/>
      <c r="C404" s="69"/>
      <c r="D404" s="70"/>
      <c r="E404" s="69"/>
      <c r="F404" s="70"/>
      <c r="G404" s="69"/>
      <c r="H404" s="6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69"/>
      <c r="B405" s="69"/>
      <c r="C405" s="69"/>
      <c r="D405" s="70"/>
      <c r="E405" s="69"/>
      <c r="F405" s="70"/>
      <c r="G405" s="69"/>
      <c r="H405" s="6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69"/>
      <c r="B406" s="69"/>
      <c r="C406" s="69"/>
      <c r="D406" s="70"/>
      <c r="E406" s="69"/>
      <c r="F406" s="70"/>
      <c r="G406" s="69"/>
      <c r="H406" s="6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69"/>
      <c r="B407" s="69"/>
      <c r="C407" s="69"/>
      <c r="D407" s="70"/>
      <c r="E407" s="69"/>
      <c r="F407" s="70"/>
      <c r="G407" s="69"/>
      <c r="H407" s="6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69"/>
      <c r="B408" s="69"/>
      <c r="C408" s="69"/>
      <c r="D408" s="70"/>
      <c r="E408" s="69"/>
      <c r="F408" s="70"/>
      <c r="G408" s="69"/>
      <c r="H408" s="6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69"/>
      <c r="B409" s="69"/>
      <c r="C409" s="69"/>
      <c r="D409" s="70"/>
      <c r="E409" s="69"/>
      <c r="F409" s="70"/>
      <c r="G409" s="69"/>
      <c r="H409" s="6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69"/>
      <c r="B410" s="69"/>
      <c r="C410" s="69"/>
      <c r="D410" s="70"/>
      <c r="E410" s="69"/>
      <c r="F410" s="70"/>
      <c r="G410" s="69"/>
      <c r="H410" s="6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69"/>
      <c r="B411" s="69"/>
      <c r="C411" s="69"/>
      <c r="D411" s="70"/>
      <c r="E411" s="69"/>
      <c r="F411" s="70"/>
      <c r="G411" s="69"/>
      <c r="H411" s="6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69"/>
      <c r="B412" s="69"/>
      <c r="C412" s="69"/>
      <c r="D412" s="70"/>
      <c r="E412" s="69"/>
      <c r="F412" s="70"/>
      <c r="G412" s="69"/>
      <c r="H412" s="6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69"/>
      <c r="B413" s="69"/>
      <c r="C413" s="69"/>
      <c r="D413" s="70"/>
      <c r="E413" s="69"/>
      <c r="F413" s="70"/>
      <c r="G413" s="69"/>
      <c r="H413" s="6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69"/>
      <c r="B414" s="69"/>
      <c r="C414" s="69"/>
      <c r="D414" s="70"/>
      <c r="E414" s="69"/>
      <c r="F414" s="70"/>
      <c r="G414" s="69"/>
      <c r="H414" s="6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69"/>
      <c r="B415" s="69"/>
      <c r="C415" s="69"/>
      <c r="D415" s="70"/>
      <c r="E415" s="69"/>
      <c r="F415" s="70"/>
      <c r="G415" s="69"/>
      <c r="H415" s="6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69"/>
      <c r="B416" s="69"/>
      <c r="C416" s="69"/>
      <c r="D416" s="70"/>
      <c r="E416" s="69"/>
      <c r="F416" s="70"/>
      <c r="G416" s="69"/>
      <c r="H416" s="6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69"/>
      <c r="B417" s="69"/>
      <c r="C417" s="69"/>
      <c r="D417" s="70"/>
      <c r="E417" s="69"/>
      <c r="F417" s="70"/>
      <c r="G417" s="69"/>
      <c r="H417" s="6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69"/>
      <c r="B418" s="69"/>
      <c r="C418" s="69"/>
      <c r="D418" s="70"/>
      <c r="E418" s="69"/>
      <c r="F418" s="70"/>
      <c r="G418" s="69"/>
      <c r="H418" s="6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69"/>
      <c r="B419" s="69"/>
      <c r="C419" s="69"/>
      <c r="D419" s="70"/>
      <c r="E419" s="69"/>
      <c r="F419" s="70"/>
      <c r="G419" s="69"/>
      <c r="H419" s="6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69"/>
      <c r="B420" s="69"/>
      <c r="C420" s="69"/>
      <c r="D420" s="70"/>
      <c r="E420" s="69"/>
      <c r="F420" s="70"/>
      <c r="G420" s="69"/>
      <c r="H420" s="6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69"/>
      <c r="B421" s="69"/>
      <c r="C421" s="69"/>
      <c r="D421" s="70"/>
      <c r="E421" s="69"/>
      <c r="F421" s="70"/>
      <c r="G421" s="69"/>
      <c r="H421" s="6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69"/>
      <c r="B422" s="69"/>
      <c r="C422" s="69"/>
      <c r="D422" s="70"/>
      <c r="E422" s="69"/>
      <c r="F422" s="70"/>
      <c r="G422" s="69"/>
      <c r="H422" s="6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69"/>
      <c r="B423" s="69"/>
      <c r="C423" s="69"/>
      <c r="D423" s="70"/>
      <c r="E423" s="69"/>
      <c r="F423" s="70"/>
      <c r="G423" s="69"/>
      <c r="H423" s="6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69"/>
      <c r="B424" s="69"/>
      <c r="C424" s="69"/>
      <c r="D424" s="70"/>
      <c r="E424" s="69"/>
      <c r="F424" s="70"/>
      <c r="G424" s="69"/>
      <c r="H424" s="6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69"/>
      <c r="B425" s="69"/>
      <c r="C425" s="69"/>
      <c r="D425" s="70"/>
      <c r="E425" s="69"/>
      <c r="F425" s="70"/>
      <c r="G425" s="69"/>
      <c r="H425" s="6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69"/>
      <c r="B426" s="69"/>
      <c r="C426" s="69"/>
      <c r="D426" s="70"/>
      <c r="E426" s="69"/>
      <c r="F426" s="70"/>
      <c r="G426" s="69"/>
      <c r="H426" s="6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69"/>
      <c r="B427" s="69"/>
      <c r="C427" s="69"/>
      <c r="D427" s="70"/>
      <c r="E427" s="69"/>
      <c r="F427" s="70"/>
      <c r="G427" s="69"/>
      <c r="H427" s="6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69"/>
      <c r="B428" s="69"/>
      <c r="C428" s="69"/>
      <c r="D428" s="70"/>
      <c r="E428" s="69"/>
      <c r="F428" s="70"/>
      <c r="G428" s="69"/>
      <c r="H428" s="6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69"/>
      <c r="B429" s="69"/>
      <c r="C429" s="69"/>
      <c r="D429" s="70"/>
      <c r="E429" s="69"/>
      <c r="F429" s="70"/>
      <c r="G429" s="69"/>
      <c r="H429" s="6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69"/>
      <c r="B430" s="69"/>
      <c r="C430" s="69"/>
      <c r="D430" s="70"/>
      <c r="E430" s="69"/>
      <c r="F430" s="70"/>
      <c r="G430" s="69"/>
      <c r="H430" s="6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69"/>
      <c r="B431" s="69"/>
      <c r="C431" s="69"/>
      <c r="D431" s="70"/>
      <c r="E431" s="69"/>
      <c r="F431" s="70"/>
      <c r="G431" s="69"/>
      <c r="H431" s="6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69"/>
      <c r="B432" s="69"/>
      <c r="C432" s="69"/>
      <c r="D432" s="70"/>
      <c r="E432" s="69"/>
      <c r="F432" s="70"/>
      <c r="G432" s="69"/>
      <c r="H432" s="6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69"/>
      <c r="B433" s="69"/>
      <c r="C433" s="69"/>
      <c r="D433" s="70"/>
      <c r="E433" s="69"/>
      <c r="F433" s="70"/>
      <c r="G433" s="69"/>
      <c r="H433" s="6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69"/>
      <c r="B434" s="69"/>
      <c r="C434" s="69"/>
      <c r="D434" s="70"/>
      <c r="E434" s="69"/>
      <c r="F434" s="70"/>
      <c r="G434" s="69"/>
      <c r="H434" s="6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69"/>
      <c r="B435" s="69"/>
      <c r="C435" s="69"/>
      <c r="D435" s="70"/>
      <c r="E435" s="69"/>
      <c r="F435" s="70"/>
      <c r="G435" s="69"/>
      <c r="H435" s="6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69"/>
      <c r="B436" s="69"/>
      <c r="C436" s="69"/>
      <c r="D436" s="70"/>
      <c r="E436" s="69"/>
      <c r="F436" s="70"/>
      <c r="G436" s="69"/>
      <c r="H436" s="6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69"/>
      <c r="B437" s="69"/>
      <c r="C437" s="69"/>
      <c r="D437" s="70"/>
      <c r="E437" s="69"/>
      <c r="F437" s="70"/>
      <c r="G437" s="69"/>
      <c r="H437" s="6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69"/>
      <c r="B438" s="69"/>
      <c r="C438" s="69"/>
      <c r="D438" s="70"/>
      <c r="E438" s="69"/>
      <c r="F438" s="70"/>
      <c r="G438" s="69"/>
      <c r="H438" s="6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69"/>
      <c r="B439" s="69"/>
      <c r="C439" s="69"/>
      <c r="D439" s="70"/>
      <c r="E439" s="69"/>
      <c r="F439" s="70"/>
      <c r="G439" s="69"/>
      <c r="H439" s="6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69"/>
      <c r="B440" s="69"/>
      <c r="C440" s="69"/>
      <c r="D440" s="70"/>
      <c r="E440" s="69"/>
      <c r="F440" s="70"/>
      <c r="G440" s="69"/>
      <c r="H440" s="6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69"/>
      <c r="B441" s="69"/>
      <c r="C441" s="69"/>
      <c r="D441" s="70"/>
      <c r="E441" s="69"/>
      <c r="F441" s="70"/>
      <c r="G441" s="69"/>
      <c r="H441" s="6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69"/>
      <c r="B442" s="69"/>
      <c r="C442" s="69"/>
      <c r="D442" s="70"/>
      <c r="E442" s="69"/>
      <c r="F442" s="70"/>
      <c r="G442" s="69"/>
      <c r="H442" s="6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69"/>
      <c r="B443" s="69"/>
      <c r="C443" s="69"/>
      <c r="D443" s="70"/>
      <c r="E443" s="69"/>
      <c r="F443" s="70"/>
      <c r="G443" s="69"/>
      <c r="H443" s="6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69"/>
      <c r="B444" s="69"/>
      <c r="C444" s="69"/>
      <c r="D444" s="70"/>
      <c r="E444" s="69"/>
      <c r="F444" s="70"/>
      <c r="G444" s="69"/>
      <c r="H444" s="6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69"/>
      <c r="B445" s="69"/>
      <c r="C445" s="69"/>
      <c r="D445" s="70"/>
      <c r="E445" s="69"/>
      <c r="F445" s="70"/>
      <c r="G445" s="69"/>
      <c r="H445" s="6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69"/>
      <c r="B446" s="69"/>
      <c r="C446" s="69"/>
      <c r="D446" s="70"/>
      <c r="E446" s="69"/>
      <c r="F446" s="70"/>
      <c r="G446" s="69"/>
      <c r="H446" s="6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69"/>
      <c r="B447" s="69"/>
      <c r="C447" s="69"/>
      <c r="D447" s="70"/>
      <c r="E447" s="69"/>
      <c r="F447" s="70"/>
      <c r="G447" s="69"/>
      <c r="H447" s="6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69"/>
      <c r="B448" s="69"/>
      <c r="C448" s="69"/>
      <c r="D448" s="70"/>
      <c r="E448" s="69"/>
      <c r="F448" s="70"/>
      <c r="G448" s="69"/>
      <c r="H448" s="6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69"/>
      <c r="B449" s="69"/>
      <c r="C449" s="69"/>
      <c r="D449" s="70"/>
      <c r="E449" s="69"/>
      <c r="F449" s="70"/>
      <c r="G449" s="69"/>
      <c r="H449" s="6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69"/>
      <c r="B450" s="69"/>
      <c r="C450" s="69"/>
      <c r="D450" s="70"/>
      <c r="E450" s="69"/>
      <c r="F450" s="70"/>
      <c r="G450" s="69"/>
      <c r="H450" s="6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69"/>
      <c r="B451" s="69"/>
      <c r="C451" s="69"/>
      <c r="D451" s="70"/>
      <c r="E451" s="69"/>
      <c r="F451" s="70"/>
      <c r="G451" s="69"/>
      <c r="H451" s="6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69"/>
      <c r="B452" s="69"/>
      <c r="C452" s="69"/>
      <c r="D452" s="70"/>
      <c r="E452" s="69"/>
      <c r="F452" s="70"/>
      <c r="G452" s="69"/>
      <c r="H452" s="6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69"/>
      <c r="B453" s="69"/>
      <c r="C453" s="69"/>
      <c r="D453" s="70"/>
      <c r="E453" s="69"/>
      <c r="F453" s="70"/>
      <c r="G453" s="69"/>
      <c r="H453" s="6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69"/>
      <c r="B454" s="69"/>
      <c r="C454" s="69"/>
      <c r="D454" s="70"/>
      <c r="E454" s="69"/>
      <c r="F454" s="70"/>
      <c r="G454" s="69"/>
      <c r="H454" s="6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69"/>
      <c r="B455" s="69"/>
      <c r="C455" s="69"/>
      <c r="D455" s="70"/>
      <c r="E455" s="69"/>
      <c r="F455" s="70"/>
      <c r="G455" s="69"/>
      <c r="H455" s="6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69"/>
      <c r="B456" s="69"/>
      <c r="C456" s="69"/>
      <c r="D456" s="70"/>
      <c r="E456" s="69"/>
      <c r="F456" s="70"/>
      <c r="G456" s="69"/>
      <c r="H456" s="6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69"/>
      <c r="B457" s="69"/>
      <c r="C457" s="69"/>
      <c r="D457" s="70"/>
      <c r="E457" s="69"/>
      <c r="F457" s="70"/>
      <c r="G457" s="69"/>
      <c r="H457" s="6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69"/>
      <c r="B458" s="69"/>
      <c r="C458" s="69"/>
      <c r="D458" s="70"/>
      <c r="E458" s="69"/>
      <c r="F458" s="70"/>
      <c r="G458" s="69"/>
      <c r="H458" s="6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69"/>
      <c r="B459" s="69"/>
      <c r="C459" s="69"/>
      <c r="D459" s="70"/>
      <c r="E459" s="69"/>
      <c r="F459" s="70"/>
      <c r="G459" s="69"/>
      <c r="H459" s="6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69"/>
      <c r="B460" s="69"/>
      <c r="C460" s="69"/>
      <c r="D460" s="70"/>
      <c r="E460" s="69"/>
      <c r="F460" s="70"/>
      <c r="G460" s="69"/>
      <c r="H460" s="6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69"/>
      <c r="B461" s="69"/>
      <c r="C461" s="69"/>
      <c r="D461" s="70"/>
      <c r="E461" s="69"/>
      <c r="F461" s="70"/>
      <c r="G461" s="69"/>
      <c r="H461" s="6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69"/>
      <c r="B462" s="69"/>
      <c r="C462" s="69"/>
      <c r="D462" s="70"/>
      <c r="E462" s="69"/>
      <c r="F462" s="70"/>
      <c r="G462" s="69"/>
      <c r="H462" s="6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69"/>
      <c r="B463" s="69"/>
      <c r="C463" s="69"/>
      <c r="D463" s="70"/>
      <c r="E463" s="69"/>
      <c r="F463" s="70"/>
      <c r="G463" s="69"/>
      <c r="H463" s="6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69"/>
      <c r="B464" s="69"/>
      <c r="C464" s="69"/>
      <c r="D464" s="70"/>
      <c r="E464" s="69"/>
      <c r="F464" s="70"/>
      <c r="G464" s="69"/>
      <c r="H464" s="6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69"/>
      <c r="B465" s="69"/>
      <c r="C465" s="69"/>
      <c r="D465" s="70"/>
      <c r="E465" s="69"/>
      <c r="F465" s="70"/>
      <c r="G465" s="69"/>
      <c r="H465" s="6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69"/>
      <c r="B466" s="69"/>
      <c r="C466" s="69"/>
      <c r="D466" s="70"/>
      <c r="E466" s="69"/>
      <c r="F466" s="70"/>
      <c r="G466" s="69"/>
      <c r="H466" s="6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69"/>
      <c r="B467" s="69"/>
      <c r="C467" s="69"/>
      <c r="D467" s="70"/>
      <c r="E467" s="69"/>
      <c r="F467" s="70"/>
      <c r="G467" s="69"/>
      <c r="H467" s="6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69"/>
      <c r="B468" s="69"/>
      <c r="C468" s="69"/>
      <c r="D468" s="70"/>
      <c r="E468" s="69"/>
      <c r="F468" s="70"/>
      <c r="G468" s="69"/>
      <c r="H468" s="6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69"/>
      <c r="B469" s="69"/>
      <c r="C469" s="69"/>
      <c r="D469" s="70"/>
      <c r="E469" s="69"/>
      <c r="F469" s="70"/>
      <c r="G469" s="69"/>
      <c r="H469" s="6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69"/>
      <c r="B470" s="69"/>
      <c r="C470" s="69"/>
      <c r="D470" s="70"/>
      <c r="E470" s="69"/>
      <c r="F470" s="70"/>
      <c r="G470" s="69"/>
      <c r="H470" s="6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69"/>
      <c r="B471" s="69"/>
      <c r="C471" s="69"/>
      <c r="D471" s="70"/>
      <c r="E471" s="69"/>
      <c r="F471" s="70"/>
      <c r="G471" s="69"/>
      <c r="H471" s="6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69"/>
      <c r="B472" s="69"/>
      <c r="C472" s="69"/>
      <c r="D472" s="70"/>
      <c r="E472" s="69"/>
      <c r="F472" s="70"/>
      <c r="G472" s="69"/>
      <c r="H472" s="6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69"/>
      <c r="B473" s="69"/>
      <c r="C473" s="69"/>
      <c r="D473" s="70"/>
      <c r="E473" s="69"/>
      <c r="F473" s="70"/>
      <c r="G473" s="69"/>
      <c r="H473" s="6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69"/>
      <c r="B474" s="69"/>
      <c r="C474" s="69"/>
      <c r="D474" s="70"/>
      <c r="E474" s="69"/>
      <c r="F474" s="70"/>
      <c r="G474" s="69"/>
      <c r="H474" s="6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69"/>
      <c r="B475" s="69"/>
      <c r="C475" s="69"/>
      <c r="D475" s="70"/>
      <c r="E475" s="69"/>
      <c r="F475" s="70"/>
      <c r="G475" s="69"/>
      <c r="H475" s="6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69"/>
      <c r="B476" s="69"/>
      <c r="C476" s="69"/>
      <c r="D476" s="70"/>
      <c r="E476" s="69"/>
      <c r="F476" s="70"/>
      <c r="G476" s="69"/>
      <c r="H476" s="6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69"/>
      <c r="B477" s="69"/>
      <c r="C477" s="69"/>
      <c r="D477" s="70"/>
      <c r="E477" s="69"/>
      <c r="F477" s="70"/>
      <c r="G477" s="69"/>
      <c r="H477" s="6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69"/>
      <c r="B478" s="69"/>
      <c r="C478" s="69"/>
      <c r="D478" s="70"/>
      <c r="E478" s="69"/>
      <c r="F478" s="70"/>
      <c r="G478" s="69"/>
      <c r="H478" s="6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69"/>
      <c r="B479" s="69"/>
      <c r="C479" s="69"/>
      <c r="D479" s="70"/>
      <c r="E479" s="69"/>
      <c r="F479" s="70"/>
      <c r="G479" s="69"/>
      <c r="H479" s="6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69"/>
      <c r="B480" s="69"/>
      <c r="C480" s="69"/>
      <c r="D480" s="70"/>
      <c r="E480" s="69"/>
      <c r="F480" s="70"/>
      <c r="G480" s="69"/>
      <c r="H480" s="6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69"/>
      <c r="B481" s="69"/>
      <c r="C481" s="69"/>
      <c r="D481" s="70"/>
      <c r="E481" s="69"/>
      <c r="F481" s="70"/>
      <c r="G481" s="69"/>
      <c r="H481" s="6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69"/>
      <c r="B482" s="69"/>
      <c r="C482" s="69"/>
      <c r="D482" s="70"/>
      <c r="E482" s="69"/>
      <c r="F482" s="70"/>
      <c r="G482" s="69"/>
      <c r="H482" s="6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69"/>
      <c r="B483" s="69"/>
      <c r="C483" s="69"/>
      <c r="D483" s="70"/>
      <c r="E483" s="69"/>
      <c r="F483" s="70"/>
      <c r="G483" s="69"/>
      <c r="H483" s="6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69"/>
      <c r="B484" s="69"/>
      <c r="C484" s="69"/>
      <c r="D484" s="70"/>
      <c r="E484" s="69"/>
      <c r="F484" s="70"/>
      <c r="G484" s="69"/>
      <c r="H484" s="6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69"/>
      <c r="B485" s="69"/>
      <c r="C485" s="69"/>
      <c r="D485" s="70"/>
      <c r="E485" s="69"/>
      <c r="F485" s="70"/>
      <c r="G485" s="69"/>
      <c r="H485" s="6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69"/>
      <c r="B486" s="69"/>
      <c r="C486" s="69"/>
      <c r="D486" s="70"/>
      <c r="E486" s="69"/>
      <c r="F486" s="70"/>
      <c r="G486" s="69"/>
      <c r="H486" s="6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69"/>
      <c r="B487" s="69"/>
      <c r="C487" s="69"/>
      <c r="D487" s="70"/>
      <c r="E487" s="69"/>
      <c r="F487" s="70"/>
      <c r="G487" s="69"/>
      <c r="H487" s="6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69"/>
      <c r="B488" s="69"/>
      <c r="C488" s="69"/>
      <c r="D488" s="70"/>
      <c r="E488" s="69"/>
      <c r="F488" s="70"/>
      <c r="G488" s="69"/>
      <c r="H488" s="6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69"/>
      <c r="B489" s="69"/>
      <c r="C489" s="69"/>
      <c r="D489" s="70"/>
      <c r="E489" s="69"/>
      <c r="F489" s="70"/>
      <c r="G489" s="69"/>
      <c r="H489" s="6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69"/>
      <c r="B490" s="69"/>
      <c r="C490" s="69"/>
      <c r="D490" s="70"/>
      <c r="E490" s="69"/>
      <c r="F490" s="70"/>
      <c r="G490" s="69"/>
      <c r="H490" s="6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69"/>
      <c r="B491" s="69"/>
      <c r="C491" s="69"/>
      <c r="D491" s="70"/>
      <c r="E491" s="69"/>
      <c r="F491" s="70"/>
      <c r="G491" s="69"/>
      <c r="H491" s="6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69"/>
      <c r="B492" s="69"/>
      <c r="C492" s="69"/>
      <c r="D492" s="70"/>
      <c r="E492" s="69"/>
      <c r="F492" s="70"/>
      <c r="G492" s="69"/>
      <c r="H492" s="6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69"/>
      <c r="B493" s="69"/>
      <c r="C493" s="69"/>
      <c r="D493" s="70"/>
      <c r="E493" s="69"/>
      <c r="F493" s="70"/>
      <c r="G493" s="69"/>
      <c r="H493" s="6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69"/>
      <c r="B494" s="69"/>
      <c r="C494" s="69"/>
      <c r="D494" s="70"/>
      <c r="E494" s="69"/>
      <c r="F494" s="70"/>
      <c r="G494" s="69"/>
      <c r="H494" s="6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69"/>
      <c r="B495" s="69"/>
      <c r="C495" s="69"/>
      <c r="D495" s="70"/>
      <c r="E495" s="69"/>
      <c r="F495" s="70"/>
      <c r="G495" s="69"/>
      <c r="H495" s="6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69"/>
      <c r="B496" s="69"/>
      <c r="C496" s="69"/>
      <c r="D496" s="70"/>
      <c r="E496" s="69"/>
      <c r="F496" s="70"/>
      <c r="G496" s="69"/>
      <c r="H496" s="6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69"/>
      <c r="B497" s="69"/>
      <c r="C497" s="69"/>
      <c r="D497" s="70"/>
      <c r="E497" s="69"/>
      <c r="F497" s="70"/>
      <c r="G497" s="69"/>
      <c r="H497" s="6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69"/>
      <c r="B498" s="69"/>
      <c r="C498" s="69"/>
      <c r="D498" s="70"/>
      <c r="E498" s="69"/>
      <c r="F498" s="70"/>
      <c r="G498" s="69"/>
      <c r="H498" s="6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69"/>
      <c r="B499" s="69"/>
      <c r="C499" s="69"/>
      <c r="D499" s="70"/>
      <c r="E499" s="69"/>
      <c r="F499" s="70"/>
      <c r="G499" s="69"/>
      <c r="H499" s="6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69"/>
      <c r="B500" s="69"/>
      <c r="C500" s="69"/>
      <c r="D500" s="70"/>
      <c r="E500" s="69"/>
      <c r="F500" s="70"/>
      <c r="G500" s="69"/>
      <c r="H500" s="6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69"/>
      <c r="B501" s="69"/>
      <c r="C501" s="69"/>
      <c r="D501" s="70"/>
      <c r="E501" s="69"/>
      <c r="F501" s="70"/>
      <c r="G501" s="69"/>
      <c r="H501" s="6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69"/>
      <c r="B502" s="69"/>
      <c r="C502" s="69"/>
      <c r="D502" s="70"/>
      <c r="E502" s="69"/>
      <c r="F502" s="70"/>
      <c r="G502" s="69"/>
      <c r="H502" s="6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69"/>
      <c r="B503" s="69"/>
      <c r="C503" s="69"/>
      <c r="D503" s="70"/>
      <c r="E503" s="69"/>
      <c r="F503" s="70"/>
      <c r="G503" s="69"/>
      <c r="H503" s="6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69"/>
      <c r="B504" s="69"/>
      <c r="C504" s="69"/>
      <c r="D504" s="70"/>
      <c r="E504" s="69"/>
      <c r="F504" s="70"/>
      <c r="G504" s="69"/>
      <c r="H504" s="6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69"/>
      <c r="B505" s="69"/>
      <c r="C505" s="69"/>
      <c r="D505" s="70"/>
      <c r="E505" s="69"/>
      <c r="F505" s="70"/>
      <c r="G505" s="69"/>
      <c r="H505" s="6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69"/>
      <c r="B506" s="69"/>
      <c r="C506" s="69"/>
      <c r="D506" s="70"/>
      <c r="E506" s="69"/>
      <c r="F506" s="70"/>
      <c r="G506" s="69"/>
      <c r="H506" s="6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69"/>
      <c r="B507" s="69"/>
      <c r="C507" s="69"/>
      <c r="D507" s="70"/>
      <c r="E507" s="69"/>
      <c r="F507" s="70"/>
      <c r="G507" s="69"/>
      <c r="H507" s="6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69"/>
      <c r="B508" s="69"/>
      <c r="C508" s="69"/>
      <c r="D508" s="70"/>
      <c r="E508" s="69"/>
      <c r="F508" s="70"/>
      <c r="G508" s="69"/>
      <c r="H508" s="6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69"/>
      <c r="B509" s="69"/>
      <c r="C509" s="69"/>
      <c r="D509" s="70"/>
      <c r="E509" s="69"/>
      <c r="F509" s="70"/>
      <c r="G509" s="69"/>
      <c r="H509" s="6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69"/>
      <c r="B510" s="69"/>
      <c r="C510" s="69"/>
      <c r="D510" s="70"/>
      <c r="E510" s="69"/>
      <c r="F510" s="70"/>
      <c r="G510" s="69"/>
      <c r="H510" s="6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69"/>
      <c r="B511" s="69"/>
      <c r="C511" s="69"/>
      <c r="D511" s="70"/>
      <c r="E511" s="69"/>
      <c r="F511" s="70"/>
      <c r="G511" s="69"/>
      <c r="H511" s="6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69"/>
      <c r="B512" s="69"/>
      <c r="C512" s="69"/>
      <c r="D512" s="70"/>
      <c r="E512" s="69"/>
      <c r="F512" s="70"/>
      <c r="G512" s="69"/>
      <c r="H512" s="6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69"/>
      <c r="B513" s="69"/>
      <c r="C513" s="69"/>
      <c r="D513" s="70"/>
      <c r="E513" s="69"/>
      <c r="F513" s="70"/>
      <c r="G513" s="69"/>
      <c r="H513" s="6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69"/>
      <c r="B514" s="69"/>
      <c r="C514" s="69"/>
      <c r="D514" s="70"/>
      <c r="E514" s="69"/>
      <c r="F514" s="70"/>
      <c r="G514" s="69"/>
      <c r="H514" s="6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69"/>
      <c r="B515" s="69"/>
      <c r="C515" s="69"/>
      <c r="D515" s="70"/>
      <c r="E515" s="69"/>
      <c r="F515" s="70"/>
      <c r="G515" s="69"/>
      <c r="H515" s="6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69"/>
      <c r="B516" s="69"/>
      <c r="C516" s="69"/>
      <c r="D516" s="70"/>
      <c r="E516" s="69"/>
      <c r="F516" s="70"/>
      <c r="G516" s="69"/>
      <c r="H516" s="6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69"/>
      <c r="B517" s="69"/>
      <c r="C517" s="69"/>
      <c r="D517" s="70"/>
      <c r="E517" s="69"/>
      <c r="F517" s="70"/>
      <c r="G517" s="69"/>
      <c r="H517" s="6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69"/>
      <c r="B518" s="69"/>
      <c r="C518" s="69"/>
      <c r="D518" s="70"/>
      <c r="E518" s="69"/>
      <c r="F518" s="70"/>
      <c r="G518" s="69"/>
      <c r="H518" s="6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69"/>
      <c r="B519" s="69"/>
      <c r="C519" s="69"/>
      <c r="D519" s="70"/>
      <c r="E519" s="69"/>
      <c r="F519" s="70"/>
      <c r="G519" s="69"/>
      <c r="H519" s="6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69"/>
      <c r="B520" s="69"/>
      <c r="C520" s="69"/>
      <c r="D520" s="70"/>
      <c r="E520" s="69"/>
      <c r="F520" s="70"/>
      <c r="G520" s="69"/>
      <c r="H520" s="6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69"/>
      <c r="B521" s="69"/>
      <c r="C521" s="69"/>
      <c r="D521" s="70"/>
      <c r="E521" s="69"/>
      <c r="F521" s="70"/>
      <c r="G521" s="69"/>
      <c r="H521" s="6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69"/>
      <c r="B522" s="69"/>
      <c r="C522" s="69"/>
      <c r="D522" s="70"/>
      <c r="E522" s="69"/>
      <c r="F522" s="70"/>
      <c r="G522" s="69"/>
      <c r="H522" s="6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69"/>
      <c r="B523" s="69"/>
      <c r="C523" s="69"/>
      <c r="D523" s="70"/>
      <c r="E523" s="69"/>
      <c r="F523" s="70"/>
      <c r="G523" s="69"/>
      <c r="H523" s="6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69"/>
      <c r="B524" s="69"/>
      <c r="C524" s="69"/>
      <c r="D524" s="70"/>
      <c r="E524" s="69"/>
      <c r="F524" s="70"/>
      <c r="G524" s="69"/>
      <c r="H524" s="6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69"/>
      <c r="B525" s="69"/>
      <c r="C525" s="69"/>
      <c r="D525" s="70"/>
      <c r="E525" s="69"/>
      <c r="F525" s="70"/>
      <c r="G525" s="69"/>
      <c r="H525" s="6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69"/>
      <c r="B526" s="69"/>
      <c r="C526" s="69"/>
      <c r="D526" s="70"/>
      <c r="E526" s="69"/>
      <c r="F526" s="70"/>
      <c r="G526" s="69"/>
      <c r="H526" s="6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69"/>
      <c r="B527" s="69"/>
      <c r="C527" s="69"/>
      <c r="D527" s="70"/>
      <c r="E527" s="69"/>
      <c r="F527" s="70"/>
      <c r="G527" s="69"/>
      <c r="H527" s="6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69"/>
      <c r="B528" s="69"/>
      <c r="C528" s="69"/>
      <c r="D528" s="70"/>
      <c r="E528" s="69"/>
      <c r="F528" s="70"/>
      <c r="G528" s="69"/>
      <c r="H528" s="6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69"/>
      <c r="B529" s="69"/>
      <c r="C529" s="69"/>
      <c r="D529" s="70"/>
      <c r="E529" s="69"/>
      <c r="F529" s="70"/>
      <c r="G529" s="69"/>
      <c r="H529" s="6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69"/>
      <c r="B530" s="69"/>
      <c r="C530" s="69"/>
      <c r="D530" s="70"/>
      <c r="E530" s="69"/>
      <c r="F530" s="70"/>
      <c r="G530" s="69"/>
      <c r="H530" s="6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69"/>
      <c r="B531" s="69"/>
      <c r="C531" s="69"/>
      <c r="D531" s="70"/>
      <c r="E531" s="69"/>
      <c r="F531" s="70"/>
      <c r="G531" s="69"/>
      <c r="H531" s="6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69"/>
      <c r="B532" s="69"/>
      <c r="C532" s="69"/>
      <c r="D532" s="70"/>
      <c r="E532" s="69"/>
      <c r="F532" s="70"/>
      <c r="G532" s="69"/>
      <c r="H532" s="6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69"/>
      <c r="B533" s="69"/>
      <c r="C533" s="69"/>
      <c r="D533" s="70"/>
      <c r="E533" s="69"/>
      <c r="F533" s="70"/>
      <c r="G533" s="69"/>
      <c r="H533" s="6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69"/>
      <c r="B534" s="69"/>
      <c r="C534" s="69"/>
      <c r="D534" s="70"/>
      <c r="E534" s="69"/>
      <c r="F534" s="70"/>
      <c r="G534" s="69"/>
      <c r="H534" s="6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69"/>
      <c r="B535" s="69"/>
      <c r="C535" s="69"/>
      <c r="D535" s="70"/>
      <c r="E535" s="69"/>
      <c r="F535" s="70"/>
      <c r="G535" s="69"/>
      <c r="H535" s="6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69"/>
      <c r="B536" s="69"/>
      <c r="C536" s="69"/>
      <c r="D536" s="70"/>
      <c r="E536" s="69"/>
      <c r="F536" s="70"/>
      <c r="G536" s="69"/>
      <c r="H536" s="6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69"/>
      <c r="B537" s="69"/>
      <c r="C537" s="69"/>
      <c r="D537" s="70"/>
      <c r="E537" s="69"/>
      <c r="F537" s="70"/>
      <c r="G537" s="69"/>
      <c r="H537" s="6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69"/>
      <c r="B538" s="69"/>
      <c r="C538" s="69"/>
      <c r="D538" s="70"/>
      <c r="E538" s="69"/>
      <c r="F538" s="70"/>
      <c r="G538" s="69"/>
      <c r="H538" s="6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69"/>
      <c r="B539" s="69"/>
      <c r="C539" s="69"/>
      <c r="D539" s="70"/>
      <c r="E539" s="69"/>
      <c r="F539" s="70"/>
      <c r="G539" s="69"/>
      <c r="H539" s="6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69"/>
      <c r="B540" s="69"/>
      <c r="C540" s="69"/>
      <c r="D540" s="70"/>
      <c r="E540" s="69"/>
      <c r="F540" s="70"/>
      <c r="G540" s="69"/>
      <c r="H540" s="6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69"/>
      <c r="B541" s="69"/>
      <c r="C541" s="69"/>
      <c r="D541" s="70"/>
      <c r="E541" s="69"/>
      <c r="F541" s="70"/>
      <c r="G541" s="69"/>
      <c r="H541" s="6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69"/>
      <c r="B542" s="69"/>
      <c r="C542" s="69"/>
      <c r="D542" s="70"/>
      <c r="E542" s="69"/>
      <c r="F542" s="70"/>
      <c r="G542" s="69"/>
      <c r="H542" s="6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69"/>
      <c r="B543" s="69"/>
      <c r="C543" s="69"/>
      <c r="D543" s="70"/>
      <c r="E543" s="69"/>
      <c r="F543" s="70"/>
      <c r="G543" s="69"/>
      <c r="H543" s="6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69"/>
      <c r="B544" s="69"/>
      <c r="C544" s="69"/>
      <c r="D544" s="70"/>
      <c r="E544" s="69"/>
      <c r="F544" s="70"/>
      <c r="G544" s="69"/>
      <c r="H544" s="6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69"/>
      <c r="B545" s="69"/>
      <c r="C545" s="69"/>
      <c r="D545" s="70"/>
      <c r="E545" s="69"/>
      <c r="F545" s="70"/>
      <c r="G545" s="69"/>
      <c r="H545" s="6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69"/>
      <c r="B546" s="69"/>
      <c r="C546" s="69"/>
      <c r="D546" s="70"/>
      <c r="E546" s="69"/>
      <c r="F546" s="70"/>
      <c r="G546" s="69"/>
      <c r="H546" s="6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69"/>
      <c r="B547" s="69"/>
      <c r="C547" s="69"/>
      <c r="D547" s="70"/>
      <c r="E547" s="69"/>
      <c r="F547" s="70"/>
      <c r="G547" s="69"/>
      <c r="H547" s="6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69"/>
      <c r="B548" s="69"/>
      <c r="C548" s="69"/>
      <c r="D548" s="70"/>
      <c r="E548" s="69"/>
      <c r="F548" s="70"/>
      <c r="G548" s="69"/>
      <c r="H548" s="6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69"/>
      <c r="B549" s="69"/>
      <c r="C549" s="69"/>
      <c r="D549" s="70"/>
      <c r="E549" s="69"/>
      <c r="F549" s="70"/>
      <c r="G549" s="69"/>
      <c r="H549" s="6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69"/>
      <c r="B550" s="69"/>
      <c r="C550" s="69"/>
      <c r="D550" s="70"/>
      <c r="E550" s="69"/>
      <c r="F550" s="70"/>
      <c r="G550" s="69"/>
      <c r="H550" s="6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69"/>
      <c r="B551" s="69"/>
      <c r="C551" s="69"/>
      <c r="D551" s="70"/>
      <c r="E551" s="69"/>
      <c r="F551" s="70"/>
      <c r="G551" s="69"/>
      <c r="H551" s="6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69"/>
      <c r="B552" s="69"/>
      <c r="C552" s="69"/>
      <c r="D552" s="70"/>
      <c r="E552" s="69"/>
      <c r="F552" s="70"/>
      <c r="G552" s="69"/>
      <c r="H552" s="6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69"/>
      <c r="B553" s="69"/>
      <c r="C553" s="69"/>
      <c r="D553" s="70"/>
      <c r="E553" s="69"/>
      <c r="F553" s="70"/>
      <c r="G553" s="69"/>
      <c r="H553" s="6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69"/>
      <c r="B554" s="69"/>
      <c r="C554" s="69"/>
      <c r="D554" s="70"/>
      <c r="E554" s="69"/>
      <c r="F554" s="70"/>
      <c r="G554" s="69"/>
      <c r="H554" s="6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69"/>
      <c r="B555" s="69"/>
      <c r="C555" s="69"/>
      <c r="D555" s="70"/>
      <c r="E555" s="69"/>
      <c r="F555" s="70"/>
      <c r="G555" s="69"/>
      <c r="H555" s="6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69"/>
      <c r="B556" s="69"/>
      <c r="C556" s="69"/>
      <c r="D556" s="70"/>
      <c r="E556" s="69"/>
      <c r="F556" s="70"/>
      <c r="G556" s="69"/>
      <c r="H556" s="6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69"/>
      <c r="B557" s="69"/>
      <c r="C557" s="69"/>
      <c r="D557" s="70"/>
      <c r="E557" s="69"/>
      <c r="F557" s="70"/>
      <c r="G557" s="69"/>
      <c r="H557" s="6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69"/>
      <c r="B558" s="69"/>
      <c r="C558" s="69"/>
      <c r="D558" s="70"/>
      <c r="E558" s="69"/>
      <c r="F558" s="70"/>
      <c r="G558" s="69"/>
      <c r="H558" s="6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69"/>
      <c r="B559" s="69"/>
      <c r="C559" s="69"/>
      <c r="D559" s="70"/>
      <c r="E559" s="69"/>
      <c r="F559" s="70"/>
      <c r="G559" s="69"/>
      <c r="H559" s="6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69"/>
      <c r="B560" s="69"/>
      <c r="C560" s="69"/>
      <c r="D560" s="70"/>
      <c r="E560" s="69"/>
      <c r="F560" s="70"/>
      <c r="G560" s="69"/>
      <c r="H560" s="6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69"/>
      <c r="B561" s="69"/>
      <c r="C561" s="69"/>
      <c r="D561" s="70"/>
      <c r="E561" s="69"/>
      <c r="F561" s="70"/>
      <c r="G561" s="69"/>
      <c r="H561" s="6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69"/>
      <c r="B562" s="69"/>
      <c r="C562" s="69"/>
      <c r="D562" s="70"/>
      <c r="E562" s="69"/>
      <c r="F562" s="70"/>
      <c r="G562" s="69"/>
      <c r="H562" s="6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69"/>
      <c r="B563" s="69"/>
      <c r="C563" s="69"/>
      <c r="D563" s="70"/>
      <c r="E563" s="69"/>
      <c r="F563" s="70"/>
      <c r="G563" s="69"/>
      <c r="H563" s="6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69"/>
      <c r="B564" s="69"/>
      <c r="C564" s="69"/>
      <c r="D564" s="70"/>
      <c r="E564" s="69"/>
      <c r="F564" s="70"/>
      <c r="G564" s="69"/>
      <c r="H564" s="6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69"/>
      <c r="B565" s="69"/>
      <c r="C565" s="69"/>
      <c r="D565" s="70"/>
      <c r="E565" s="69"/>
      <c r="F565" s="70"/>
      <c r="G565" s="69"/>
      <c r="H565" s="6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69"/>
      <c r="B566" s="69"/>
      <c r="C566" s="69"/>
      <c r="D566" s="70"/>
      <c r="E566" s="69"/>
      <c r="F566" s="70"/>
      <c r="G566" s="69"/>
      <c r="H566" s="6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69"/>
      <c r="B567" s="69"/>
      <c r="C567" s="69"/>
      <c r="D567" s="70"/>
      <c r="E567" s="69"/>
      <c r="F567" s="70"/>
      <c r="G567" s="69"/>
      <c r="H567" s="6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69"/>
      <c r="B568" s="69"/>
      <c r="C568" s="69"/>
      <c r="D568" s="70"/>
      <c r="E568" s="69"/>
      <c r="F568" s="70"/>
      <c r="G568" s="69"/>
      <c r="H568" s="6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69"/>
      <c r="B569" s="69"/>
      <c r="C569" s="69"/>
      <c r="D569" s="70"/>
      <c r="E569" s="69"/>
      <c r="F569" s="70"/>
      <c r="G569" s="69"/>
      <c r="H569" s="6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69"/>
      <c r="B570" s="69"/>
      <c r="C570" s="69"/>
      <c r="D570" s="70"/>
      <c r="E570" s="69"/>
      <c r="F570" s="70"/>
      <c r="G570" s="69"/>
      <c r="H570" s="6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69"/>
      <c r="B571" s="69"/>
      <c r="C571" s="69"/>
      <c r="D571" s="70"/>
      <c r="E571" s="69"/>
      <c r="F571" s="70"/>
      <c r="G571" s="69"/>
      <c r="H571" s="6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69"/>
      <c r="B572" s="69"/>
      <c r="C572" s="69"/>
      <c r="D572" s="70"/>
      <c r="E572" s="69"/>
      <c r="F572" s="70"/>
      <c r="G572" s="69"/>
      <c r="H572" s="6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69"/>
      <c r="B573" s="69"/>
      <c r="C573" s="69"/>
      <c r="D573" s="70"/>
      <c r="E573" s="69"/>
      <c r="F573" s="70"/>
      <c r="G573" s="69"/>
      <c r="H573" s="6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69"/>
      <c r="B574" s="69"/>
      <c r="C574" s="69"/>
      <c r="D574" s="70"/>
      <c r="E574" s="69"/>
      <c r="F574" s="70"/>
      <c r="G574" s="69"/>
      <c r="H574" s="6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69"/>
      <c r="B575" s="69"/>
      <c r="C575" s="69"/>
      <c r="D575" s="70"/>
      <c r="E575" s="69"/>
      <c r="F575" s="70"/>
      <c r="G575" s="69"/>
      <c r="H575" s="6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69"/>
      <c r="B576" s="69"/>
      <c r="C576" s="69"/>
      <c r="D576" s="70"/>
      <c r="E576" s="69"/>
      <c r="F576" s="70"/>
      <c r="G576" s="69"/>
      <c r="H576" s="6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69"/>
      <c r="B577" s="69"/>
      <c r="C577" s="69"/>
      <c r="D577" s="70"/>
      <c r="E577" s="69"/>
      <c r="F577" s="70"/>
      <c r="G577" s="69"/>
      <c r="H577" s="6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69"/>
      <c r="B578" s="69"/>
      <c r="C578" s="69"/>
      <c r="D578" s="70"/>
      <c r="E578" s="69"/>
      <c r="F578" s="70"/>
      <c r="G578" s="69"/>
      <c r="H578" s="6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69"/>
      <c r="B579" s="69"/>
      <c r="C579" s="69"/>
      <c r="D579" s="70"/>
      <c r="E579" s="69"/>
      <c r="F579" s="70"/>
      <c r="G579" s="69"/>
      <c r="H579" s="6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69"/>
      <c r="B580" s="69"/>
      <c r="C580" s="69"/>
      <c r="D580" s="70"/>
      <c r="E580" s="69"/>
      <c r="F580" s="70"/>
      <c r="G580" s="69"/>
      <c r="H580" s="6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69"/>
      <c r="B581" s="69"/>
      <c r="C581" s="69"/>
      <c r="D581" s="70"/>
      <c r="E581" s="69"/>
      <c r="F581" s="70"/>
      <c r="G581" s="69"/>
      <c r="H581" s="6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69"/>
      <c r="B582" s="69"/>
      <c r="C582" s="69"/>
      <c r="D582" s="70"/>
      <c r="E582" s="69"/>
      <c r="F582" s="70"/>
      <c r="G582" s="69"/>
      <c r="H582" s="6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69"/>
      <c r="B583" s="69"/>
      <c r="C583" s="69"/>
      <c r="D583" s="70"/>
      <c r="E583" s="69"/>
      <c r="F583" s="70"/>
      <c r="G583" s="69"/>
      <c r="H583" s="6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69"/>
      <c r="B584" s="69"/>
      <c r="C584" s="69"/>
      <c r="D584" s="70"/>
      <c r="E584" s="69"/>
      <c r="F584" s="70"/>
      <c r="G584" s="69"/>
      <c r="H584" s="6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69"/>
      <c r="B585" s="69"/>
      <c r="C585" s="69"/>
      <c r="D585" s="70"/>
      <c r="E585" s="69"/>
      <c r="F585" s="70"/>
      <c r="G585" s="69"/>
      <c r="H585" s="6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69"/>
      <c r="B586" s="69"/>
      <c r="C586" s="69"/>
      <c r="D586" s="70"/>
      <c r="E586" s="69"/>
      <c r="F586" s="70"/>
      <c r="G586" s="69"/>
      <c r="H586" s="6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69"/>
      <c r="B587" s="69"/>
      <c r="C587" s="69"/>
      <c r="D587" s="70"/>
      <c r="E587" s="69"/>
      <c r="F587" s="70"/>
      <c r="G587" s="69"/>
      <c r="H587" s="6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69"/>
      <c r="B588" s="69"/>
      <c r="C588" s="69"/>
      <c r="D588" s="70"/>
      <c r="E588" s="69"/>
      <c r="F588" s="70"/>
      <c r="G588" s="69"/>
      <c r="H588" s="6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69"/>
      <c r="B589" s="69"/>
      <c r="C589" s="69"/>
      <c r="D589" s="70"/>
      <c r="E589" s="69"/>
      <c r="F589" s="70"/>
      <c r="G589" s="69"/>
      <c r="H589" s="6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69"/>
      <c r="B590" s="69"/>
      <c r="C590" s="69"/>
      <c r="D590" s="70"/>
      <c r="E590" s="69"/>
      <c r="F590" s="70"/>
      <c r="G590" s="69"/>
      <c r="H590" s="6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69"/>
      <c r="B591" s="69"/>
      <c r="C591" s="69"/>
      <c r="D591" s="70"/>
      <c r="E591" s="69"/>
      <c r="F591" s="70"/>
      <c r="G591" s="69"/>
      <c r="H591" s="6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69"/>
      <c r="B592" s="69"/>
      <c r="C592" s="69"/>
      <c r="D592" s="70"/>
      <c r="E592" s="69"/>
      <c r="F592" s="70"/>
      <c r="G592" s="69"/>
      <c r="H592" s="6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69"/>
      <c r="B593" s="69"/>
      <c r="C593" s="69"/>
      <c r="D593" s="70"/>
      <c r="E593" s="69"/>
      <c r="F593" s="70"/>
      <c r="G593" s="69"/>
      <c r="H593" s="6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69"/>
      <c r="B594" s="69"/>
      <c r="C594" s="69"/>
      <c r="D594" s="70"/>
      <c r="E594" s="69"/>
      <c r="F594" s="70"/>
      <c r="G594" s="69"/>
      <c r="H594" s="6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69"/>
      <c r="B595" s="69"/>
      <c r="C595" s="69"/>
      <c r="D595" s="70"/>
      <c r="E595" s="69"/>
      <c r="F595" s="70"/>
      <c r="G595" s="69"/>
      <c r="H595" s="6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69"/>
      <c r="B596" s="69"/>
      <c r="C596" s="69"/>
      <c r="D596" s="70"/>
      <c r="E596" s="69"/>
      <c r="F596" s="70"/>
      <c r="G596" s="69"/>
      <c r="H596" s="6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69"/>
      <c r="B597" s="69"/>
      <c r="C597" s="69"/>
      <c r="D597" s="70"/>
      <c r="E597" s="69"/>
      <c r="F597" s="70"/>
      <c r="G597" s="69"/>
      <c r="H597" s="6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69"/>
      <c r="B598" s="69"/>
      <c r="C598" s="69"/>
      <c r="D598" s="70"/>
      <c r="E598" s="69"/>
      <c r="F598" s="70"/>
      <c r="G598" s="69"/>
      <c r="H598" s="6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69"/>
      <c r="B599" s="69"/>
      <c r="C599" s="69"/>
      <c r="D599" s="70"/>
      <c r="E599" s="69"/>
      <c r="F599" s="70"/>
      <c r="G599" s="69"/>
      <c r="H599" s="6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69"/>
      <c r="B600" s="69"/>
      <c r="C600" s="69"/>
      <c r="D600" s="70"/>
      <c r="E600" s="69"/>
      <c r="F600" s="70"/>
      <c r="G600" s="69"/>
      <c r="H600" s="6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69"/>
      <c r="B601" s="69"/>
      <c r="C601" s="69"/>
      <c r="D601" s="70"/>
      <c r="E601" s="69"/>
      <c r="F601" s="70"/>
      <c r="G601" s="69"/>
      <c r="H601" s="6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69"/>
      <c r="B602" s="69"/>
      <c r="C602" s="69"/>
      <c r="D602" s="70"/>
      <c r="E602" s="69"/>
      <c r="F602" s="70"/>
      <c r="G602" s="69"/>
      <c r="H602" s="6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69"/>
      <c r="B603" s="69"/>
      <c r="C603" s="69"/>
      <c r="D603" s="70"/>
      <c r="E603" s="69"/>
      <c r="F603" s="70"/>
      <c r="G603" s="69"/>
      <c r="H603" s="6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69"/>
      <c r="B604" s="69"/>
      <c r="C604" s="69"/>
      <c r="D604" s="70"/>
      <c r="E604" s="69"/>
      <c r="F604" s="70"/>
      <c r="G604" s="69"/>
      <c r="H604" s="6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69"/>
      <c r="B605" s="69"/>
      <c r="C605" s="69"/>
      <c r="D605" s="70"/>
      <c r="E605" s="69"/>
      <c r="F605" s="70"/>
      <c r="G605" s="69"/>
      <c r="H605" s="6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69"/>
      <c r="B606" s="69"/>
      <c r="C606" s="69"/>
      <c r="D606" s="70"/>
      <c r="E606" s="69"/>
      <c r="F606" s="70"/>
      <c r="G606" s="69"/>
      <c r="H606" s="6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69"/>
      <c r="B607" s="69"/>
      <c r="C607" s="69"/>
      <c r="D607" s="70"/>
      <c r="E607" s="69"/>
      <c r="F607" s="70"/>
      <c r="G607" s="69"/>
      <c r="H607" s="6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69"/>
      <c r="B608" s="69"/>
      <c r="C608" s="69"/>
      <c r="D608" s="70"/>
      <c r="E608" s="69"/>
      <c r="F608" s="70"/>
      <c r="G608" s="69"/>
      <c r="H608" s="6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69"/>
      <c r="B609" s="69"/>
      <c r="C609" s="69"/>
      <c r="D609" s="70"/>
      <c r="E609" s="69"/>
      <c r="F609" s="70"/>
      <c r="G609" s="69"/>
      <c r="H609" s="6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69"/>
      <c r="B610" s="69"/>
      <c r="C610" s="69"/>
      <c r="D610" s="70"/>
      <c r="E610" s="69"/>
      <c r="F610" s="70"/>
      <c r="G610" s="69"/>
      <c r="H610" s="6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69"/>
      <c r="B611" s="69"/>
      <c r="C611" s="69"/>
      <c r="D611" s="70"/>
      <c r="E611" s="69"/>
      <c r="F611" s="70"/>
      <c r="G611" s="69"/>
      <c r="H611" s="6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69"/>
      <c r="B612" s="69"/>
      <c r="C612" s="69"/>
      <c r="D612" s="70"/>
      <c r="E612" s="69"/>
      <c r="F612" s="70"/>
      <c r="G612" s="69"/>
      <c r="H612" s="6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69"/>
      <c r="B613" s="69"/>
      <c r="C613" s="69"/>
      <c r="D613" s="70"/>
      <c r="E613" s="69"/>
      <c r="F613" s="70"/>
      <c r="G613" s="69"/>
      <c r="H613" s="6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69"/>
      <c r="B614" s="69"/>
      <c r="C614" s="69"/>
      <c r="D614" s="70"/>
      <c r="E614" s="69"/>
      <c r="F614" s="70"/>
      <c r="G614" s="69"/>
      <c r="H614" s="6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69"/>
      <c r="B615" s="69"/>
      <c r="C615" s="69"/>
      <c r="D615" s="70"/>
      <c r="E615" s="69"/>
      <c r="F615" s="70"/>
      <c r="G615" s="69"/>
      <c r="H615" s="6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69"/>
      <c r="B616" s="69"/>
      <c r="C616" s="69"/>
      <c r="D616" s="70"/>
      <c r="E616" s="69"/>
      <c r="F616" s="70"/>
      <c r="G616" s="69"/>
      <c r="H616" s="6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69"/>
      <c r="B617" s="69"/>
      <c r="C617" s="69"/>
      <c r="D617" s="70"/>
      <c r="E617" s="69"/>
      <c r="F617" s="70"/>
      <c r="G617" s="69"/>
      <c r="H617" s="6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69"/>
      <c r="B618" s="69"/>
      <c r="C618" s="69"/>
      <c r="D618" s="70"/>
      <c r="E618" s="69"/>
      <c r="F618" s="70"/>
      <c r="G618" s="69"/>
      <c r="H618" s="6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69"/>
      <c r="B619" s="69"/>
      <c r="C619" s="69"/>
      <c r="D619" s="70"/>
      <c r="E619" s="69"/>
      <c r="F619" s="70"/>
      <c r="G619" s="69"/>
      <c r="H619" s="6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69"/>
      <c r="B620" s="69"/>
      <c r="C620" s="69"/>
      <c r="D620" s="70"/>
      <c r="E620" s="69"/>
      <c r="F620" s="70"/>
      <c r="G620" s="69"/>
      <c r="H620" s="6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69"/>
      <c r="B621" s="69"/>
      <c r="C621" s="69"/>
      <c r="D621" s="70"/>
      <c r="E621" s="69"/>
      <c r="F621" s="70"/>
      <c r="G621" s="69"/>
      <c r="H621" s="6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69"/>
      <c r="B622" s="69"/>
      <c r="C622" s="69"/>
      <c r="D622" s="70"/>
      <c r="E622" s="69"/>
      <c r="F622" s="70"/>
      <c r="G622" s="69"/>
      <c r="H622" s="6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69"/>
      <c r="B623" s="69"/>
      <c r="C623" s="69"/>
      <c r="D623" s="70"/>
      <c r="E623" s="69"/>
      <c r="F623" s="70"/>
      <c r="G623" s="69"/>
      <c r="H623" s="6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69"/>
      <c r="B624" s="69"/>
      <c r="C624" s="69"/>
      <c r="D624" s="70"/>
      <c r="E624" s="69"/>
      <c r="F624" s="70"/>
      <c r="G624" s="69"/>
      <c r="H624" s="6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69"/>
      <c r="B625" s="69"/>
      <c r="C625" s="69"/>
      <c r="D625" s="70"/>
      <c r="E625" s="69"/>
      <c r="F625" s="70"/>
      <c r="G625" s="69"/>
      <c r="H625" s="6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69"/>
      <c r="B626" s="69"/>
      <c r="C626" s="69"/>
      <c r="D626" s="70"/>
      <c r="E626" s="69"/>
      <c r="F626" s="70"/>
      <c r="G626" s="69"/>
      <c r="H626" s="6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69"/>
      <c r="B627" s="69"/>
      <c r="C627" s="69"/>
      <c r="D627" s="70"/>
      <c r="E627" s="69"/>
      <c r="F627" s="70"/>
      <c r="G627" s="69"/>
      <c r="H627" s="6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69"/>
      <c r="B628" s="69"/>
      <c r="C628" s="69"/>
      <c r="D628" s="70"/>
      <c r="E628" s="69"/>
      <c r="F628" s="70"/>
      <c r="G628" s="69"/>
      <c r="H628" s="6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69"/>
      <c r="B629" s="69"/>
      <c r="C629" s="69"/>
      <c r="D629" s="70"/>
      <c r="E629" s="69"/>
      <c r="F629" s="70"/>
      <c r="G629" s="69"/>
      <c r="H629" s="6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69"/>
      <c r="B630" s="69"/>
      <c r="C630" s="69"/>
      <c r="D630" s="70"/>
      <c r="E630" s="69"/>
      <c r="F630" s="70"/>
      <c r="G630" s="69"/>
      <c r="H630" s="6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69"/>
      <c r="B631" s="69"/>
      <c r="C631" s="69"/>
      <c r="D631" s="70"/>
      <c r="E631" s="69"/>
      <c r="F631" s="70"/>
      <c r="G631" s="69"/>
      <c r="H631" s="6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69"/>
      <c r="B632" s="69"/>
      <c r="C632" s="69"/>
      <c r="D632" s="70"/>
      <c r="E632" s="69"/>
      <c r="F632" s="70"/>
      <c r="G632" s="69"/>
      <c r="H632" s="6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69"/>
      <c r="B633" s="69"/>
      <c r="C633" s="69"/>
      <c r="D633" s="70"/>
      <c r="E633" s="69"/>
      <c r="F633" s="70"/>
      <c r="G633" s="69"/>
      <c r="H633" s="6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69"/>
      <c r="B634" s="69"/>
      <c r="C634" s="69"/>
      <c r="D634" s="70"/>
      <c r="E634" s="69"/>
      <c r="F634" s="70"/>
      <c r="G634" s="69"/>
      <c r="H634" s="6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69"/>
      <c r="B635" s="69"/>
      <c r="C635" s="69"/>
      <c r="D635" s="70"/>
      <c r="E635" s="69"/>
      <c r="F635" s="70"/>
      <c r="G635" s="69"/>
      <c r="H635" s="6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69"/>
      <c r="B636" s="69"/>
      <c r="C636" s="69"/>
      <c r="D636" s="70"/>
      <c r="E636" s="69"/>
      <c r="F636" s="70"/>
      <c r="G636" s="69"/>
      <c r="H636" s="6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69"/>
      <c r="B637" s="69"/>
      <c r="C637" s="69"/>
      <c r="D637" s="70"/>
      <c r="E637" s="69"/>
      <c r="F637" s="70"/>
      <c r="G637" s="69"/>
      <c r="H637" s="6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69"/>
      <c r="B638" s="69"/>
      <c r="C638" s="69"/>
      <c r="D638" s="70"/>
      <c r="E638" s="69"/>
      <c r="F638" s="70"/>
      <c r="G638" s="69"/>
      <c r="H638" s="6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69"/>
      <c r="B639" s="69"/>
      <c r="C639" s="69"/>
      <c r="D639" s="70"/>
      <c r="E639" s="69"/>
      <c r="F639" s="70"/>
      <c r="G639" s="69"/>
      <c r="H639" s="6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69"/>
      <c r="B640" s="69"/>
      <c r="C640" s="69"/>
      <c r="D640" s="70"/>
      <c r="E640" s="69"/>
      <c r="F640" s="70"/>
      <c r="G640" s="69"/>
      <c r="H640" s="6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69"/>
      <c r="B641" s="69"/>
      <c r="C641" s="69"/>
      <c r="D641" s="70"/>
      <c r="E641" s="69"/>
      <c r="F641" s="70"/>
      <c r="G641" s="69"/>
      <c r="H641" s="6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69"/>
      <c r="B642" s="69"/>
      <c r="C642" s="69"/>
      <c r="D642" s="70"/>
      <c r="E642" s="69"/>
      <c r="F642" s="70"/>
      <c r="G642" s="69"/>
      <c r="H642" s="6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69"/>
      <c r="B643" s="69"/>
      <c r="C643" s="69"/>
      <c r="D643" s="70"/>
      <c r="E643" s="69"/>
      <c r="F643" s="70"/>
      <c r="G643" s="69"/>
      <c r="H643" s="6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69"/>
      <c r="B644" s="69"/>
      <c r="C644" s="69"/>
      <c r="D644" s="70"/>
      <c r="E644" s="69"/>
      <c r="F644" s="70"/>
      <c r="G644" s="69"/>
      <c r="H644" s="6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69"/>
      <c r="B645" s="69"/>
      <c r="C645" s="69"/>
      <c r="D645" s="70"/>
      <c r="E645" s="69"/>
      <c r="F645" s="70"/>
      <c r="G645" s="69"/>
      <c r="H645" s="6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69"/>
      <c r="B646" s="69"/>
      <c r="C646" s="69"/>
      <c r="D646" s="70"/>
      <c r="E646" s="69"/>
      <c r="F646" s="70"/>
      <c r="G646" s="69"/>
      <c r="H646" s="6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69"/>
      <c r="B647" s="69"/>
      <c r="C647" s="69"/>
      <c r="D647" s="70"/>
      <c r="E647" s="69"/>
      <c r="F647" s="70"/>
      <c r="G647" s="69"/>
      <c r="H647" s="6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69"/>
      <c r="B648" s="69"/>
      <c r="C648" s="69"/>
      <c r="D648" s="70"/>
      <c r="E648" s="69"/>
      <c r="F648" s="70"/>
      <c r="G648" s="69"/>
      <c r="H648" s="6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69"/>
      <c r="B649" s="69"/>
      <c r="C649" s="69"/>
      <c r="D649" s="70"/>
      <c r="E649" s="69"/>
      <c r="F649" s="70"/>
      <c r="G649" s="69"/>
      <c r="H649" s="6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69"/>
      <c r="B650" s="69"/>
      <c r="C650" s="69"/>
      <c r="D650" s="70"/>
      <c r="E650" s="69"/>
      <c r="F650" s="70"/>
      <c r="G650" s="69"/>
      <c r="H650" s="6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69"/>
      <c r="B651" s="69"/>
      <c r="C651" s="69"/>
      <c r="D651" s="70"/>
      <c r="E651" s="69"/>
      <c r="F651" s="70"/>
      <c r="G651" s="69"/>
      <c r="H651" s="6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69"/>
      <c r="B652" s="69"/>
      <c r="C652" s="69"/>
      <c r="D652" s="70"/>
      <c r="E652" s="69"/>
      <c r="F652" s="70"/>
      <c r="G652" s="69"/>
      <c r="H652" s="6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69"/>
      <c r="B653" s="69"/>
      <c r="C653" s="69"/>
      <c r="D653" s="70"/>
      <c r="E653" s="69"/>
      <c r="F653" s="70"/>
      <c r="G653" s="69"/>
      <c r="H653" s="6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69"/>
      <c r="B654" s="69"/>
      <c r="C654" s="69"/>
      <c r="D654" s="70"/>
      <c r="E654" s="69"/>
      <c r="F654" s="70"/>
      <c r="G654" s="69"/>
      <c r="H654" s="6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69"/>
      <c r="B655" s="69"/>
      <c r="C655" s="69"/>
      <c r="D655" s="70"/>
      <c r="E655" s="69"/>
      <c r="F655" s="70"/>
      <c r="G655" s="69"/>
      <c r="H655" s="6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69"/>
      <c r="B656" s="69"/>
      <c r="C656" s="69"/>
      <c r="D656" s="70"/>
      <c r="E656" s="69"/>
      <c r="F656" s="70"/>
      <c r="G656" s="69"/>
      <c r="H656" s="6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69"/>
      <c r="B657" s="69"/>
      <c r="C657" s="69"/>
      <c r="D657" s="70"/>
      <c r="E657" s="69"/>
      <c r="F657" s="70"/>
      <c r="G657" s="69"/>
      <c r="H657" s="6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69"/>
      <c r="B658" s="69"/>
      <c r="C658" s="69"/>
      <c r="D658" s="70"/>
      <c r="E658" s="69"/>
      <c r="F658" s="70"/>
      <c r="G658" s="69"/>
      <c r="H658" s="6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69"/>
      <c r="B659" s="69"/>
      <c r="C659" s="69"/>
      <c r="D659" s="70"/>
      <c r="E659" s="69"/>
      <c r="F659" s="70"/>
      <c r="G659" s="69"/>
      <c r="H659" s="6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69"/>
      <c r="B660" s="69"/>
      <c r="C660" s="69"/>
      <c r="D660" s="70"/>
      <c r="E660" s="69"/>
      <c r="F660" s="70"/>
      <c r="G660" s="69"/>
      <c r="H660" s="6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69"/>
      <c r="B661" s="69"/>
      <c r="C661" s="69"/>
      <c r="D661" s="70"/>
      <c r="E661" s="69"/>
      <c r="F661" s="70"/>
      <c r="G661" s="69"/>
      <c r="H661" s="6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69"/>
      <c r="B662" s="69"/>
      <c r="C662" s="69"/>
      <c r="D662" s="70"/>
      <c r="E662" s="69"/>
      <c r="F662" s="70"/>
      <c r="G662" s="69"/>
      <c r="H662" s="6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69"/>
      <c r="B663" s="69"/>
      <c r="C663" s="69"/>
      <c r="D663" s="70"/>
      <c r="E663" s="69"/>
      <c r="F663" s="70"/>
      <c r="G663" s="69"/>
      <c r="H663" s="6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69"/>
      <c r="B664" s="69"/>
      <c r="C664" s="69"/>
      <c r="D664" s="70"/>
      <c r="E664" s="69"/>
      <c r="F664" s="70"/>
      <c r="G664" s="69"/>
      <c r="H664" s="6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69"/>
      <c r="B665" s="69"/>
      <c r="C665" s="69"/>
      <c r="D665" s="70"/>
      <c r="E665" s="69"/>
      <c r="F665" s="70"/>
      <c r="G665" s="69"/>
      <c r="H665" s="6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69"/>
      <c r="B666" s="69"/>
      <c r="C666" s="69"/>
      <c r="D666" s="70"/>
      <c r="E666" s="69"/>
      <c r="F666" s="70"/>
      <c r="G666" s="69"/>
      <c r="H666" s="6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69"/>
      <c r="B667" s="69"/>
      <c r="C667" s="69"/>
      <c r="D667" s="70"/>
      <c r="E667" s="69"/>
      <c r="F667" s="70"/>
      <c r="G667" s="69"/>
      <c r="H667" s="6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69"/>
      <c r="B668" s="69"/>
      <c r="C668" s="69"/>
      <c r="D668" s="70"/>
      <c r="E668" s="69"/>
      <c r="F668" s="70"/>
      <c r="G668" s="69"/>
      <c r="H668" s="6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69"/>
      <c r="B669" s="69"/>
      <c r="C669" s="69"/>
      <c r="D669" s="70"/>
      <c r="E669" s="69"/>
      <c r="F669" s="70"/>
      <c r="G669" s="69"/>
      <c r="H669" s="6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69"/>
      <c r="B670" s="69"/>
      <c r="C670" s="69"/>
      <c r="D670" s="70"/>
      <c r="E670" s="69"/>
      <c r="F670" s="70"/>
      <c r="G670" s="69"/>
      <c r="H670" s="6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69"/>
      <c r="B671" s="69"/>
      <c r="C671" s="69"/>
      <c r="D671" s="70"/>
      <c r="E671" s="69"/>
      <c r="F671" s="70"/>
      <c r="G671" s="69"/>
      <c r="H671" s="6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69"/>
      <c r="B672" s="69"/>
      <c r="C672" s="69"/>
      <c r="D672" s="70"/>
      <c r="E672" s="69"/>
      <c r="F672" s="70"/>
      <c r="G672" s="69"/>
      <c r="H672" s="6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69"/>
      <c r="B673" s="69"/>
      <c r="C673" s="69"/>
      <c r="D673" s="70"/>
      <c r="E673" s="69"/>
      <c r="F673" s="70"/>
      <c r="G673" s="69"/>
      <c r="H673" s="6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69"/>
      <c r="B674" s="69"/>
      <c r="C674" s="69"/>
      <c r="D674" s="70"/>
      <c r="E674" s="69"/>
      <c r="F674" s="70"/>
      <c r="G674" s="69"/>
      <c r="H674" s="6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69"/>
      <c r="B675" s="69"/>
      <c r="C675" s="69"/>
      <c r="D675" s="70"/>
      <c r="E675" s="69"/>
      <c r="F675" s="70"/>
      <c r="G675" s="69"/>
      <c r="H675" s="6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69"/>
      <c r="B676" s="69"/>
      <c r="C676" s="69"/>
      <c r="D676" s="70"/>
      <c r="E676" s="69"/>
      <c r="F676" s="70"/>
      <c r="G676" s="69"/>
      <c r="H676" s="6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69"/>
      <c r="B677" s="69"/>
      <c r="C677" s="69"/>
      <c r="D677" s="70"/>
      <c r="E677" s="69"/>
      <c r="F677" s="70"/>
      <c r="G677" s="69"/>
      <c r="H677" s="6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69"/>
      <c r="B678" s="69"/>
      <c r="C678" s="69"/>
      <c r="D678" s="70"/>
      <c r="E678" s="69"/>
      <c r="F678" s="70"/>
      <c r="G678" s="69"/>
      <c r="H678" s="6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69"/>
      <c r="B679" s="69"/>
      <c r="C679" s="69"/>
      <c r="D679" s="70"/>
      <c r="E679" s="69"/>
      <c r="F679" s="70"/>
      <c r="G679" s="69"/>
      <c r="H679" s="6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69"/>
      <c r="B680" s="69"/>
      <c r="C680" s="69"/>
      <c r="D680" s="70"/>
      <c r="E680" s="69"/>
      <c r="F680" s="70"/>
      <c r="G680" s="69"/>
      <c r="H680" s="6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69"/>
      <c r="B681" s="69"/>
      <c r="C681" s="69"/>
      <c r="D681" s="70"/>
      <c r="E681" s="69"/>
      <c r="F681" s="70"/>
      <c r="G681" s="69"/>
      <c r="H681" s="6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69"/>
      <c r="B682" s="69"/>
      <c r="C682" s="69"/>
      <c r="D682" s="70"/>
      <c r="E682" s="69"/>
      <c r="F682" s="70"/>
      <c r="G682" s="69"/>
      <c r="H682" s="6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69"/>
      <c r="B683" s="69"/>
      <c r="C683" s="69"/>
      <c r="D683" s="70"/>
      <c r="E683" s="69"/>
      <c r="F683" s="70"/>
      <c r="G683" s="69"/>
      <c r="H683" s="6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69"/>
      <c r="B684" s="69"/>
      <c r="C684" s="69"/>
      <c r="D684" s="70"/>
      <c r="E684" s="69"/>
      <c r="F684" s="70"/>
      <c r="G684" s="69"/>
      <c r="H684" s="6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69"/>
      <c r="B685" s="69"/>
      <c r="C685" s="69"/>
      <c r="D685" s="70"/>
      <c r="E685" s="69"/>
      <c r="F685" s="70"/>
      <c r="G685" s="69"/>
      <c r="H685" s="6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69"/>
      <c r="B686" s="69"/>
      <c r="C686" s="69"/>
      <c r="D686" s="70"/>
      <c r="E686" s="69"/>
      <c r="F686" s="70"/>
      <c r="G686" s="69"/>
      <c r="H686" s="6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69"/>
      <c r="B687" s="69"/>
      <c r="C687" s="69"/>
      <c r="D687" s="70"/>
      <c r="E687" s="69"/>
      <c r="F687" s="70"/>
      <c r="G687" s="69"/>
      <c r="H687" s="6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69"/>
      <c r="B688" s="69"/>
      <c r="C688" s="69"/>
      <c r="D688" s="70"/>
      <c r="E688" s="69"/>
      <c r="F688" s="70"/>
      <c r="G688" s="69"/>
      <c r="H688" s="6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69"/>
      <c r="B689" s="69"/>
      <c r="C689" s="69"/>
      <c r="D689" s="70"/>
      <c r="E689" s="69"/>
      <c r="F689" s="70"/>
      <c r="G689" s="69"/>
      <c r="H689" s="6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69"/>
      <c r="B690" s="69"/>
      <c r="C690" s="69"/>
      <c r="D690" s="70"/>
      <c r="E690" s="69"/>
      <c r="F690" s="70"/>
      <c r="G690" s="69"/>
      <c r="H690" s="6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69"/>
      <c r="B691" s="69"/>
      <c r="C691" s="69"/>
      <c r="D691" s="70"/>
      <c r="E691" s="69"/>
      <c r="F691" s="70"/>
      <c r="G691" s="69"/>
      <c r="H691" s="6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69"/>
      <c r="B692" s="69"/>
      <c r="C692" s="69"/>
      <c r="D692" s="70"/>
      <c r="E692" s="69"/>
      <c r="F692" s="70"/>
      <c r="G692" s="69"/>
      <c r="H692" s="6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69"/>
      <c r="B693" s="69"/>
      <c r="C693" s="69"/>
      <c r="D693" s="70"/>
      <c r="E693" s="69"/>
      <c r="F693" s="70"/>
      <c r="G693" s="69"/>
      <c r="H693" s="6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69"/>
      <c r="B694" s="69"/>
      <c r="C694" s="69"/>
      <c r="D694" s="70"/>
      <c r="E694" s="69"/>
      <c r="F694" s="70"/>
      <c r="G694" s="69"/>
      <c r="H694" s="6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69"/>
      <c r="B695" s="69"/>
      <c r="C695" s="69"/>
      <c r="D695" s="70"/>
      <c r="E695" s="69"/>
      <c r="F695" s="70"/>
      <c r="G695" s="69"/>
      <c r="H695" s="6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69"/>
      <c r="B696" s="69"/>
      <c r="C696" s="69"/>
      <c r="D696" s="70"/>
      <c r="E696" s="69"/>
      <c r="F696" s="70"/>
      <c r="G696" s="69"/>
      <c r="H696" s="6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69"/>
      <c r="B697" s="69"/>
      <c r="C697" s="69"/>
      <c r="D697" s="70"/>
      <c r="E697" s="69"/>
      <c r="F697" s="70"/>
      <c r="G697" s="69"/>
      <c r="H697" s="6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69"/>
      <c r="B698" s="69"/>
      <c r="C698" s="69"/>
      <c r="D698" s="70"/>
      <c r="E698" s="69"/>
      <c r="F698" s="70"/>
      <c r="G698" s="69"/>
      <c r="H698" s="6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69"/>
      <c r="B699" s="69"/>
      <c r="C699" s="69"/>
      <c r="D699" s="70"/>
      <c r="E699" s="69"/>
      <c r="F699" s="70"/>
      <c r="G699" s="69"/>
      <c r="H699" s="6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69"/>
      <c r="B700" s="69"/>
      <c r="C700" s="69"/>
      <c r="D700" s="70"/>
      <c r="E700" s="69"/>
      <c r="F700" s="70"/>
      <c r="G700" s="69"/>
      <c r="H700" s="6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69"/>
      <c r="B701" s="69"/>
      <c r="C701" s="69"/>
      <c r="D701" s="70"/>
      <c r="E701" s="69"/>
      <c r="F701" s="70"/>
      <c r="G701" s="69"/>
      <c r="H701" s="6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69"/>
      <c r="B702" s="69"/>
      <c r="C702" s="69"/>
      <c r="D702" s="70"/>
      <c r="E702" s="69"/>
      <c r="F702" s="70"/>
      <c r="G702" s="69"/>
      <c r="H702" s="6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69"/>
      <c r="B703" s="69"/>
      <c r="C703" s="69"/>
      <c r="D703" s="70"/>
      <c r="E703" s="69"/>
      <c r="F703" s="70"/>
      <c r="G703" s="69"/>
      <c r="H703" s="6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69"/>
      <c r="B704" s="69"/>
      <c r="C704" s="69"/>
      <c r="D704" s="70"/>
      <c r="E704" s="69"/>
      <c r="F704" s="70"/>
      <c r="G704" s="69"/>
      <c r="H704" s="6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69"/>
      <c r="B705" s="69"/>
      <c r="C705" s="69"/>
      <c r="D705" s="70"/>
      <c r="E705" s="69"/>
      <c r="F705" s="70"/>
      <c r="G705" s="69"/>
      <c r="H705" s="6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69"/>
      <c r="B706" s="69"/>
      <c r="C706" s="69"/>
      <c r="D706" s="70"/>
      <c r="E706" s="69"/>
      <c r="F706" s="70"/>
      <c r="G706" s="69"/>
      <c r="H706" s="6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69"/>
      <c r="B707" s="69"/>
      <c r="C707" s="69"/>
      <c r="D707" s="70"/>
      <c r="E707" s="69"/>
      <c r="F707" s="70"/>
      <c r="G707" s="69"/>
      <c r="H707" s="6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69"/>
      <c r="B708" s="69"/>
      <c r="C708" s="69"/>
      <c r="D708" s="70"/>
      <c r="E708" s="69"/>
      <c r="F708" s="70"/>
      <c r="G708" s="69"/>
      <c r="H708" s="6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69"/>
      <c r="B709" s="69"/>
      <c r="C709" s="69"/>
      <c r="D709" s="70"/>
      <c r="E709" s="69"/>
      <c r="F709" s="70"/>
      <c r="G709" s="69"/>
      <c r="H709" s="6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69"/>
      <c r="B710" s="69"/>
      <c r="C710" s="69"/>
      <c r="D710" s="70"/>
      <c r="E710" s="69"/>
      <c r="F710" s="70"/>
      <c r="G710" s="69"/>
      <c r="H710" s="6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69"/>
      <c r="B711" s="69"/>
      <c r="C711" s="69"/>
      <c r="D711" s="70"/>
      <c r="E711" s="69"/>
      <c r="F711" s="70"/>
      <c r="G711" s="69"/>
      <c r="H711" s="6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69"/>
      <c r="B712" s="69"/>
      <c r="C712" s="69"/>
      <c r="D712" s="70"/>
      <c r="E712" s="69"/>
      <c r="F712" s="70"/>
      <c r="G712" s="69"/>
      <c r="H712" s="6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69"/>
      <c r="B713" s="69"/>
      <c r="C713" s="69"/>
      <c r="D713" s="70"/>
      <c r="E713" s="69"/>
      <c r="F713" s="70"/>
      <c r="G713" s="69"/>
      <c r="H713" s="6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69"/>
      <c r="B714" s="69"/>
      <c r="C714" s="69"/>
      <c r="D714" s="70"/>
      <c r="E714" s="69"/>
      <c r="F714" s="70"/>
      <c r="G714" s="69"/>
      <c r="H714" s="6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69"/>
      <c r="B715" s="69"/>
      <c r="C715" s="69"/>
      <c r="D715" s="70"/>
      <c r="E715" s="69"/>
      <c r="F715" s="70"/>
      <c r="G715" s="69"/>
      <c r="H715" s="6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69"/>
      <c r="B716" s="69"/>
      <c r="C716" s="69"/>
      <c r="D716" s="70"/>
      <c r="E716" s="69"/>
      <c r="F716" s="70"/>
      <c r="G716" s="69"/>
      <c r="H716" s="6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69"/>
      <c r="B717" s="69"/>
      <c r="C717" s="69"/>
      <c r="D717" s="70"/>
      <c r="E717" s="69"/>
      <c r="F717" s="70"/>
      <c r="G717" s="69"/>
      <c r="H717" s="6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69"/>
      <c r="B718" s="69"/>
      <c r="C718" s="69"/>
      <c r="D718" s="70"/>
      <c r="E718" s="69"/>
      <c r="F718" s="70"/>
      <c r="G718" s="69"/>
      <c r="H718" s="6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69"/>
      <c r="B719" s="69"/>
      <c r="C719" s="69"/>
      <c r="D719" s="70"/>
      <c r="E719" s="69"/>
      <c r="F719" s="70"/>
      <c r="G719" s="69"/>
      <c r="H719" s="6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69"/>
      <c r="B720" s="69"/>
      <c r="C720" s="69"/>
      <c r="D720" s="70"/>
      <c r="E720" s="69"/>
      <c r="F720" s="70"/>
      <c r="G720" s="69"/>
      <c r="H720" s="6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69"/>
      <c r="B721" s="69"/>
      <c r="C721" s="69"/>
      <c r="D721" s="70"/>
      <c r="E721" s="69"/>
      <c r="F721" s="70"/>
      <c r="G721" s="69"/>
      <c r="H721" s="6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69"/>
      <c r="B722" s="69"/>
      <c r="C722" s="69"/>
      <c r="D722" s="70"/>
      <c r="E722" s="69"/>
      <c r="F722" s="70"/>
      <c r="G722" s="69"/>
      <c r="H722" s="6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69"/>
      <c r="B723" s="69"/>
      <c r="C723" s="69"/>
      <c r="D723" s="70"/>
      <c r="E723" s="69"/>
      <c r="F723" s="70"/>
      <c r="G723" s="69"/>
      <c r="H723" s="6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69"/>
      <c r="B724" s="69"/>
      <c r="C724" s="69"/>
      <c r="D724" s="70"/>
      <c r="E724" s="69"/>
      <c r="F724" s="70"/>
      <c r="G724" s="69"/>
      <c r="H724" s="6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69"/>
      <c r="B725" s="69"/>
      <c r="C725" s="69"/>
      <c r="D725" s="70"/>
      <c r="E725" s="69"/>
      <c r="F725" s="70"/>
      <c r="G725" s="69"/>
      <c r="H725" s="6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69"/>
      <c r="B726" s="69"/>
      <c r="C726" s="69"/>
      <c r="D726" s="70"/>
      <c r="E726" s="69"/>
      <c r="F726" s="70"/>
      <c r="G726" s="69"/>
      <c r="H726" s="6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69"/>
      <c r="B727" s="69"/>
      <c r="C727" s="69"/>
      <c r="D727" s="70"/>
      <c r="E727" s="69"/>
      <c r="F727" s="70"/>
      <c r="G727" s="69"/>
      <c r="H727" s="6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69"/>
      <c r="B728" s="69"/>
      <c r="C728" s="69"/>
      <c r="D728" s="70"/>
      <c r="E728" s="69"/>
      <c r="F728" s="70"/>
      <c r="G728" s="69"/>
      <c r="H728" s="6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69"/>
      <c r="B729" s="69"/>
      <c r="C729" s="69"/>
      <c r="D729" s="70"/>
      <c r="E729" s="69"/>
      <c r="F729" s="70"/>
      <c r="G729" s="69"/>
      <c r="H729" s="6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69"/>
      <c r="B730" s="69"/>
      <c r="C730" s="69"/>
      <c r="D730" s="70"/>
      <c r="E730" s="69"/>
      <c r="F730" s="70"/>
      <c r="G730" s="69"/>
      <c r="H730" s="6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69"/>
      <c r="B731" s="69"/>
      <c r="C731" s="69"/>
      <c r="D731" s="70"/>
      <c r="E731" s="69"/>
      <c r="F731" s="70"/>
      <c r="G731" s="69"/>
      <c r="H731" s="6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69"/>
      <c r="B732" s="69"/>
      <c r="C732" s="69"/>
      <c r="D732" s="70"/>
      <c r="E732" s="69"/>
      <c r="F732" s="70"/>
      <c r="G732" s="69"/>
      <c r="H732" s="6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69"/>
      <c r="B733" s="69"/>
      <c r="C733" s="69"/>
      <c r="D733" s="70"/>
      <c r="E733" s="69"/>
      <c r="F733" s="70"/>
      <c r="G733" s="69"/>
      <c r="H733" s="6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69"/>
      <c r="B734" s="69"/>
      <c r="C734" s="69"/>
      <c r="D734" s="70"/>
      <c r="E734" s="69"/>
      <c r="F734" s="70"/>
      <c r="G734" s="69"/>
      <c r="H734" s="6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69"/>
      <c r="B735" s="69"/>
      <c r="C735" s="69"/>
      <c r="D735" s="70"/>
      <c r="E735" s="69"/>
      <c r="F735" s="70"/>
      <c r="G735" s="69"/>
      <c r="H735" s="6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69"/>
      <c r="B736" s="69"/>
      <c r="C736" s="69"/>
      <c r="D736" s="70"/>
      <c r="E736" s="69"/>
      <c r="F736" s="70"/>
      <c r="G736" s="69"/>
      <c r="H736" s="6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69"/>
      <c r="B737" s="69"/>
      <c r="C737" s="69"/>
      <c r="D737" s="70"/>
      <c r="E737" s="69"/>
      <c r="F737" s="70"/>
      <c r="G737" s="69"/>
      <c r="H737" s="6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69"/>
      <c r="B738" s="69"/>
      <c r="C738" s="69"/>
      <c r="D738" s="70"/>
      <c r="E738" s="69"/>
      <c r="F738" s="70"/>
      <c r="G738" s="69"/>
      <c r="H738" s="6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69"/>
      <c r="B739" s="69"/>
      <c r="C739" s="69"/>
      <c r="D739" s="70"/>
      <c r="E739" s="69"/>
      <c r="F739" s="70"/>
      <c r="G739" s="69"/>
      <c r="H739" s="6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69"/>
      <c r="B740" s="69"/>
      <c r="C740" s="69"/>
      <c r="D740" s="70"/>
      <c r="E740" s="69"/>
      <c r="F740" s="70"/>
      <c r="G740" s="69"/>
      <c r="H740" s="6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69"/>
      <c r="B741" s="69"/>
      <c r="C741" s="69"/>
      <c r="D741" s="70"/>
      <c r="E741" s="69"/>
      <c r="F741" s="70"/>
      <c r="G741" s="69"/>
      <c r="H741" s="6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69"/>
      <c r="B742" s="69"/>
      <c r="C742" s="69"/>
      <c r="D742" s="70"/>
      <c r="E742" s="69"/>
      <c r="F742" s="70"/>
      <c r="G742" s="69"/>
      <c r="H742" s="6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69"/>
      <c r="B743" s="69"/>
      <c r="C743" s="69"/>
      <c r="D743" s="70"/>
      <c r="E743" s="69"/>
      <c r="F743" s="70"/>
      <c r="G743" s="69"/>
      <c r="H743" s="6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69"/>
      <c r="B744" s="69"/>
      <c r="C744" s="69"/>
      <c r="D744" s="70"/>
      <c r="E744" s="69"/>
      <c r="F744" s="70"/>
      <c r="G744" s="69"/>
      <c r="H744" s="6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69"/>
      <c r="B745" s="69"/>
      <c r="C745" s="69"/>
      <c r="D745" s="70"/>
      <c r="E745" s="69"/>
      <c r="F745" s="70"/>
      <c r="G745" s="69"/>
      <c r="H745" s="6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69"/>
      <c r="B746" s="69"/>
      <c r="C746" s="69"/>
      <c r="D746" s="70"/>
      <c r="E746" s="69"/>
      <c r="F746" s="70"/>
      <c r="G746" s="69"/>
      <c r="H746" s="6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69"/>
      <c r="B747" s="69"/>
      <c r="C747" s="69"/>
      <c r="D747" s="70"/>
      <c r="E747" s="69"/>
      <c r="F747" s="70"/>
      <c r="G747" s="69"/>
      <c r="H747" s="6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69"/>
      <c r="B748" s="69"/>
      <c r="C748" s="69"/>
      <c r="D748" s="70"/>
      <c r="E748" s="69"/>
      <c r="F748" s="70"/>
      <c r="G748" s="69"/>
      <c r="H748" s="6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69"/>
      <c r="B749" s="69"/>
      <c r="C749" s="69"/>
      <c r="D749" s="70"/>
      <c r="E749" s="69"/>
      <c r="F749" s="70"/>
      <c r="G749" s="69"/>
      <c r="H749" s="6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69"/>
      <c r="B750" s="69"/>
      <c r="C750" s="69"/>
      <c r="D750" s="70"/>
      <c r="E750" s="69"/>
      <c r="F750" s="70"/>
      <c r="G750" s="69"/>
      <c r="H750" s="6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69"/>
      <c r="B751" s="69"/>
      <c r="C751" s="69"/>
      <c r="D751" s="70"/>
      <c r="E751" s="69"/>
      <c r="F751" s="70"/>
      <c r="G751" s="69"/>
      <c r="H751" s="6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69"/>
      <c r="B752" s="69"/>
      <c r="C752" s="69"/>
      <c r="D752" s="70"/>
      <c r="E752" s="69"/>
      <c r="F752" s="70"/>
      <c r="G752" s="69"/>
      <c r="H752" s="6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69"/>
      <c r="B753" s="69"/>
      <c r="C753" s="69"/>
      <c r="D753" s="70"/>
      <c r="E753" s="69"/>
      <c r="F753" s="70"/>
      <c r="G753" s="69"/>
      <c r="H753" s="6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69"/>
      <c r="B754" s="69"/>
      <c r="C754" s="69"/>
      <c r="D754" s="70"/>
      <c r="E754" s="69"/>
      <c r="F754" s="70"/>
      <c r="G754" s="69"/>
      <c r="H754" s="6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69"/>
      <c r="B755" s="69"/>
      <c r="C755" s="69"/>
      <c r="D755" s="70"/>
      <c r="E755" s="69"/>
      <c r="F755" s="70"/>
      <c r="G755" s="69"/>
      <c r="H755" s="6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69"/>
      <c r="B756" s="69"/>
      <c r="C756" s="69"/>
      <c r="D756" s="70"/>
      <c r="E756" s="69"/>
      <c r="F756" s="70"/>
      <c r="G756" s="69"/>
      <c r="H756" s="6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69"/>
      <c r="B757" s="69"/>
      <c r="C757" s="69"/>
      <c r="D757" s="70"/>
      <c r="E757" s="69"/>
      <c r="F757" s="70"/>
      <c r="G757" s="69"/>
      <c r="H757" s="6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69"/>
      <c r="B758" s="69"/>
      <c r="C758" s="69"/>
      <c r="D758" s="70"/>
      <c r="E758" s="69"/>
      <c r="F758" s="70"/>
      <c r="G758" s="69"/>
      <c r="H758" s="6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69"/>
      <c r="B759" s="69"/>
      <c r="C759" s="69"/>
      <c r="D759" s="70"/>
      <c r="E759" s="69"/>
      <c r="F759" s="70"/>
      <c r="G759" s="69"/>
      <c r="H759" s="6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69"/>
      <c r="B760" s="69"/>
      <c r="C760" s="69"/>
      <c r="D760" s="70"/>
      <c r="E760" s="69"/>
      <c r="F760" s="70"/>
      <c r="G760" s="69"/>
      <c r="H760" s="6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69"/>
      <c r="B761" s="69"/>
      <c r="C761" s="69"/>
      <c r="D761" s="70"/>
      <c r="E761" s="69"/>
      <c r="F761" s="70"/>
      <c r="G761" s="69"/>
      <c r="H761" s="6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69"/>
      <c r="B762" s="69"/>
      <c r="C762" s="69"/>
      <c r="D762" s="70"/>
      <c r="E762" s="69"/>
      <c r="F762" s="70"/>
      <c r="G762" s="69"/>
      <c r="H762" s="6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69"/>
      <c r="B763" s="69"/>
      <c r="C763" s="69"/>
      <c r="D763" s="70"/>
      <c r="E763" s="69"/>
      <c r="F763" s="70"/>
      <c r="G763" s="69"/>
      <c r="H763" s="6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69"/>
      <c r="B764" s="69"/>
      <c r="C764" s="69"/>
      <c r="D764" s="70"/>
      <c r="E764" s="69"/>
      <c r="F764" s="70"/>
      <c r="G764" s="69"/>
      <c r="H764" s="6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69"/>
      <c r="B765" s="69"/>
      <c r="C765" s="69"/>
      <c r="D765" s="70"/>
      <c r="E765" s="69"/>
      <c r="F765" s="70"/>
      <c r="G765" s="69"/>
      <c r="H765" s="6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69"/>
      <c r="B766" s="69"/>
      <c r="C766" s="69"/>
      <c r="D766" s="70"/>
      <c r="E766" s="69"/>
      <c r="F766" s="70"/>
      <c r="G766" s="69"/>
      <c r="H766" s="6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69"/>
      <c r="B767" s="69"/>
      <c r="C767" s="69"/>
      <c r="D767" s="70"/>
      <c r="E767" s="69"/>
      <c r="F767" s="70"/>
      <c r="G767" s="69"/>
      <c r="H767" s="6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69"/>
      <c r="B768" s="69"/>
      <c r="C768" s="69"/>
      <c r="D768" s="70"/>
      <c r="E768" s="69"/>
      <c r="F768" s="70"/>
      <c r="G768" s="69"/>
      <c r="H768" s="6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69"/>
      <c r="B769" s="69"/>
      <c r="C769" s="69"/>
      <c r="D769" s="70"/>
      <c r="E769" s="69"/>
      <c r="F769" s="70"/>
      <c r="G769" s="69"/>
      <c r="H769" s="6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69"/>
      <c r="B770" s="69"/>
      <c r="C770" s="69"/>
      <c r="D770" s="70"/>
      <c r="E770" s="69"/>
      <c r="F770" s="70"/>
      <c r="G770" s="69"/>
      <c r="H770" s="6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69"/>
      <c r="B771" s="69"/>
      <c r="C771" s="69"/>
      <c r="D771" s="70"/>
      <c r="E771" s="69"/>
      <c r="F771" s="70"/>
      <c r="G771" s="69"/>
      <c r="H771" s="6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69"/>
      <c r="B772" s="69"/>
      <c r="C772" s="69"/>
      <c r="D772" s="70"/>
      <c r="E772" s="69"/>
      <c r="F772" s="70"/>
      <c r="G772" s="69"/>
      <c r="H772" s="6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69"/>
      <c r="B773" s="69"/>
      <c r="C773" s="69"/>
      <c r="D773" s="70"/>
      <c r="E773" s="69"/>
      <c r="F773" s="70"/>
      <c r="G773" s="69"/>
      <c r="H773" s="6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69"/>
      <c r="B774" s="69"/>
      <c r="C774" s="69"/>
      <c r="D774" s="70"/>
      <c r="E774" s="69"/>
      <c r="F774" s="70"/>
      <c r="G774" s="69"/>
      <c r="H774" s="6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69"/>
      <c r="B775" s="69"/>
      <c r="C775" s="69"/>
      <c r="D775" s="70"/>
      <c r="E775" s="69"/>
      <c r="F775" s="70"/>
      <c r="G775" s="69"/>
      <c r="H775" s="6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69"/>
      <c r="B776" s="69"/>
      <c r="C776" s="69"/>
      <c r="D776" s="70"/>
      <c r="E776" s="69"/>
      <c r="F776" s="70"/>
      <c r="G776" s="69"/>
      <c r="H776" s="6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69"/>
      <c r="B777" s="69"/>
      <c r="C777" s="69"/>
      <c r="D777" s="70"/>
      <c r="E777" s="69"/>
      <c r="F777" s="70"/>
      <c r="G777" s="69"/>
      <c r="H777" s="6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69"/>
      <c r="B778" s="69"/>
      <c r="C778" s="69"/>
      <c r="D778" s="70"/>
      <c r="E778" s="69"/>
      <c r="F778" s="70"/>
      <c r="G778" s="69"/>
      <c r="H778" s="6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69"/>
      <c r="B779" s="69"/>
      <c r="C779" s="69"/>
      <c r="D779" s="70"/>
      <c r="E779" s="69"/>
      <c r="F779" s="70"/>
      <c r="G779" s="69"/>
      <c r="H779" s="6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69"/>
      <c r="B780" s="69"/>
      <c r="C780" s="69"/>
      <c r="D780" s="70"/>
      <c r="E780" s="69"/>
      <c r="F780" s="70"/>
      <c r="G780" s="69"/>
      <c r="H780" s="6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69"/>
      <c r="B781" s="69"/>
      <c r="C781" s="69"/>
      <c r="D781" s="70"/>
      <c r="E781" s="69"/>
      <c r="F781" s="70"/>
      <c r="G781" s="69"/>
      <c r="H781" s="6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69"/>
      <c r="B782" s="69"/>
      <c r="C782" s="69"/>
      <c r="D782" s="70"/>
      <c r="E782" s="69"/>
      <c r="F782" s="70"/>
      <c r="G782" s="69"/>
      <c r="H782" s="6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69"/>
      <c r="B783" s="69"/>
      <c r="C783" s="69"/>
      <c r="D783" s="70"/>
      <c r="E783" s="69"/>
      <c r="F783" s="70"/>
      <c r="G783" s="69"/>
      <c r="H783" s="6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69"/>
      <c r="B784" s="69"/>
      <c r="C784" s="69"/>
      <c r="D784" s="70"/>
      <c r="E784" s="69"/>
      <c r="F784" s="70"/>
      <c r="G784" s="69"/>
      <c r="H784" s="6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69"/>
      <c r="B785" s="69"/>
      <c r="C785" s="69"/>
      <c r="D785" s="70"/>
      <c r="E785" s="69"/>
      <c r="F785" s="70"/>
      <c r="G785" s="69"/>
      <c r="H785" s="6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69"/>
      <c r="B786" s="69"/>
      <c r="C786" s="69"/>
      <c r="D786" s="70"/>
      <c r="E786" s="69"/>
      <c r="F786" s="70"/>
      <c r="G786" s="69"/>
      <c r="H786" s="6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69"/>
      <c r="B787" s="69"/>
      <c r="C787" s="69"/>
      <c r="D787" s="70"/>
      <c r="E787" s="69"/>
      <c r="F787" s="70"/>
      <c r="G787" s="69"/>
      <c r="H787" s="6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69"/>
      <c r="B788" s="69"/>
      <c r="C788" s="69"/>
      <c r="D788" s="70"/>
      <c r="E788" s="69"/>
      <c r="F788" s="70"/>
      <c r="G788" s="69"/>
      <c r="H788" s="6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69"/>
      <c r="B789" s="69"/>
      <c r="C789" s="69"/>
      <c r="D789" s="70"/>
      <c r="E789" s="69"/>
      <c r="F789" s="70"/>
      <c r="G789" s="69"/>
      <c r="H789" s="6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69"/>
      <c r="B790" s="69"/>
      <c r="C790" s="69"/>
      <c r="D790" s="70"/>
      <c r="E790" s="69"/>
      <c r="F790" s="70"/>
      <c r="G790" s="69"/>
      <c r="H790" s="6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69"/>
      <c r="B791" s="69"/>
      <c r="C791" s="69"/>
      <c r="D791" s="70"/>
      <c r="E791" s="69"/>
      <c r="F791" s="70"/>
      <c r="G791" s="69"/>
      <c r="H791" s="6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69"/>
      <c r="B792" s="69"/>
      <c r="C792" s="69"/>
      <c r="D792" s="70"/>
      <c r="E792" s="69"/>
      <c r="F792" s="70"/>
      <c r="G792" s="69"/>
      <c r="H792" s="6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69"/>
      <c r="B793" s="69"/>
      <c r="C793" s="69"/>
      <c r="D793" s="70"/>
      <c r="E793" s="69"/>
      <c r="F793" s="70"/>
      <c r="G793" s="69"/>
      <c r="H793" s="6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69"/>
      <c r="B794" s="69"/>
      <c r="C794" s="69"/>
      <c r="D794" s="70"/>
      <c r="E794" s="69"/>
      <c r="F794" s="70"/>
      <c r="G794" s="69"/>
      <c r="H794" s="6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69"/>
      <c r="B795" s="69"/>
      <c r="C795" s="69"/>
      <c r="D795" s="70"/>
      <c r="E795" s="69"/>
      <c r="F795" s="70"/>
      <c r="G795" s="69"/>
      <c r="H795" s="6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69"/>
      <c r="B796" s="69"/>
      <c r="C796" s="69"/>
      <c r="D796" s="70"/>
      <c r="E796" s="69"/>
      <c r="F796" s="70"/>
      <c r="G796" s="69"/>
      <c r="H796" s="6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69"/>
      <c r="B797" s="69"/>
      <c r="C797" s="69"/>
      <c r="D797" s="70"/>
      <c r="E797" s="69"/>
      <c r="F797" s="70"/>
      <c r="G797" s="69"/>
      <c r="H797" s="6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69"/>
      <c r="B798" s="69"/>
      <c r="C798" s="69"/>
      <c r="D798" s="70"/>
      <c r="E798" s="69"/>
      <c r="F798" s="70"/>
      <c r="G798" s="69"/>
      <c r="H798" s="6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69"/>
      <c r="B799" s="69"/>
      <c r="C799" s="69"/>
      <c r="D799" s="70"/>
      <c r="E799" s="69"/>
      <c r="F799" s="70"/>
      <c r="G799" s="69"/>
      <c r="H799" s="6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69"/>
      <c r="B800" s="69"/>
      <c r="C800" s="69"/>
      <c r="D800" s="70"/>
      <c r="E800" s="69"/>
      <c r="F800" s="70"/>
      <c r="G800" s="69"/>
      <c r="H800" s="6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69"/>
      <c r="B801" s="69"/>
      <c r="C801" s="69"/>
      <c r="D801" s="70"/>
      <c r="E801" s="69"/>
      <c r="F801" s="70"/>
      <c r="G801" s="69"/>
      <c r="H801" s="6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69"/>
      <c r="B802" s="69"/>
      <c r="C802" s="69"/>
      <c r="D802" s="70"/>
      <c r="E802" s="69"/>
      <c r="F802" s="70"/>
      <c r="G802" s="69"/>
      <c r="H802" s="6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69"/>
      <c r="B803" s="69"/>
      <c r="C803" s="69"/>
      <c r="D803" s="70"/>
      <c r="E803" s="69"/>
      <c r="F803" s="70"/>
      <c r="G803" s="69"/>
      <c r="H803" s="6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69"/>
      <c r="B804" s="69"/>
      <c r="C804" s="69"/>
      <c r="D804" s="70"/>
      <c r="E804" s="69"/>
      <c r="F804" s="70"/>
      <c r="G804" s="69"/>
      <c r="H804" s="6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69"/>
      <c r="B805" s="69"/>
      <c r="C805" s="69"/>
      <c r="D805" s="70"/>
      <c r="E805" s="69"/>
      <c r="F805" s="70"/>
      <c r="G805" s="69"/>
      <c r="H805" s="6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69"/>
      <c r="B806" s="69"/>
      <c r="C806" s="69"/>
      <c r="D806" s="70"/>
      <c r="E806" s="69"/>
      <c r="F806" s="70"/>
      <c r="G806" s="69"/>
      <c r="H806" s="6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69"/>
      <c r="B807" s="69"/>
      <c r="C807" s="69"/>
      <c r="D807" s="70"/>
      <c r="E807" s="69"/>
      <c r="F807" s="70"/>
      <c r="G807" s="69"/>
      <c r="H807" s="6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69"/>
      <c r="B808" s="69"/>
      <c r="C808" s="69"/>
      <c r="D808" s="70"/>
      <c r="E808" s="69"/>
      <c r="F808" s="70"/>
      <c r="G808" s="69"/>
      <c r="H808" s="6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69"/>
      <c r="B809" s="69"/>
      <c r="C809" s="69"/>
      <c r="D809" s="70"/>
      <c r="E809" s="69"/>
      <c r="F809" s="70"/>
      <c r="G809" s="69"/>
      <c r="H809" s="6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69"/>
      <c r="B810" s="69"/>
      <c r="C810" s="69"/>
      <c r="D810" s="70"/>
      <c r="E810" s="69"/>
      <c r="F810" s="70"/>
      <c r="G810" s="69"/>
      <c r="H810" s="6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69"/>
      <c r="B811" s="69"/>
      <c r="C811" s="69"/>
      <c r="D811" s="70"/>
      <c r="E811" s="69"/>
      <c r="F811" s="70"/>
      <c r="G811" s="69"/>
      <c r="H811" s="6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69"/>
      <c r="B812" s="69"/>
      <c r="C812" s="69"/>
      <c r="D812" s="70"/>
      <c r="E812" s="69"/>
      <c r="F812" s="70"/>
      <c r="G812" s="69"/>
      <c r="H812" s="6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69"/>
      <c r="B813" s="69"/>
      <c r="C813" s="69"/>
      <c r="D813" s="70"/>
      <c r="E813" s="69"/>
      <c r="F813" s="70"/>
      <c r="G813" s="69"/>
      <c r="H813" s="6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69"/>
      <c r="B814" s="69"/>
      <c r="C814" s="69"/>
      <c r="D814" s="70"/>
      <c r="E814" s="69"/>
      <c r="F814" s="70"/>
      <c r="G814" s="69"/>
      <c r="H814" s="6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69"/>
      <c r="B815" s="69"/>
      <c r="C815" s="69"/>
      <c r="D815" s="70"/>
      <c r="E815" s="69"/>
      <c r="F815" s="70"/>
      <c r="G815" s="69"/>
      <c r="H815" s="6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69"/>
      <c r="B816" s="69"/>
      <c r="C816" s="69"/>
      <c r="D816" s="70"/>
      <c r="E816" s="69"/>
      <c r="F816" s="70"/>
      <c r="G816" s="69"/>
      <c r="H816" s="6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69"/>
      <c r="B817" s="69"/>
      <c r="C817" s="69"/>
      <c r="D817" s="70"/>
      <c r="E817" s="69"/>
      <c r="F817" s="70"/>
      <c r="G817" s="69"/>
      <c r="H817" s="6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69"/>
      <c r="B818" s="69"/>
      <c r="C818" s="69"/>
      <c r="D818" s="70"/>
      <c r="E818" s="69"/>
      <c r="F818" s="70"/>
      <c r="G818" s="69"/>
      <c r="H818" s="6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69"/>
      <c r="B819" s="69"/>
      <c r="C819" s="69"/>
      <c r="D819" s="70"/>
      <c r="E819" s="69"/>
      <c r="F819" s="70"/>
      <c r="G819" s="69"/>
      <c r="H819" s="6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69"/>
      <c r="B820" s="69"/>
      <c r="C820" s="69"/>
      <c r="D820" s="70"/>
      <c r="E820" s="69"/>
      <c r="F820" s="70"/>
      <c r="G820" s="69"/>
      <c r="H820" s="6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69"/>
      <c r="B821" s="69"/>
      <c r="C821" s="69"/>
      <c r="D821" s="70"/>
      <c r="E821" s="69"/>
      <c r="F821" s="70"/>
      <c r="G821" s="69"/>
      <c r="H821" s="6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69"/>
      <c r="B822" s="69"/>
      <c r="C822" s="69"/>
      <c r="D822" s="70"/>
      <c r="E822" s="69"/>
      <c r="F822" s="70"/>
      <c r="G822" s="69"/>
      <c r="H822" s="6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69"/>
      <c r="B823" s="69"/>
      <c r="C823" s="69"/>
      <c r="D823" s="70"/>
      <c r="E823" s="69"/>
      <c r="F823" s="70"/>
      <c r="G823" s="69"/>
      <c r="H823" s="6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69"/>
      <c r="B824" s="69"/>
      <c r="C824" s="69"/>
      <c r="D824" s="70"/>
      <c r="E824" s="69"/>
      <c r="F824" s="70"/>
      <c r="G824" s="69"/>
      <c r="H824" s="6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69"/>
      <c r="B825" s="69"/>
      <c r="C825" s="69"/>
      <c r="D825" s="70"/>
      <c r="E825" s="69"/>
      <c r="F825" s="70"/>
      <c r="G825" s="69"/>
      <c r="H825" s="6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69"/>
      <c r="B826" s="69"/>
      <c r="C826" s="69"/>
      <c r="D826" s="70"/>
      <c r="E826" s="69"/>
      <c r="F826" s="70"/>
      <c r="G826" s="69"/>
      <c r="H826" s="6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69"/>
      <c r="B827" s="69"/>
      <c r="C827" s="69"/>
      <c r="D827" s="70"/>
      <c r="E827" s="69"/>
      <c r="F827" s="70"/>
      <c r="G827" s="69"/>
      <c r="H827" s="6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69"/>
      <c r="B828" s="69"/>
      <c r="C828" s="69"/>
      <c r="D828" s="70"/>
      <c r="E828" s="69"/>
      <c r="F828" s="70"/>
      <c r="G828" s="69"/>
      <c r="H828" s="6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69"/>
      <c r="B829" s="69"/>
      <c r="C829" s="69"/>
      <c r="D829" s="70"/>
      <c r="E829" s="69"/>
      <c r="F829" s="70"/>
      <c r="G829" s="69"/>
      <c r="H829" s="6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69"/>
      <c r="B830" s="69"/>
      <c r="C830" s="69"/>
      <c r="D830" s="70"/>
      <c r="E830" s="69"/>
      <c r="F830" s="70"/>
      <c r="G830" s="69"/>
      <c r="H830" s="6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69"/>
      <c r="B831" s="69"/>
      <c r="C831" s="69"/>
      <c r="D831" s="70"/>
      <c r="E831" s="69"/>
      <c r="F831" s="70"/>
      <c r="G831" s="69"/>
      <c r="H831" s="6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69"/>
      <c r="B832" s="69"/>
      <c r="C832" s="69"/>
      <c r="D832" s="70"/>
      <c r="E832" s="69"/>
      <c r="F832" s="70"/>
      <c r="G832" s="69"/>
      <c r="H832" s="6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69"/>
      <c r="B833" s="69"/>
      <c r="C833" s="69"/>
      <c r="D833" s="70"/>
      <c r="E833" s="69"/>
      <c r="F833" s="70"/>
      <c r="G833" s="69"/>
      <c r="H833" s="6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69"/>
      <c r="B834" s="69"/>
      <c r="C834" s="69"/>
      <c r="D834" s="70"/>
      <c r="E834" s="69"/>
      <c r="F834" s="70"/>
      <c r="G834" s="69"/>
      <c r="H834" s="6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69"/>
      <c r="B835" s="69"/>
      <c r="C835" s="69"/>
      <c r="D835" s="70"/>
      <c r="E835" s="69"/>
      <c r="F835" s="70"/>
      <c r="G835" s="69"/>
      <c r="H835" s="6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69"/>
      <c r="B836" s="69"/>
      <c r="C836" s="69"/>
      <c r="D836" s="70"/>
      <c r="E836" s="69"/>
      <c r="F836" s="70"/>
      <c r="G836" s="69"/>
      <c r="H836" s="6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69"/>
      <c r="B837" s="69"/>
      <c r="C837" s="69"/>
      <c r="D837" s="70"/>
      <c r="E837" s="69"/>
      <c r="F837" s="70"/>
      <c r="G837" s="69"/>
      <c r="H837" s="6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69"/>
      <c r="B838" s="69"/>
      <c r="C838" s="69"/>
      <c r="D838" s="70"/>
      <c r="E838" s="69"/>
      <c r="F838" s="70"/>
      <c r="G838" s="69"/>
      <c r="H838" s="6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69"/>
      <c r="B839" s="69"/>
      <c r="C839" s="69"/>
      <c r="D839" s="70"/>
      <c r="E839" s="69"/>
      <c r="F839" s="70"/>
      <c r="G839" s="69"/>
      <c r="H839" s="6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69"/>
      <c r="B840" s="69"/>
      <c r="C840" s="69"/>
      <c r="D840" s="70"/>
      <c r="E840" s="69"/>
      <c r="F840" s="70"/>
      <c r="G840" s="69"/>
      <c r="H840" s="6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69"/>
      <c r="B841" s="69"/>
      <c r="C841" s="69"/>
      <c r="D841" s="70"/>
      <c r="E841" s="69"/>
      <c r="F841" s="70"/>
      <c r="G841" s="69"/>
      <c r="H841" s="6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69"/>
      <c r="B842" s="69"/>
      <c r="C842" s="69"/>
      <c r="D842" s="70"/>
      <c r="E842" s="69"/>
      <c r="F842" s="70"/>
      <c r="G842" s="69"/>
      <c r="H842" s="6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69"/>
      <c r="B843" s="69"/>
      <c r="C843" s="69"/>
      <c r="D843" s="70"/>
      <c r="E843" s="69"/>
      <c r="F843" s="70"/>
      <c r="G843" s="69"/>
      <c r="H843" s="6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69"/>
      <c r="B844" s="69"/>
      <c r="C844" s="69"/>
      <c r="D844" s="70"/>
      <c r="E844" s="69"/>
      <c r="F844" s="70"/>
      <c r="G844" s="69"/>
      <c r="H844" s="6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69"/>
      <c r="B845" s="69"/>
      <c r="C845" s="69"/>
      <c r="D845" s="70"/>
      <c r="E845" s="69"/>
      <c r="F845" s="70"/>
      <c r="G845" s="69"/>
      <c r="H845" s="6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69"/>
      <c r="B846" s="69"/>
      <c r="C846" s="69"/>
      <c r="D846" s="70"/>
      <c r="E846" s="69"/>
      <c r="F846" s="70"/>
      <c r="G846" s="69"/>
      <c r="H846" s="6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69"/>
      <c r="B847" s="69"/>
      <c r="C847" s="69"/>
      <c r="D847" s="70"/>
      <c r="E847" s="69"/>
      <c r="F847" s="70"/>
      <c r="G847" s="69"/>
      <c r="H847" s="6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69"/>
      <c r="B848" s="69"/>
      <c r="C848" s="69"/>
      <c r="D848" s="70"/>
      <c r="E848" s="69"/>
      <c r="F848" s="70"/>
      <c r="G848" s="69"/>
      <c r="H848" s="6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69"/>
      <c r="B849" s="69"/>
      <c r="C849" s="69"/>
      <c r="D849" s="70"/>
      <c r="E849" s="69"/>
      <c r="F849" s="70"/>
      <c r="G849" s="69"/>
      <c r="H849" s="6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69"/>
      <c r="B850" s="69"/>
      <c r="C850" s="69"/>
      <c r="D850" s="70"/>
      <c r="E850" s="69"/>
      <c r="F850" s="70"/>
      <c r="G850" s="69"/>
      <c r="H850" s="6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69"/>
      <c r="B851" s="69"/>
      <c r="C851" s="69"/>
      <c r="D851" s="70"/>
      <c r="E851" s="69"/>
      <c r="F851" s="70"/>
      <c r="G851" s="69"/>
      <c r="H851" s="6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69"/>
      <c r="B852" s="69"/>
      <c r="C852" s="69"/>
      <c r="D852" s="70"/>
      <c r="E852" s="69"/>
      <c r="F852" s="70"/>
      <c r="G852" s="69"/>
      <c r="H852" s="6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69"/>
      <c r="B853" s="69"/>
      <c r="C853" s="69"/>
      <c r="D853" s="70"/>
      <c r="E853" s="69"/>
      <c r="F853" s="70"/>
      <c r="G853" s="69"/>
      <c r="H853" s="6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69"/>
      <c r="B854" s="69"/>
      <c r="C854" s="69"/>
      <c r="D854" s="70"/>
      <c r="E854" s="69"/>
      <c r="F854" s="70"/>
      <c r="G854" s="69"/>
      <c r="H854" s="6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69"/>
      <c r="B855" s="69"/>
      <c r="C855" s="69"/>
      <c r="D855" s="70"/>
      <c r="E855" s="69"/>
      <c r="F855" s="70"/>
      <c r="G855" s="69"/>
      <c r="H855" s="6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69"/>
      <c r="B856" s="69"/>
      <c r="C856" s="69"/>
      <c r="D856" s="70"/>
      <c r="E856" s="69"/>
      <c r="F856" s="70"/>
      <c r="G856" s="69"/>
      <c r="H856" s="6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69"/>
      <c r="B857" s="69"/>
      <c r="C857" s="69"/>
      <c r="D857" s="70"/>
      <c r="E857" s="69"/>
      <c r="F857" s="70"/>
      <c r="G857" s="69"/>
      <c r="H857" s="6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69"/>
      <c r="B858" s="69"/>
      <c r="C858" s="69"/>
      <c r="D858" s="70"/>
      <c r="E858" s="69"/>
      <c r="F858" s="70"/>
      <c r="G858" s="69"/>
      <c r="H858" s="6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69"/>
      <c r="B859" s="69"/>
      <c r="C859" s="69"/>
      <c r="D859" s="70"/>
      <c r="E859" s="69"/>
      <c r="F859" s="70"/>
      <c r="G859" s="69"/>
      <c r="H859" s="6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69"/>
      <c r="B860" s="69"/>
      <c r="C860" s="69"/>
      <c r="D860" s="70"/>
      <c r="E860" s="69"/>
      <c r="F860" s="70"/>
      <c r="G860" s="69"/>
      <c r="H860" s="6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69"/>
      <c r="B861" s="69"/>
      <c r="C861" s="69"/>
      <c r="D861" s="70"/>
      <c r="E861" s="69"/>
      <c r="F861" s="70"/>
      <c r="G861" s="69"/>
      <c r="H861" s="6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69"/>
      <c r="B862" s="69"/>
      <c r="C862" s="69"/>
      <c r="D862" s="70"/>
      <c r="E862" s="69"/>
      <c r="F862" s="70"/>
      <c r="G862" s="69"/>
      <c r="H862" s="6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69"/>
      <c r="B863" s="69"/>
      <c r="C863" s="69"/>
      <c r="D863" s="70"/>
      <c r="E863" s="69"/>
      <c r="F863" s="70"/>
      <c r="G863" s="69"/>
      <c r="H863" s="6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69"/>
      <c r="B864" s="69"/>
      <c r="C864" s="69"/>
      <c r="D864" s="70"/>
      <c r="E864" s="69"/>
      <c r="F864" s="70"/>
      <c r="G864" s="69"/>
      <c r="H864" s="6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69"/>
      <c r="B865" s="69"/>
      <c r="C865" s="69"/>
      <c r="D865" s="70"/>
      <c r="E865" s="69"/>
      <c r="F865" s="70"/>
      <c r="G865" s="69"/>
      <c r="H865" s="6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69"/>
      <c r="B866" s="69"/>
      <c r="C866" s="69"/>
      <c r="D866" s="70"/>
      <c r="E866" s="69"/>
      <c r="F866" s="70"/>
      <c r="G866" s="69"/>
      <c r="H866" s="6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69"/>
      <c r="B867" s="69"/>
      <c r="C867" s="69"/>
      <c r="D867" s="70"/>
      <c r="E867" s="69"/>
      <c r="F867" s="70"/>
      <c r="G867" s="69"/>
      <c r="H867" s="6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69"/>
      <c r="B868" s="69"/>
      <c r="C868" s="69"/>
      <c r="D868" s="70"/>
      <c r="E868" s="69"/>
      <c r="F868" s="70"/>
      <c r="G868" s="69"/>
      <c r="H868" s="6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69"/>
      <c r="B869" s="69"/>
      <c r="C869" s="69"/>
      <c r="D869" s="70"/>
      <c r="E869" s="69"/>
      <c r="F869" s="70"/>
      <c r="G869" s="69"/>
      <c r="H869" s="6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69"/>
      <c r="B870" s="69"/>
      <c r="C870" s="69"/>
      <c r="D870" s="70"/>
      <c r="E870" s="69"/>
      <c r="F870" s="70"/>
      <c r="G870" s="69"/>
      <c r="H870" s="6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69"/>
      <c r="B871" s="69"/>
      <c r="C871" s="69"/>
      <c r="D871" s="70"/>
      <c r="E871" s="69"/>
      <c r="F871" s="70"/>
      <c r="G871" s="69"/>
      <c r="H871" s="6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69"/>
      <c r="B872" s="69"/>
      <c r="C872" s="69"/>
      <c r="D872" s="70"/>
      <c r="E872" s="69"/>
      <c r="F872" s="70"/>
      <c r="G872" s="69"/>
      <c r="H872" s="6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69"/>
      <c r="B873" s="69"/>
      <c r="C873" s="69"/>
      <c r="D873" s="70"/>
      <c r="E873" s="69"/>
      <c r="F873" s="70"/>
      <c r="G873" s="69"/>
      <c r="H873" s="6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69"/>
      <c r="B874" s="69"/>
      <c r="C874" s="69"/>
      <c r="D874" s="70"/>
      <c r="E874" s="69"/>
      <c r="F874" s="70"/>
      <c r="G874" s="69"/>
      <c r="H874" s="6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69"/>
      <c r="B875" s="69"/>
      <c r="C875" s="69"/>
      <c r="D875" s="70"/>
      <c r="E875" s="69"/>
      <c r="F875" s="70"/>
      <c r="G875" s="69"/>
      <c r="H875" s="6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69"/>
      <c r="B876" s="69"/>
      <c r="C876" s="69"/>
      <c r="D876" s="70"/>
      <c r="E876" s="69"/>
      <c r="F876" s="70"/>
      <c r="G876" s="69"/>
      <c r="H876" s="6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69"/>
      <c r="B877" s="69"/>
      <c r="C877" s="69"/>
      <c r="D877" s="70"/>
      <c r="E877" s="69"/>
      <c r="F877" s="70"/>
      <c r="G877" s="69"/>
      <c r="H877" s="6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69"/>
      <c r="B878" s="69"/>
      <c r="C878" s="69"/>
      <c r="D878" s="70"/>
      <c r="E878" s="69"/>
      <c r="F878" s="70"/>
      <c r="G878" s="69"/>
      <c r="H878" s="6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69"/>
      <c r="B879" s="69"/>
      <c r="C879" s="69"/>
      <c r="D879" s="70"/>
      <c r="E879" s="69"/>
      <c r="F879" s="70"/>
      <c r="G879" s="69"/>
      <c r="H879" s="6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69"/>
      <c r="B880" s="69"/>
      <c r="C880" s="69"/>
      <c r="D880" s="70"/>
      <c r="E880" s="69"/>
      <c r="F880" s="70"/>
      <c r="G880" s="69"/>
      <c r="H880" s="6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69"/>
      <c r="B881" s="69"/>
      <c r="C881" s="69"/>
      <c r="D881" s="70"/>
      <c r="E881" s="69"/>
      <c r="F881" s="70"/>
      <c r="G881" s="69"/>
      <c r="H881" s="6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69"/>
      <c r="B882" s="69"/>
      <c r="C882" s="69"/>
      <c r="D882" s="70"/>
      <c r="E882" s="69"/>
      <c r="F882" s="70"/>
      <c r="G882" s="69"/>
      <c r="H882" s="6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69"/>
      <c r="B883" s="69"/>
      <c r="C883" s="69"/>
      <c r="D883" s="70"/>
      <c r="E883" s="69"/>
      <c r="F883" s="70"/>
      <c r="G883" s="69"/>
      <c r="H883" s="6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69"/>
      <c r="B884" s="69"/>
      <c r="C884" s="69"/>
      <c r="D884" s="70"/>
      <c r="E884" s="69"/>
      <c r="F884" s="70"/>
      <c r="G884" s="69"/>
      <c r="H884" s="6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69"/>
      <c r="B885" s="69"/>
      <c r="C885" s="69"/>
      <c r="D885" s="70"/>
      <c r="E885" s="69"/>
      <c r="F885" s="70"/>
      <c r="G885" s="69"/>
      <c r="H885" s="6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69"/>
      <c r="B886" s="69"/>
      <c r="C886" s="69"/>
      <c r="D886" s="70"/>
      <c r="E886" s="69"/>
      <c r="F886" s="70"/>
      <c r="G886" s="69"/>
      <c r="H886" s="6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69"/>
      <c r="B887" s="69"/>
      <c r="C887" s="69"/>
      <c r="D887" s="70"/>
      <c r="E887" s="69"/>
      <c r="F887" s="70"/>
      <c r="G887" s="69"/>
      <c r="H887" s="6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69"/>
      <c r="B888" s="69"/>
      <c r="C888" s="69"/>
      <c r="D888" s="70"/>
      <c r="E888" s="69"/>
      <c r="F888" s="70"/>
      <c r="G888" s="69"/>
      <c r="H888" s="6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69"/>
      <c r="B889" s="69"/>
      <c r="C889" s="69"/>
      <c r="D889" s="70"/>
      <c r="E889" s="69"/>
      <c r="F889" s="70"/>
      <c r="G889" s="69"/>
      <c r="H889" s="6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69"/>
      <c r="B890" s="69"/>
      <c r="C890" s="69"/>
      <c r="D890" s="70"/>
      <c r="E890" s="69"/>
      <c r="F890" s="70"/>
      <c r="G890" s="69"/>
      <c r="H890" s="6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69"/>
      <c r="B891" s="69"/>
      <c r="C891" s="69"/>
      <c r="D891" s="70"/>
      <c r="E891" s="69"/>
      <c r="F891" s="70"/>
      <c r="G891" s="69"/>
      <c r="H891" s="6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69"/>
      <c r="B892" s="69"/>
      <c r="C892" s="69"/>
      <c r="D892" s="70"/>
      <c r="E892" s="69"/>
      <c r="F892" s="70"/>
      <c r="G892" s="69"/>
      <c r="H892" s="6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69"/>
      <c r="B893" s="69"/>
      <c r="C893" s="69"/>
      <c r="D893" s="70"/>
      <c r="E893" s="69"/>
      <c r="F893" s="70"/>
      <c r="G893" s="69"/>
      <c r="H893" s="6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69"/>
      <c r="B894" s="69"/>
      <c r="C894" s="69"/>
      <c r="D894" s="70"/>
      <c r="E894" s="69"/>
      <c r="F894" s="70"/>
      <c r="G894" s="69"/>
      <c r="H894" s="6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69"/>
      <c r="B895" s="69"/>
      <c r="C895" s="69"/>
      <c r="D895" s="70"/>
      <c r="E895" s="69"/>
      <c r="F895" s="70"/>
      <c r="G895" s="69"/>
      <c r="H895" s="6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69"/>
      <c r="B896" s="69"/>
      <c r="C896" s="69"/>
      <c r="D896" s="70"/>
      <c r="E896" s="69"/>
      <c r="F896" s="70"/>
      <c r="G896" s="69"/>
      <c r="H896" s="6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69"/>
      <c r="B897" s="69"/>
      <c r="C897" s="69"/>
      <c r="D897" s="70"/>
      <c r="E897" s="69"/>
      <c r="F897" s="70"/>
      <c r="G897" s="69"/>
      <c r="H897" s="6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69"/>
      <c r="B898" s="69"/>
      <c r="C898" s="69"/>
      <c r="D898" s="70"/>
      <c r="E898" s="69"/>
      <c r="F898" s="70"/>
      <c r="G898" s="69"/>
      <c r="H898" s="6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69"/>
      <c r="B899" s="69"/>
      <c r="C899" s="69"/>
      <c r="D899" s="70"/>
      <c r="E899" s="69"/>
      <c r="F899" s="70"/>
      <c r="G899" s="69"/>
      <c r="H899" s="6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69"/>
      <c r="B900" s="69"/>
      <c r="C900" s="69"/>
      <c r="D900" s="70"/>
      <c r="E900" s="69"/>
      <c r="F900" s="70"/>
      <c r="G900" s="69"/>
      <c r="H900" s="6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69"/>
      <c r="B901" s="69"/>
      <c r="C901" s="69"/>
      <c r="D901" s="70"/>
      <c r="E901" s="69"/>
      <c r="F901" s="70"/>
      <c r="G901" s="69"/>
      <c r="H901" s="6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69"/>
      <c r="B902" s="69"/>
      <c r="C902" s="69"/>
      <c r="D902" s="70"/>
      <c r="E902" s="69"/>
      <c r="F902" s="70"/>
      <c r="G902" s="69"/>
      <c r="H902" s="6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69"/>
      <c r="B903" s="69"/>
      <c r="C903" s="69"/>
      <c r="D903" s="70"/>
      <c r="E903" s="69"/>
      <c r="F903" s="70"/>
      <c r="G903" s="69"/>
      <c r="H903" s="6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69"/>
      <c r="B904" s="69"/>
      <c r="C904" s="69"/>
      <c r="D904" s="70"/>
      <c r="E904" s="69"/>
      <c r="F904" s="70"/>
      <c r="G904" s="69"/>
      <c r="H904" s="6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69"/>
      <c r="B905" s="69"/>
      <c r="C905" s="69"/>
      <c r="D905" s="70"/>
      <c r="E905" s="69"/>
      <c r="F905" s="70"/>
      <c r="G905" s="69"/>
      <c r="H905" s="6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69"/>
      <c r="B906" s="69"/>
      <c r="C906" s="69"/>
      <c r="D906" s="70"/>
      <c r="E906" s="69"/>
      <c r="F906" s="70"/>
      <c r="G906" s="69"/>
      <c r="H906" s="6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69"/>
      <c r="B907" s="69"/>
      <c r="C907" s="69"/>
      <c r="D907" s="70"/>
      <c r="E907" s="69"/>
      <c r="F907" s="70"/>
      <c r="G907" s="69"/>
      <c r="H907" s="6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69"/>
      <c r="B908" s="69"/>
      <c r="C908" s="69"/>
      <c r="D908" s="70"/>
      <c r="E908" s="69"/>
      <c r="F908" s="70"/>
      <c r="G908" s="69"/>
      <c r="H908" s="6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69"/>
      <c r="B909" s="69"/>
      <c r="C909" s="69"/>
      <c r="D909" s="70"/>
      <c r="E909" s="69"/>
      <c r="F909" s="70"/>
      <c r="G909" s="69"/>
      <c r="H909" s="6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69"/>
      <c r="B910" s="69"/>
      <c r="C910" s="69"/>
      <c r="D910" s="70"/>
      <c r="E910" s="69"/>
      <c r="F910" s="70"/>
      <c r="G910" s="69"/>
      <c r="H910" s="6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69"/>
      <c r="B911" s="69"/>
      <c r="C911" s="69"/>
      <c r="D911" s="70"/>
      <c r="E911" s="69"/>
      <c r="F911" s="70"/>
      <c r="G911" s="69"/>
      <c r="H911" s="6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69"/>
      <c r="B912" s="69"/>
      <c r="C912" s="69"/>
      <c r="D912" s="70"/>
      <c r="E912" s="69"/>
      <c r="F912" s="70"/>
      <c r="G912" s="69"/>
      <c r="H912" s="6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69"/>
      <c r="B913" s="69"/>
      <c r="C913" s="69"/>
      <c r="D913" s="70"/>
      <c r="E913" s="69"/>
      <c r="F913" s="70"/>
      <c r="G913" s="69"/>
      <c r="H913" s="6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69"/>
      <c r="B914" s="69"/>
      <c r="C914" s="69"/>
      <c r="D914" s="70"/>
      <c r="E914" s="69"/>
      <c r="F914" s="70"/>
      <c r="G914" s="69"/>
      <c r="H914" s="6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69"/>
      <c r="B915" s="69"/>
      <c r="C915" s="69"/>
      <c r="D915" s="70"/>
      <c r="E915" s="69"/>
      <c r="F915" s="70"/>
      <c r="G915" s="69"/>
      <c r="H915" s="6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69"/>
      <c r="B916" s="69"/>
      <c r="C916" s="69"/>
      <c r="D916" s="70"/>
      <c r="E916" s="69"/>
      <c r="F916" s="70"/>
      <c r="G916" s="69"/>
      <c r="H916" s="6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69"/>
      <c r="B917" s="69"/>
      <c r="C917" s="69"/>
      <c r="D917" s="70"/>
      <c r="E917" s="69"/>
      <c r="F917" s="70"/>
      <c r="G917" s="69"/>
      <c r="H917" s="6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69"/>
      <c r="B918" s="69"/>
      <c r="C918" s="69"/>
      <c r="D918" s="70"/>
      <c r="E918" s="69"/>
      <c r="F918" s="70"/>
      <c r="G918" s="69"/>
      <c r="H918" s="6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69"/>
      <c r="B919" s="69"/>
      <c r="C919" s="69"/>
      <c r="D919" s="70"/>
      <c r="E919" s="69"/>
      <c r="F919" s="70"/>
      <c r="G919" s="69"/>
      <c r="H919" s="6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69"/>
      <c r="B920" s="69"/>
      <c r="C920" s="69"/>
      <c r="D920" s="70"/>
      <c r="E920" s="69"/>
      <c r="F920" s="70"/>
      <c r="G920" s="69"/>
      <c r="H920" s="6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69"/>
      <c r="B921" s="69"/>
      <c r="C921" s="69"/>
      <c r="D921" s="70"/>
      <c r="E921" s="69"/>
      <c r="F921" s="70"/>
      <c r="G921" s="69"/>
      <c r="H921" s="6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69"/>
      <c r="B922" s="69"/>
      <c r="C922" s="69"/>
      <c r="D922" s="70"/>
      <c r="E922" s="69"/>
      <c r="F922" s="70"/>
      <c r="G922" s="69"/>
      <c r="H922" s="6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69"/>
      <c r="B923" s="69"/>
      <c r="C923" s="69"/>
      <c r="D923" s="70"/>
      <c r="E923" s="69"/>
      <c r="F923" s="70"/>
      <c r="G923" s="69"/>
      <c r="H923" s="6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69"/>
      <c r="B924" s="69"/>
      <c r="C924" s="69"/>
      <c r="D924" s="70"/>
      <c r="E924" s="69"/>
      <c r="F924" s="70"/>
      <c r="G924" s="69"/>
      <c r="H924" s="6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69"/>
      <c r="B925" s="69"/>
      <c r="C925" s="69"/>
      <c r="D925" s="70"/>
      <c r="E925" s="69"/>
      <c r="F925" s="70"/>
      <c r="G925" s="69"/>
      <c r="H925" s="6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69"/>
      <c r="B926" s="69"/>
      <c r="C926" s="69"/>
      <c r="D926" s="70"/>
      <c r="E926" s="69"/>
      <c r="F926" s="70"/>
      <c r="G926" s="69"/>
      <c r="H926" s="6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69"/>
      <c r="B927" s="69"/>
      <c r="C927" s="69"/>
      <c r="D927" s="70"/>
      <c r="E927" s="69"/>
      <c r="F927" s="70"/>
      <c r="G927" s="69"/>
      <c r="H927" s="6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69"/>
      <c r="B928" s="69"/>
      <c r="C928" s="69"/>
      <c r="D928" s="70"/>
      <c r="E928" s="69"/>
      <c r="F928" s="70"/>
      <c r="G928" s="69"/>
      <c r="H928" s="6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69"/>
      <c r="B929" s="69"/>
      <c r="C929" s="69"/>
      <c r="D929" s="70"/>
      <c r="E929" s="69"/>
      <c r="F929" s="70"/>
      <c r="G929" s="69"/>
      <c r="H929" s="6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69"/>
      <c r="B930" s="69"/>
      <c r="C930" s="69"/>
      <c r="D930" s="70"/>
      <c r="E930" s="69"/>
      <c r="F930" s="70"/>
      <c r="G930" s="69"/>
      <c r="H930" s="6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69"/>
      <c r="B931" s="69"/>
      <c r="C931" s="69"/>
      <c r="D931" s="70"/>
      <c r="E931" s="69"/>
      <c r="F931" s="70"/>
      <c r="G931" s="69"/>
      <c r="H931" s="6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69"/>
      <c r="B932" s="69"/>
      <c r="C932" s="69"/>
      <c r="D932" s="70"/>
      <c r="E932" s="69"/>
      <c r="F932" s="70"/>
      <c r="G932" s="69"/>
      <c r="H932" s="6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69"/>
      <c r="B933" s="69"/>
      <c r="C933" s="69"/>
      <c r="D933" s="70"/>
      <c r="E933" s="69"/>
      <c r="F933" s="70"/>
      <c r="G933" s="69"/>
      <c r="H933" s="6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69"/>
      <c r="B934" s="69"/>
      <c r="C934" s="69"/>
      <c r="D934" s="70"/>
      <c r="E934" s="69"/>
      <c r="F934" s="70"/>
      <c r="G934" s="69"/>
      <c r="H934" s="6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69"/>
      <c r="B935" s="69"/>
      <c r="C935" s="69"/>
      <c r="D935" s="70"/>
      <c r="E935" s="69"/>
      <c r="F935" s="70"/>
      <c r="G935" s="69"/>
      <c r="H935" s="6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69"/>
      <c r="B936" s="69"/>
      <c r="C936" s="69"/>
      <c r="D936" s="70"/>
      <c r="E936" s="69"/>
      <c r="F936" s="70"/>
      <c r="G936" s="69"/>
      <c r="H936" s="6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69"/>
      <c r="B937" s="69"/>
      <c r="C937" s="69"/>
      <c r="D937" s="70"/>
      <c r="E937" s="69"/>
      <c r="F937" s="70"/>
      <c r="G937" s="69"/>
      <c r="H937" s="6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69"/>
      <c r="B938" s="69"/>
      <c r="C938" s="69"/>
      <c r="D938" s="70"/>
      <c r="E938" s="69"/>
      <c r="F938" s="70"/>
      <c r="G938" s="69"/>
      <c r="H938" s="6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69"/>
      <c r="B939" s="69"/>
      <c r="C939" s="69"/>
      <c r="D939" s="70"/>
      <c r="E939" s="69"/>
      <c r="F939" s="70"/>
      <c r="G939" s="69"/>
      <c r="H939" s="6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69"/>
      <c r="B940" s="69"/>
      <c r="C940" s="69"/>
      <c r="D940" s="70"/>
      <c r="E940" s="69"/>
      <c r="F940" s="70"/>
      <c r="G940" s="69"/>
      <c r="H940" s="6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69"/>
      <c r="B941" s="69"/>
      <c r="C941" s="69"/>
      <c r="D941" s="70"/>
      <c r="E941" s="69"/>
      <c r="F941" s="70"/>
      <c r="G941" s="69"/>
      <c r="H941" s="6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69"/>
      <c r="B942" s="69"/>
      <c r="C942" s="69"/>
      <c r="D942" s="70"/>
      <c r="E942" s="69"/>
      <c r="F942" s="70"/>
      <c r="G942" s="69"/>
      <c r="H942" s="6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69"/>
      <c r="B943" s="69"/>
      <c r="C943" s="69"/>
      <c r="D943" s="70"/>
      <c r="E943" s="69"/>
      <c r="F943" s="70"/>
      <c r="G943" s="69"/>
      <c r="H943" s="6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69"/>
      <c r="B944" s="69"/>
      <c r="C944" s="69"/>
      <c r="D944" s="70"/>
      <c r="E944" s="69"/>
      <c r="F944" s="70"/>
      <c r="G944" s="69"/>
      <c r="H944" s="6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69"/>
      <c r="B945" s="69"/>
      <c r="C945" s="69"/>
      <c r="D945" s="70"/>
      <c r="E945" s="69"/>
      <c r="F945" s="70"/>
      <c r="G945" s="69"/>
      <c r="H945" s="6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69"/>
      <c r="B946" s="69"/>
      <c r="C946" s="69"/>
      <c r="D946" s="70"/>
      <c r="E946" s="69"/>
      <c r="F946" s="70"/>
      <c r="G946" s="69"/>
      <c r="H946" s="6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69"/>
      <c r="B947" s="69"/>
      <c r="C947" s="69"/>
      <c r="D947" s="70"/>
      <c r="E947" s="69"/>
      <c r="F947" s="70"/>
      <c r="G947" s="69"/>
      <c r="H947" s="6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69"/>
      <c r="B948" s="69"/>
      <c r="C948" s="69"/>
      <c r="D948" s="70"/>
      <c r="E948" s="69"/>
      <c r="F948" s="70"/>
      <c r="G948" s="69"/>
      <c r="H948" s="6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69"/>
      <c r="B949" s="69"/>
      <c r="C949" s="69"/>
      <c r="D949" s="70"/>
      <c r="E949" s="69"/>
      <c r="F949" s="70"/>
      <c r="G949" s="69"/>
      <c r="H949" s="6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69"/>
      <c r="B950" s="69"/>
      <c r="C950" s="69"/>
      <c r="D950" s="70"/>
      <c r="E950" s="69"/>
      <c r="F950" s="70"/>
      <c r="G950" s="69"/>
      <c r="H950" s="6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69"/>
      <c r="B951" s="69"/>
      <c r="C951" s="69"/>
      <c r="D951" s="70"/>
      <c r="E951" s="69"/>
      <c r="F951" s="70"/>
      <c r="G951" s="69"/>
      <c r="H951" s="6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69"/>
      <c r="B952" s="69"/>
      <c r="C952" s="69"/>
      <c r="D952" s="70"/>
      <c r="E952" s="69"/>
      <c r="F952" s="70"/>
      <c r="G952" s="69"/>
      <c r="H952" s="6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69"/>
      <c r="B953" s="69"/>
      <c r="C953" s="69"/>
      <c r="D953" s="70"/>
      <c r="E953" s="69"/>
      <c r="F953" s="70"/>
      <c r="G953" s="69"/>
      <c r="H953" s="6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69"/>
      <c r="B954" s="69"/>
      <c r="C954" s="69"/>
      <c r="D954" s="70"/>
      <c r="E954" s="69"/>
      <c r="F954" s="70"/>
      <c r="G954" s="69"/>
      <c r="H954" s="6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69"/>
      <c r="B955" s="69"/>
      <c r="C955" s="69"/>
      <c r="D955" s="70"/>
      <c r="E955" s="69"/>
      <c r="F955" s="70"/>
      <c r="G955" s="69"/>
      <c r="H955" s="6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69"/>
      <c r="B956" s="69"/>
      <c r="C956" s="69"/>
      <c r="D956" s="70"/>
      <c r="E956" s="69"/>
      <c r="F956" s="70"/>
      <c r="G956" s="69"/>
      <c r="H956" s="6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69"/>
      <c r="B957" s="69"/>
      <c r="C957" s="69"/>
      <c r="D957" s="70"/>
      <c r="E957" s="69"/>
      <c r="F957" s="70"/>
      <c r="G957" s="69"/>
      <c r="H957" s="6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69"/>
      <c r="B958" s="69"/>
      <c r="C958" s="69"/>
      <c r="D958" s="70"/>
      <c r="E958" s="69"/>
      <c r="F958" s="70"/>
      <c r="G958" s="69"/>
      <c r="H958" s="6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69"/>
      <c r="B959" s="69"/>
      <c r="C959" s="69"/>
      <c r="D959" s="70"/>
      <c r="E959" s="69"/>
      <c r="F959" s="70"/>
      <c r="G959" s="69"/>
      <c r="H959" s="6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69"/>
      <c r="B960" s="69"/>
      <c r="C960" s="69"/>
      <c r="D960" s="70"/>
      <c r="E960" s="69"/>
      <c r="F960" s="70"/>
      <c r="G960" s="69"/>
      <c r="H960" s="6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69"/>
      <c r="B961" s="69"/>
      <c r="C961" s="69"/>
      <c r="D961" s="70"/>
      <c r="E961" s="69"/>
      <c r="F961" s="70"/>
      <c r="G961" s="69"/>
      <c r="H961" s="6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69"/>
      <c r="B962" s="69"/>
      <c r="C962" s="69"/>
      <c r="D962" s="70"/>
      <c r="E962" s="69"/>
      <c r="F962" s="70"/>
      <c r="G962" s="69"/>
      <c r="H962" s="6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69"/>
      <c r="B963" s="69"/>
      <c r="C963" s="69"/>
      <c r="D963" s="70"/>
      <c r="E963" s="69"/>
      <c r="F963" s="70"/>
      <c r="G963" s="69"/>
      <c r="H963" s="6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69"/>
      <c r="B964" s="69"/>
      <c r="C964" s="69"/>
      <c r="D964" s="70"/>
      <c r="E964" s="69"/>
      <c r="F964" s="70"/>
      <c r="G964" s="69"/>
      <c r="H964" s="6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69"/>
      <c r="B965" s="69"/>
      <c r="C965" s="69"/>
      <c r="D965" s="70"/>
      <c r="E965" s="69"/>
      <c r="F965" s="70"/>
      <c r="G965" s="69"/>
      <c r="H965" s="6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69"/>
      <c r="B966" s="69"/>
      <c r="C966" s="69"/>
      <c r="D966" s="70"/>
      <c r="E966" s="69"/>
      <c r="F966" s="70"/>
      <c r="G966" s="69"/>
      <c r="H966" s="6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69"/>
      <c r="B967" s="69"/>
      <c r="C967" s="69"/>
      <c r="D967" s="70"/>
      <c r="E967" s="69"/>
      <c r="F967" s="70"/>
      <c r="G967" s="69"/>
      <c r="H967" s="6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69"/>
      <c r="B968" s="69"/>
      <c r="C968" s="69"/>
      <c r="D968" s="70"/>
      <c r="E968" s="69"/>
      <c r="F968" s="70"/>
      <c r="G968" s="69"/>
      <c r="H968" s="6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69"/>
      <c r="B969" s="69"/>
      <c r="C969" s="69"/>
      <c r="D969" s="70"/>
      <c r="E969" s="69"/>
      <c r="F969" s="70"/>
      <c r="G969" s="69"/>
      <c r="H969" s="6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69"/>
      <c r="B970" s="69"/>
      <c r="C970" s="69"/>
      <c r="D970" s="70"/>
      <c r="E970" s="69"/>
      <c r="F970" s="70"/>
      <c r="G970" s="69"/>
      <c r="H970" s="6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69"/>
      <c r="B971" s="69"/>
      <c r="C971" s="69"/>
      <c r="D971" s="70"/>
      <c r="E971" s="69"/>
      <c r="F971" s="70"/>
      <c r="G971" s="69"/>
      <c r="H971" s="6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69"/>
      <c r="B972" s="69"/>
      <c r="C972" s="69"/>
      <c r="D972" s="70"/>
      <c r="E972" s="69"/>
      <c r="F972" s="70"/>
      <c r="G972" s="69"/>
      <c r="H972" s="6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69"/>
      <c r="B973" s="69"/>
      <c r="C973" s="69"/>
      <c r="D973" s="70"/>
      <c r="E973" s="69"/>
      <c r="F973" s="70"/>
      <c r="G973" s="69"/>
      <c r="H973" s="6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69"/>
      <c r="B974" s="69"/>
      <c r="C974" s="69"/>
      <c r="D974" s="70"/>
      <c r="E974" s="69"/>
      <c r="F974" s="70"/>
      <c r="G974" s="69"/>
      <c r="H974" s="6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69"/>
      <c r="B975" s="69"/>
      <c r="C975" s="69"/>
      <c r="D975" s="70"/>
      <c r="E975" s="69"/>
      <c r="F975" s="70"/>
      <c r="G975" s="69"/>
      <c r="H975" s="6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69"/>
      <c r="B976" s="69"/>
      <c r="C976" s="69"/>
      <c r="D976" s="70"/>
      <c r="E976" s="69"/>
      <c r="F976" s="70"/>
      <c r="G976" s="69"/>
      <c r="H976" s="6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69"/>
      <c r="B977" s="69"/>
      <c r="C977" s="69"/>
      <c r="D977" s="70"/>
      <c r="E977" s="69"/>
      <c r="F977" s="70"/>
      <c r="G977" s="69"/>
      <c r="H977" s="6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69"/>
      <c r="B978" s="69"/>
      <c r="C978" s="69"/>
      <c r="D978" s="70"/>
      <c r="E978" s="69"/>
      <c r="F978" s="70"/>
      <c r="G978" s="69"/>
      <c r="H978" s="6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69"/>
      <c r="B979" s="69"/>
      <c r="C979" s="69"/>
      <c r="D979" s="70"/>
      <c r="E979" s="69"/>
      <c r="F979" s="70"/>
      <c r="G979" s="69"/>
      <c r="H979" s="6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69"/>
      <c r="B980" s="69"/>
      <c r="C980" s="69"/>
      <c r="D980" s="70"/>
      <c r="E980" s="69"/>
      <c r="F980" s="70"/>
      <c r="G980" s="69"/>
      <c r="H980" s="6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69"/>
      <c r="B981" s="69"/>
      <c r="C981" s="69"/>
      <c r="D981" s="70"/>
      <c r="E981" s="69"/>
      <c r="F981" s="70"/>
      <c r="G981" s="69"/>
      <c r="H981" s="6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69"/>
      <c r="B982" s="69"/>
      <c r="C982" s="69"/>
      <c r="D982" s="70"/>
      <c r="E982" s="69"/>
      <c r="F982" s="70"/>
      <c r="G982" s="69"/>
      <c r="H982" s="6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69"/>
      <c r="B983" s="69"/>
      <c r="C983" s="69"/>
      <c r="D983" s="70"/>
      <c r="E983" s="69"/>
      <c r="F983" s="70"/>
      <c r="G983" s="69"/>
      <c r="H983" s="6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69"/>
      <c r="B984" s="69"/>
      <c r="C984" s="69"/>
      <c r="D984" s="70"/>
      <c r="E984" s="69"/>
      <c r="F984" s="70"/>
      <c r="G984" s="69"/>
      <c r="H984" s="6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69"/>
      <c r="B985" s="69"/>
      <c r="C985" s="69"/>
      <c r="D985" s="70"/>
      <c r="E985" s="69"/>
      <c r="F985" s="70"/>
      <c r="G985" s="69"/>
      <c r="H985" s="6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69"/>
      <c r="B986" s="69"/>
      <c r="C986" s="69"/>
      <c r="D986" s="70"/>
      <c r="E986" s="69"/>
      <c r="F986" s="70"/>
      <c r="G986" s="69"/>
      <c r="H986" s="6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69"/>
      <c r="B987" s="69"/>
      <c r="C987" s="69"/>
      <c r="D987" s="70"/>
      <c r="E987" s="69"/>
      <c r="F987" s="70"/>
      <c r="G987" s="69"/>
      <c r="H987" s="6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69"/>
      <c r="B988" s="69"/>
      <c r="C988" s="69"/>
      <c r="D988" s="70"/>
      <c r="E988" s="69"/>
      <c r="F988" s="70"/>
      <c r="G988" s="69"/>
      <c r="H988" s="6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69"/>
      <c r="B989" s="69"/>
      <c r="C989" s="69"/>
      <c r="D989" s="70"/>
      <c r="E989" s="69"/>
      <c r="F989" s="70"/>
      <c r="G989" s="69"/>
      <c r="H989" s="6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69"/>
      <c r="B990" s="69"/>
      <c r="C990" s="69"/>
      <c r="D990" s="70"/>
      <c r="E990" s="69"/>
      <c r="F990" s="70"/>
      <c r="G990" s="69"/>
      <c r="H990" s="6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69"/>
      <c r="B991" s="69"/>
      <c r="C991" s="69"/>
      <c r="D991" s="70"/>
      <c r="E991" s="69"/>
      <c r="F991" s="70"/>
      <c r="G991" s="69"/>
      <c r="H991" s="6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69"/>
      <c r="B992" s="69"/>
      <c r="C992" s="69"/>
      <c r="D992" s="70"/>
      <c r="E992" s="69"/>
      <c r="F992" s="70"/>
      <c r="G992" s="69"/>
      <c r="H992" s="6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69"/>
      <c r="B993" s="69"/>
      <c r="C993" s="69"/>
      <c r="D993" s="70"/>
      <c r="E993" s="69"/>
      <c r="F993" s="70"/>
      <c r="G993" s="69"/>
      <c r="H993" s="6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69"/>
      <c r="B994" s="69"/>
      <c r="C994" s="69"/>
      <c r="D994" s="70"/>
      <c r="E994" s="69"/>
      <c r="F994" s="70"/>
      <c r="G994" s="69"/>
      <c r="H994" s="6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69"/>
      <c r="B995" s="69"/>
      <c r="C995" s="69"/>
      <c r="D995" s="70"/>
      <c r="E995" s="69"/>
      <c r="F995" s="70"/>
      <c r="G995" s="69"/>
      <c r="H995" s="6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69"/>
      <c r="B996" s="69"/>
      <c r="C996" s="69"/>
      <c r="D996" s="70"/>
      <c r="E996" s="69"/>
      <c r="F996" s="70"/>
      <c r="G996" s="69"/>
      <c r="H996" s="6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69"/>
      <c r="B997" s="69"/>
      <c r="C997" s="69"/>
      <c r="D997" s="70"/>
      <c r="E997" s="69"/>
      <c r="F997" s="70"/>
      <c r="G997" s="69"/>
      <c r="H997" s="6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69"/>
      <c r="B998" s="69"/>
      <c r="C998" s="69"/>
      <c r="D998" s="70"/>
      <c r="E998" s="69"/>
      <c r="F998" s="70"/>
      <c r="G998" s="69"/>
      <c r="H998" s="6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69"/>
      <c r="B999" s="69"/>
      <c r="C999" s="69"/>
      <c r="D999" s="70"/>
      <c r="E999" s="69"/>
      <c r="F999" s="70"/>
      <c r="G999" s="69"/>
      <c r="H999" s="6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3">
    <mergeCell ref="B36:C36"/>
    <mergeCell ref="B37:C37"/>
    <mergeCell ref="H2:J2"/>
    <mergeCell ref="B4:J4"/>
    <mergeCell ref="B5:J5"/>
    <mergeCell ref="B6:J6"/>
    <mergeCell ref="B7:J7"/>
    <mergeCell ref="B9:D9"/>
    <mergeCell ref="E9:J9"/>
    <mergeCell ref="B28:C28"/>
    <mergeCell ref="B29:D29"/>
    <mergeCell ref="E29:J29"/>
    <mergeCell ref="B34:C34"/>
  </mergeCells>
  <pageMargins left="0.7" right="0.7" top="0.75" bottom="0.75" header="0" footer="0"/>
  <pageSetup scale="8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user1</cp:lastModifiedBy>
  <cp:lastPrinted>2025-11-13T14:18:41Z</cp:lastPrinted>
  <dcterms:created xsi:type="dcterms:W3CDTF">2020-11-14T13:09:40Z</dcterms:created>
  <dcterms:modified xsi:type="dcterms:W3CDTF">2025-12-04T15:43:26Z</dcterms:modified>
</cp:coreProperties>
</file>