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Фінансування" sheetId="1" state="visible" r:id="rId2"/>
    <sheet name="Кошторис  витрат" sheetId="2" state="visible" r:id="rId3"/>
    <sheet name="Реєстр документів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<sst xmlns="http://schemas.openxmlformats.org/spreadsheetml/2006/main" count="881" uniqueCount="514">
  <si>
    <t xml:space="preserve">
</t>
  </si>
  <si>
    <t xml:space="preserve">Додаток № 4</t>
  </si>
  <si>
    <r>
      <rPr>
        <sz val="10"/>
        <color rgb="FF000000"/>
        <rFont val="Arial"/>
        <family val="0"/>
        <charset val="1"/>
      </rPr>
      <t xml:space="preserve">до Договору про надання гранту </t>
    </r>
    <r>
      <rPr>
        <u val="single"/>
        <sz val="9"/>
        <color rgb="FF000000"/>
        <rFont val="Arial"/>
        <family val="0"/>
        <charset val="1"/>
      </rPr>
      <t xml:space="preserve">№8PART21–37631_</t>
    </r>
  </si>
  <si>
    <r>
      <rPr>
        <sz val="10"/>
        <color rgb="FF000000"/>
        <rFont val="Arial"/>
        <family val="0"/>
        <charset val="1"/>
      </rPr>
      <t xml:space="preserve">від "_</t>
    </r>
    <r>
      <rPr>
        <u val="single"/>
        <sz val="10"/>
        <color rgb="FF000000"/>
        <rFont val="Arial"/>
        <family val="0"/>
        <charset val="1"/>
      </rPr>
      <t xml:space="preserve">01</t>
    </r>
    <r>
      <rPr>
        <sz val="10"/>
        <color rgb="FF000000"/>
        <rFont val="Arial"/>
        <family val="0"/>
        <charset val="1"/>
      </rPr>
      <t xml:space="preserve">_" </t>
    </r>
    <r>
      <rPr>
        <u val="single"/>
        <sz val="10"/>
        <color rgb="FF000000"/>
        <rFont val="Arial"/>
        <family val="0"/>
        <charset val="1"/>
      </rPr>
      <t xml:space="preserve">_вересня_</t>
    </r>
    <r>
      <rPr>
        <sz val="10"/>
        <color rgb="FF000000"/>
        <rFont val="Arial"/>
        <family val="0"/>
        <charset val="1"/>
      </rPr>
      <t xml:space="preserve"> 2025 року</t>
    </r>
  </si>
  <si>
    <t xml:space="preserve">Назва конкурсної програми:</t>
  </si>
  <si>
    <t xml:space="preserve">Партнерство задля розвитку</t>
  </si>
  <si>
    <t xml:space="preserve">Назва ЛОТ-у:</t>
  </si>
  <si>
    <t xml:space="preserve">Згуртованість через культуру</t>
  </si>
  <si>
    <t xml:space="preserve">Назва Грантоотримувача:</t>
  </si>
  <si>
    <t xml:space="preserve">КУ “Цент культури і дозвілля” Збаразької міської ради</t>
  </si>
  <si>
    <t xml:space="preserve">Назва проєкту:</t>
  </si>
  <si>
    <t xml:space="preserve">Відкритий прості: креатив для всіх</t>
  </si>
  <si>
    <t xml:space="preserve">Дата початку проєкту:</t>
  </si>
  <si>
    <t xml:space="preserve">01 вересня 2025 року</t>
  </si>
  <si>
    <t xml:space="preserve">Дата завершення проєкту:</t>
  </si>
  <si>
    <t xml:space="preserve">20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</si>
  <si>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</si>
  <si>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</si>
  <si>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r>
      <rPr>
        <b val="true"/>
        <sz val="12"/>
        <color rgb="FF000000"/>
        <rFont val="Arial"/>
        <family val="0"/>
        <charset val="1"/>
      </rPr>
      <t xml:space="preserve">за період з </t>
    </r>
    <r>
      <rPr>
        <b val="true"/>
        <u val="single"/>
        <sz val="12"/>
        <color rgb="FF000000"/>
        <rFont val="Arial"/>
        <family val="0"/>
        <charset val="1"/>
      </rPr>
      <t xml:space="preserve">_01 вересня_</t>
    </r>
    <r>
      <rPr>
        <b val="true"/>
        <sz val="12"/>
        <color rgb="FF000000"/>
        <rFont val="Arial"/>
        <family val="0"/>
        <charset val="1"/>
      </rPr>
      <t xml:space="preserve"> по </t>
    </r>
    <r>
      <rPr>
        <b val="true"/>
        <u val="single"/>
        <sz val="12"/>
        <color rgb="FF000000"/>
        <rFont val="Arial"/>
        <family val="0"/>
        <charset val="1"/>
      </rPr>
      <t xml:space="preserve">_20 листопада_</t>
    </r>
    <r>
      <rPr>
        <b val="true"/>
        <sz val="12"/>
        <color rgb="FF000000"/>
        <rFont val="Arial"/>
        <family val="0"/>
        <charset val="1"/>
      </rPr>
      <t xml:space="preserve"> 2025 року</t>
    </r>
  </si>
  <si>
    <t xml:space="preserve">Загальна сума гранту</t>
  </si>
  <si>
    <t xml:space="preserve">Загальна сума співфінансування</t>
  </si>
  <si>
    <t xml:space="preserve">Загальна сума реінвестиції
(дохід отриманий від реалізації книг, квитків, програм та інше)</t>
  </si>
  <si>
    <t xml:space="preserve">Загальна сума всього проєкту</t>
  </si>
  <si>
    <t xml:space="preserve">Кошти організацій-партнерів 
(повна назва організації)</t>
  </si>
  <si>
    <t xml:space="preserve">Кошти державного та місцевих бюджетів 
Збаразької міської ради</t>
  </si>
  <si>
    <t xml:space="preserve">Кошти інших інстутиційних донорів</t>
  </si>
  <si>
    <t xml:space="preserve">Кошти приватних донорів</t>
  </si>
  <si>
    <t xml:space="preserve">Власні кошти організації-заявника</t>
  </si>
  <si>
    <t xml:space="preserve">Загальна сума</t>
  </si>
  <si>
    <t xml:space="preserve">%</t>
  </si>
  <si>
    <t xml:space="preserve">грн.</t>
  </si>
  <si>
    <t xml:space="preserve">грн. (ст.3+ст.4+ст.5+ ст.6+ст.7)</t>
  </si>
  <si>
    <t xml:space="preserve">стовпці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</si>
  <si>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</si>
  <si>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</si>
  <si>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</si>
  <si>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</si>
  <si>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</si>
  <si>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</si>
  <si>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</si>
  <si>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</si>
  <si>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</si>
  <si>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</si>
  <si>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</si>
  <si>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</si>
  <si>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</si>
  <si>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плановий бюджет</t>
  </si>
  <si>
    <t xml:space="preserve">фактичний бюджет</t>
  </si>
  <si>
    <t xml:space="preserve">профінансовано</t>
  </si>
  <si>
    <t xml:space="preserve">залишок до фінансування</t>
  </si>
  <si>
    <t xml:space="preserve">Склав:</t>
  </si>
  <si>
    <t xml:space="preserve">Директор</t>
  </si>
  <si>
    <t xml:space="preserve">Жук Василь Орестович</t>
  </si>
  <si>
    <t xml:space="preserve">посада</t>
  </si>
  <si>
    <t xml:space="preserve">підпис</t>
  </si>
  <si>
    <t xml:space="preserve">ПІБ</t>
  </si>
  <si>
    <t xml:space="preserve">Звіт про надходження та використання коштів для реалізації проекту</t>
  </si>
  <si>
    <t xml:space="preserve">Комунальна установа “Центр культури і дозвілля” Збаразької міської ради</t>
  </si>
  <si>
    <t xml:space="preserve">Відкритий простір: креатив для всіх</t>
  </si>
  <si>
    <t xml:space="preserve">01 вересня 2025 р. </t>
  </si>
  <si>
    <t xml:space="preserve">20 листопада 2025 р.</t>
  </si>
  <si>
    <t xml:space="preserve">Розділ:
Стаття: 
Підстаття:
Пункт:</t>
  </si>
  <si>
    <t xml:space="preserve">№</t>
  </si>
  <si>
    <t xml:space="preserve">Найменування витрат</t>
  </si>
  <si>
    <t xml:space="preserve">Одиниця виміру</t>
  </si>
  <si>
    <t xml:space="preserve">Витрати за рахунок гранту УКФ</t>
  </si>
  <si>
    <t xml:space="preserve">Витрати за рахунок співфінансування</t>
  </si>
  <si>
    <t xml:space="preserve">Витрати за рахунок  реінвестиції</t>
  </si>
  <si>
    <t xml:space="preserve">Загальна  сума витрат по проекту, грн. </t>
  </si>
  <si>
    <t xml:space="preserve">Примітки</t>
  </si>
  <si>
    <t xml:space="preserve">Планові витрати відповідно до заявки</t>
  </si>
  <si>
    <t xml:space="preserve">Фактичні витрати відповідно до заявки</t>
  </si>
  <si>
    <t xml:space="preserve">планова, грн. (=7+13+19)</t>
  </si>
  <si>
    <t xml:space="preserve">фактична, грн. (=10+16+22)</t>
  </si>
  <si>
    <t xml:space="preserve">різниця</t>
  </si>
  <si>
    <t xml:space="preserve">Кількість/
Період</t>
  </si>
  <si>
    <t xml:space="preserve">Вартість за одиницю, грн</t>
  </si>
  <si>
    <t xml:space="preserve">Загальна сума, грн. (=5*6)</t>
  </si>
  <si>
    <t xml:space="preserve">Загальна сума, грн. (=8*9)</t>
  </si>
  <si>
    <t xml:space="preserve">Вартість за одиницю, грн.</t>
  </si>
  <si>
    <t xml:space="preserve">Загальна сума, грн. (11*12)</t>
  </si>
  <si>
    <t xml:space="preserve">Загальна сума, грн. (=14*15)</t>
  </si>
  <si>
    <t xml:space="preserve">Загальна сума, грн. (=17*18)</t>
  </si>
  <si>
    <t xml:space="preserve">Загальна сума, грн. (=20*21)</t>
  </si>
  <si>
    <t xml:space="preserve">грн. </t>
  </si>
  <si>
    <t xml:space="preserve">Розділ ІІ:</t>
  </si>
  <si>
    <t xml:space="preserve">ВИТРАТИ:</t>
  </si>
  <si>
    <t xml:space="preserve">Стаття:</t>
  </si>
  <si>
    <t xml:space="preserve">Винагорода членам команди проєкту </t>
  </si>
  <si>
    <t xml:space="preserve">Підстаття:</t>
  </si>
  <si>
    <t xml:space="preserve">1.1</t>
  </si>
  <si>
    <t xml:space="preserve">Оплата праці штатних працівників  організації- заявника (лише у вигляді премії)</t>
  </si>
  <si>
    <t xml:space="preserve">Пункт:</t>
  </si>
  <si>
    <t xml:space="preserve">1.1.1</t>
  </si>
  <si>
    <t xml:space="preserve">Ничка Оксана Володимирівна,  Бухгалтерка проєкту.</t>
  </si>
  <si>
    <t xml:space="preserve">місяців</t>
  </si>
  <si>
    <t xml:space="preserve">1.1.2</t>
  </si>
  <si>
    <t xml:space="preserve">Бороздіна Марія Геннадіївна, Координаторка проєкту, </t>
  </si>
  <si>
    <t xml:space="preserve">1.1.3</t>
  </si>
  <si>
    <t xml:space="preserve"> Повне ПІБ, посада (роль у проєкті)</t>
  </si>
  <si>
    <t xml:space="preserve">1.2</t>
  </si>
  <si>
    <t xml:space="preserve">За  трудовими договорами</t>
  </si>
  <si>
    <t xml:space="preserve">1.2.1</t>
  </si>
  <si>
    <t xml:space="preserve">1.2.2</t>
  </si>
  <si>
    <t xml:space="preserve">1.2.3</t>
  </si>
  <si>
    <t xml:space="preserve">1.3</t>
  </si>
  <si>
    <t xml:space="preserve">За договорами ЦПХ</t>
  </si>
  <si>
    <t xml:space="preserve">1.3.1</t>
  </si>
  <si>
    <t xml:space="preserve"> Повне ПІБ, зазначити конкретну назву послуги/виконання робіт</t>
  </si>
  <si>
    <t xml:space="preserve">1.3.2</t>
  </si>
  <si>
    <t xml:space="preserve">1.3.3</t>
  </si>
  <si>
    <t xml:space="preserve">1.4</t>
  </si>
  <si>
    <t xml:space="preserve">Соціальні внески з оплати праці (нарахування ЄСВ)</t>
  </si>
  <si>
    <t xml:space="preserve">1.4.1</t>
  </si>
  <si>
    <t xml:space="preserve">Штатні працівники</t>
  </si>
  <si>
    <t xml:space="preserve">Економія коштів виникла у зв'язку з тим, що один член команди,штатний працівник, має інвалідність </t>
  </si>
  <si>
    <t xml:space="preserve">1.4.2</t>
  </si>
  <si>
    <t xml:space="preserve">За трудовими договорами</t>
  </si>
  <si>
    <t xml:space="preserve">1.4.3</t>
  </si>
  <si>
    <t xml:space="preserve">1.5</t>
  </si>
  <si>
    <t xml:space="preserve">За договорами з ФОП</t>
  </si>
  <si>
    <t xml:space="preserve">1.5.1</t>
  </si>
  <si>
    <t xml:space="preserve">1.5.2</t>
  </si>
  <si>
    <t xml:space="preserve">1.5.3</t>
  </si>
  <si>
    <t xml:space="preserve">Всього по статті 1 "Винагорода членам команди": </t>
  </si>
  <si>
    <t xml:space="preserve">Витрати пов'язані з відрядженнями (для штатних працівників)</t>
  </si>
  <si>
    <t xml:space="preserve">2.1</t>
  </si>
  <si>
    <t xml:space="preserve">Вартість проїзду (для штатних працівників)</t>
  </si>
  <si>
    <t xml:space="preserve">2.1.1</t>
  </si>
  <si>
    <t xml:space="preserve">Вартість квитків (з деталізацією маршруту і  прізвищем відрядженої особи)</t>
  </si>
  <si>
    <t xml:space="preserve">шт.</t>
  </si>
  <si>
    <t xml:space="preserve">2.1.2</t>
  </si>
  <si>
    <t xml:space="preserve">2.1.3</t>
  </si>
  <si>
    <t xml:space="preserve">2.2</t>
  </si>
  <si>
    <t xml:space="preserve">Вартість проживання (для штатних працівників)</t>
  </si>
  <si>
    <t xml:space="preserve">2.2.1</t>
  </si>
  <si>
    <t xml:space="preserve">Рахунки з готелів (з вказаним прізвищем відрядженої особи)</t>
  </si>
  <si>
    <t xml:space="preserve">доба</t>
  </si>
  <si>
    <t xml:space="preserve">2.2.2</t>
  </si>
  <si>
    <t xml:space="preserve">2.2.3</t>
  </si>
  <si>
    <t xml:space="preserve">2.3</t>
  </si>
  <si>
    <t xml:space="preserve">Добові (для штатних працівників)</t>
  </si>
  <si>
    <t xml:space="preserve">2.3.1</t>
  </si>
  <si>
    <t xml:space="preserve">Добові, вказати ПІБ( розрахунок на відряджену особу)</t>
  </si>
  <si>
    <t xml:space="preserve">2.3.2</t>
  </si>
  <si>
    <t xml:space="preserve">Добові, вказати ПІБ ( розрахунок на відряджену особу)</t>
  </si>
  <si>
    <t xml:space="preserve">2.3.3</t>
  </si>
  <si>
    <t xml:space="preserve">Всього по статті 2 "Витрати пов'язані з відрядженнями":</t>
  </si>
  <si>
    <t xml:space="preserve">Обладнання і нематеріальні активи</t>
  </si>
  <si>
    <t xml:space="preserve">3.1</t>
  </si>
  <si>
    <t xml:space="preserve">Обладнання, інструменти, інвентар, які необхідні для використання його при реалізації проєкту грантоотримувача</t>
  </si>
  <si>
    <t xml:space="preserve">3.1.1</t>
  </si>
  <si>
    <t xml:space="preserve">Цифрове піаніно KURZWEIL M70 SR з аксесуарами (88 повнорозмірних зважених клавіш, поліфонія 128 нот, підтримка педалі, стійка в комплекті).</t>
  </si>
  <si>
    <t xml:space="preserve">Придбано цифрове піаніно іншої марки (KURZWEIL M70 SR замість Korg B2 SP). Обрана модель дешевша та повністю відповідає технічним вимогам. Досягнута економія у 1460.00 грн., яка частково спрямована на перевитрати по статті 13.4.1 (доставка габаритного вантажу)</t>
  </si>
  <si>
    <t xml:space="preserve">3.1.2</t>
  </si>
  <si>
    <t xml:space="preserve">Стіл розкладний 120х60. </t>
  </si>
  <si>
    <t xml:space="preserve">3.1.3</t>
  </si>
  <si>
    <t xml:space="preserve">Стілець складний (каркас металевий, сидіння поліпропілен, легкі, штабелюються, не менше 100 кг навантаження</t>
  </si>
  <si>
    <t xml:space="preserve">3.1.4</t>
  </si>
  <si>
    <t xml:space="preserve">Комплект дитячий стіл та стільці "Baby" 600х600х530 мм (1 стіл та 4 стільці)</t>
  </si>
  <si>
    <t xml:space="preserve">компл.</t>
  </si>
  <si>
    <t xml:space="preserve">3.1.5</t>
  </si>
  <si>
    <t xml:space="preserve">Електричний вертикальний підйомник для маломобільних осіб включно з монтажними роботами, висота підйому до 2,6 м </t>
  </si>
  <si>
    <t xml:space="preserve">Постачання та монтаж підйомника були розділені на два договори з різними виконавцями через технічні особливості предмета закупівлі. Вартість підйомника  - 60 000.00 грн., монтажні роботи - 5 000.00 грн. Загальна вартість за результатом залишається в межах кошторисної статті.</t>
  </si>
  <si>
    <t xml:space="preserve">3.1.6</t>
  </si>
  <si>
    <t xml:space="preserve">Пандус переносний, складний з антиковзким покриттям.</t>
  </si>
  <si>
    <t xml:space="preserve">3.1.7</t>
  </si>
  <si>
    <t xml:space="preserve">Килимок-пазл, набір 12 шт, 3 м2, 50х50 см, т. 10 мм щільність 80-100 кг/м3 </t>
  </si>
  <si>
    <t xml:space="preserve">3.1.8</t>
  </si>
  <si>
    <t xml:space="preserve">Фліпчарт мобільний магнітно-маркерний 70х100 см., маркери для фліпчарту, папір для фліпчарту </t>
  </si>
  <si>
    <t xml:space="preserve">Завдяки нижчій ціні одиниці товару досягнуто економії у 1705.00 грн., яка частково спрямована на перевитрати по статті 5.1.1 </t>
  </si>
  <si>
    <t xml:space="preserve">3.2</t>
  </si>
  <si>
    <t xml:space="preserve"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</si>
  <si>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 xml:space="preserve">3.2.1</t>
  </si>
  <si>
    <t xml:space="preserve">Програмне забезпечення  (з деталізацією технічних характеристик)</t>
  </si>
  <si>
    <t xml:space="preserve">послуга</t>
  </si>
  <si>
    <t xml:space="preserve">Недопустимі витрати за рахунок гранту УКФ</t>
  </si>
  <si>
    <t xml:space="preserve">3.2.2</t>
  </si>
  <si>
    <t xml:space="preserve">Інші нематеріальні активи</t>
  </si>
  <si>
    <t xml:space="preserve">Всього по статті 3 "Обладнання і нематеріальні активи":</t>
  </si>
  <si>
    <t xml:space="preserve">Витрати пов'язані з орендою</t>
  </si>
  <si>
    <t xml:space="preserve">4.1</t>
  </si>
  <si>
    <t xml:space="preserve">Оренда приміщення</t>
  </si>
  <si>
    <t xml:space="preserve">4.1.1</t>
  </si>
  <si>
    <t xml:space="preserve">Адреса орендованого приміщення, із зазначенням метражу, годин оренди</t>
  </si>
  <si>
    <t xml:space="preserve">кв.м (годин, діб)</t>
  </si>
  <si>
    <t xml:space="preserve">4.1.2</t>
  </si>
  <si>
    <t xml:space="preserve">4.1.3</t>
  </si>
  <si>
    <t xml:space="preserve">4.2</t>
  </si>
  <si>
    <t xml:space="preserve">Оренда техніки, обладнання та інструменту </t>
  </si>
  <si>
    <t xml:space="preserve">4.2.1</t>
  </si>
  <si>
    <t xml:space="preserve">Найменування техніки (з деталізацією технічних характеристик)</t>
  </si>
  <si>
    <t xml:space="preserve">шт. (діб)</t>
  </si>
  <si>
    <t xml:space="preserve">4.2.2</t>
  </si>
  <si>
    <t xml:space="preserve">Найменування обладнання (з деталізацією технічних характеристик)</t>
  </si>
  <si>
    <t xml:space="preserve">4.2.3</t>
  </si>
  <si>
    <t xml:space="preserve">Найменування інструменту (з деталізацією технічних характеристик)</t>
  </si>
  <si>
    <t xml:space="preserve">4.3</t>
  </si>
  <si>
    <t xml:space="preserve">Оренда транспорту</t>
  </si>
  <si>
    <t xml:space="preserve">4.3.1</t>
  </si>
  <si>
    <t xml:space="preserve">Оренда легкового автомобіля (із зазначенням маршруту, кілометражу/кількості годин)</t>
  </si>
  <si>
    <t xml:space="preserve">км (годин)</t>
  </si>
  <si>
    <t xml:space="preserve">4.3.2</t>
  </si>
  <si>
    <t xml:space="preserve">Оренда вантажного автомобіля (із зазначенням маршруту, кілометражу/кількості годин)</t>
  </si>
  <si>
    <t xml:space="preserve">4.3.3</t>
  </si>
  <si>
    <t xml:space="preserve">Оренда автобуса (із зазначенням маршруту, кілометражу/кількості годин)</t>
  </si>
  <si>
    <t xml:space="preserve">4.4</t>
  </si>
  <si>
    <t xml:space="preserve">Оренда сценічно-постановочних засобів</t>
  </si>
  <si>
    <t xml:space="preserve">4.4.1</t>
  </si>
  <si>
    <t xml:space="preserve">Найменування (з деталізацією технічних характеристик)</t>
  </si>
  <si>
    <t xml:space="preserve">4.4.2</t>
  </si>
  <si>
    <t xml:space="preserve">4.4.3</t>
  </si>
  <si>
    <t xml:space="preserve">4.5</t>
  </si>
  <si>
    <t xml:space="preserve">Інші об'єкти оренди</t>
  </si>
  <si>
    <t xml:space="preserve">4.5.1</t>
  </si>
  <si>
    <t xml:space="preserve">4.5.2</t>
  </si>
  <si>
    <t xml:space="preserve">4.5.3</t>
  </si>
  <si>
    <t xml:space="preserve"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</si>
  <si>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</si>
  <si>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 xml:space="preserve">5.1</t>
  </si>
  <si>
    <t xml:space="preserve">Послуги з харчування</t>
  </si>
  <si>
    <t xml:space="preserve">5.1.1</t>
  </si>
  <si>
    <t xml:space="preserve">Кава-брейк та обід для учасників презентації результатів проєкту, в рамках якої відбудеться заключний концерт</t>
  </si>
  <si>
    <t xml:space="preserve">учасн.</t>
  </si>
  <si>
    <t xml:space="preserve">Перевитрата у 1800.00 грн. виникла у зв’язку з більшою кількістю відвідувачів заходу та була покрита за рахунок економії коштів по статті 3.1.8.</t>
  </si>
  <si>
    <t xml:space="preserve">5.1.2</t>
  </si>
  <si>
    <t xml:space="preserve">Послуги з харчування (сніданок/обід/вечеря/кава-брейк)</t>
  </si>
  <si>
    <t xml:space="preserve">5.1.3</t>
  </si>
  <si>
    <t xml:space="preserve">5.2</t>
  </si>
  <si>
    <t xml:space="preserve">Витрати на проїзд учасників заходів</t>
  </si>
  <si>
    <t xml:space="preserve">5.2.1</t>
  </si>
  <si>
    <t xml:space="preserve">Вартість квитків (з деталізацією маршруту і прізвищем особи, що відряджається)</t>
  </si>
  <si>
    <t xml:space="preserve">5.2.2</t>
  </si>
  <si>
    <t xml:space="preserve">5.2.3</t>
  </si>
  <si>
    <t xml:space="preserve">5.3</t>
  </si>
  <si>
    <t xml:space="preserve">Витрати на проживання учасників заходів</t>
  </si>
  <si>
    <t xml:space="preserve">5.3.1</t>
  </si>
  <si>
    <t xml:space="preserve">5.3.2</t>
  </si>
  <si>
    <t xml:space="preserve">5.3.3</t>
  </si>
  <si>
    <t xml:space="preserve">Всього по статті 5 "Витрати учасників проєкту, які беруть участь у заходах проєкту та не отримують оплату праці та/або винагороду"</t>
  </si>
  <si>
    <t xml:space="preserve">Матеріальні витрати</t>
  </si>
  <si>
    <t xml:space="preserve">6.1</t>
  </si>
  <si>
    <t xml:space="preserve">Основні матеріали та сировина</t>
  </si>
  <si>
    <t xml:space="preserve">6.1.1</t>
  </si>
  <si>
    <t xml:space="preserve">Штори французькі з фурнітурою (тканина декоративна з драпіруванням, з коефіцієнтом пишності 2,5; висота 2,5 м, ширина вікна 1,5 м; комплект включає штори, кріплення, тасьму, підхвати, карниз)</t>
  </si>
  <si>
    <t xml:space="preserve">6.1.2</t>
  </si>
  <si>
    <t xml:space="preserve">Найменування</t>
  </si>
  <si>
    <t xml:space="preserve">6.1.3</t>
  </si>
  <si>
    <t xml:space="preserve">6.2</t>
  </si>
  <si>
    <t xml:space="preserve">Носії, накопичувачі</t>
  </si>
  <si>
    <t xml:space="preserve">6.2.1</t>
  </si>
  <si>
    <t xml:space="preserve">6.2.2</t>
  </si>
  <si>
    <t xml:space="preserve">6.2.3</t>
  </si>
  <si>
    <t xml:space="preserve">6.3</t>
  </si>
  <si>
    <t xml:space="preserve">Інші матеріальні витрати</t>
  </si>
  <si>
    <t xml:space="preserve">6.3.1</t>
  </si>
  <si>
    <t xml:space="preserve">Папір А4</t>
  </si>
  <si>
    <t xml:space="preserve">Завдяки нижчій ціні одиниці товару досягнуто економії </t>
  </si>
  <si>
    <t xml:space="preserve">6.3.2</t>
  </si>
  <si>
    <t xml:space="preserve">Олівці кольорові</t>
  </si>
  <si>
    <t xml:space="preserve">набір</t>
  </si>
  <si>
    <t xml:space="preserve">6.3.3</t>
  </si>
  <si>
    <t xml:space="preserve">Ручки кулькові</t>
  </si>
  <si>
    <t xml:space="preserve">Завдяки нижчій ціні одиниці товару досягнуто економії у 100.00 грн., яка спрямована на перевитрати по статті 5.1.1 </t>
  </si>
  <si>
    <t xml:space="preserve">Всього по статті 6 "Матеріальні витрати":</t>
  </si>
  <si>
    <t xml:space="preserve">Поліграфічні послуги</t>
  </si>
  <si>
    <t xml:space="preserve">7.1</t>
  </si>
  <si>
    <t xml:space="preserve">Розробка дизайну роллап-стендів, рекламних афіш та інформаційних флаєрів</t>
  </si>
  <si>
    <t xml:space="preserve">7.2</t>
  </si>
  <si>
    <t xml:space="preserve">Флаєр інформаційний. Кольоровий двосторонній, 210 мм.х99 мм., глянцевий 130 г.</t>
  </si>
  <si>
    <t xml:space="preserve">7.3</t>
  </si>
  <si>
    <t xml:space="preserve">Ролап-стенд з друком (алюмінієвий мобільний стенд 100×200 см, друк повноколірний.</t>
  </si>
  <si>
    <t xml:space="preserve">7.4</t>
  </si>
  <si>
    <t xml:space="preserve">Афіша.  Формат А3, 420*594, 115г, 20 шт.</t>
  </si>
  <si>
    <t xml:space="preserve">7.5</t>
  </si>
  <si>
    <t xml:space="preserve">Друк листівок</t>
  </si>
  <si>
    <t xml:space="preserve">7.6</t>
  </si>
  <si>
    <t xml:space="preserve">Друк плакатів</t>
  </si>
  <si>
    <t xml:space="preserve">7.7</t>
  </si>
  <si>
    <t xml:space="preserve">Друк банерів </t>
  </si>
  <si>
    <t xml:space="preserve">7.8</t>
  </si>
  <si>
    <t xml:space="preserve">Друк інших роздаткових матеріалів</t>
  </si>
  <si>
    <t xml:space="preserve">7.9</t>
  </si>
  <si>
    <t xml:space="preserve">Послуги копірайтера</t>
  </si>
  <si>
    <t xml:space="preserve">7.10</t>
  </si>
  <si>
    <t xml:space="preserve">Інші поліграфічні послуги</t>
  </si>
  <si>
    <t xml:space="preserve">7.11</t>
  </si>
  <si>
    <t xml:space="preserve">Соціальні внески за договорами ЦПХ з підрядниками (ЄСВ) розділу "Поліграфічні послуги" </t>
  </si>
  <si>
    <t xml:space="preserve">Всього по статті 7 "Поліграфічні послуги":</t>
  </si>
  <si>
    <t xml:space="preserve">Видавничі послуги</t>
  </si>
  <si>
    <t xml:space="preserve">8.1</t>
  </si>
  <si>
    <t xml:space="preserve">Послуги коректора</t>
  </si>
  <si>
    <t xml:space="preserve">сторінка</t>
  </si>
  <si>
    <t xml:space="preserve">8.2</t>
  </si>
  <si>
    <t xml:space="preserve">Послуги верстки</t>
  </si>
  <si>
    <t xml:space="preserve">8.3</t>
  </si>
  <si>
    <t xml:space="preserve">Друк книг</t>
  </si>
  <si>
    <t xml:space="preserve">екземпляр</t>
  </si>
  <si>
    <t xml:space="preserve">8.4</t>
  </si>
  <si>
    <t xml:space="preserve">Друк журналів </t>
  </si>
  <si>
    <t xml:space="preserve">8.5</t>
  </si>
  <si>
    <t xml:space="preserve">Інші витрати (вказати надану послугу)</t>
  </si>
  <si>
    <t xml:space="preserve">8.6</t>
  </si>
  <si>
    <t xml:space="preserve">Соціальні внески за договорами ЦПХ з підрядниками (ЄСВ) розділу "Видавничі послуги"</t>
  </si>
  <si>
    <t xml:space="preserve">Всього по статті 8 "Видавничі послуги":</t>
  </si>
  <si>
    <t xml:space="preserve">Послуги з просування</t>
  </si>
  <si>
    <t xml:space="preserve">Фотофіксація всіх етапів проєкту</t>
  </si>
  <si>
    <t xml:space="preserve">Створення відеоролика про проєкт</t>
  </si>
  <si>
    <t xml:space="preserve">Рекламні витрати (зазначити конкретну назву рекламних послуг)</t>
  </si>
  <si>
    <t xml:space="preserve">SMM, SO (SEO)</t>
  </si>
  <si>
    <t xml:space="preserve">Інші послуги</t>
  </si>
  <si>
    <t xml:space="preserve">Соціальні внески за договорами ЦПХ з підрядниками (ЄСВ) розділу "Послуги з просування"</t>
  </si>
  <si>
    <t xml:space="preserve">Всього по статті  9 "Послуги з просування":</t>
  </si>
  <si>
    <t xml:space="preserve">Створення web-ресурсу</t>
  </si>
  <si>
    <t xml:space="preserve"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</si>
  <si>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</si>
  <si>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 xml:space="preserve">Соціальні внески за договорами ЦПХ з підрядниками (ЄСВ) розділу "Створення web-ресурсу"</t>
  </si>
  <si>
    <t xml:space="preserve">Всього по статті 10 "Створення web-ресурсу":</t>
  </si>
  <si>
    <t xml:space="preserve"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</si>
  <si>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</si>
  <si>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 xml:space="preserve">Всього по статті 11 "Придбання методичних, навчальних, інформаційних матеріалів, в т.ч. на електроних носіях інформації":</t>
  </si>
  <si>
    <t xml:space="preserve">Послуги з перекладу</t>
  </si>
  <si>
    <t xml:space="preserve">Усний переклад (синхронний/ послідовний, з якої на яку мову)</t>
  </si>
  <si>
    <t xml:space="preserve">година</t>
  </si>
  <si>
    <t xml:space="preserve">Письмовий переклад (зазначити, з якої на яку мову)</t>
  </si>
  <si>
    <t xml:space="preserve">Редагування письмового перекладу</t>
  </si>
  <si>
    <t xml:space="preserve">Соціальні внески за договорами ЦПХ з підрядниками (ЄСВ) розділу "Послуги з перекладу"</t>
  </si>
  <si>
    <t xml:space="preserve">Всього по статті 12 "Послуги з перекладу":</t>
  </si>
  <si>
    <t xml:space="preserve">Інші прямі витрати</t>
  </si>
  <si>
    <t xml:space="preserve">13.1</t>
  </si>
  <si>
    <t xml:space="preserve">Адміністративні витрати</t>
  </si>
  <si>
    <t xml:space="preserve">13.1.1</t>
  </si>
  <si>
    <t xml:space="preserve">Бухгалтерські послуги</t>
  </si>
  <si>
    <t xml:space="preserve">13.1.2</t>
  </si>
  <si>
    <t xml:space="preserve">Юридичні послуги</t>
  </si>
  <si>
    <t xml:space="preserve">13.1.3</t>
  </si>
  <si>
    <t xml:space="preserve">Аудиторські послуги</t>
  </si>
  <si>
    <t xml:space="preserve">13.1.4</t>
  </si>
  <si>
    <t xml:space="preserve">Соціальні внески за договорами ЦПХ з підрядниками (ЄСВ) розділу "Адміністративні витрати"</t>
  </si>
  <si>
    <t xml:space="preserve">13.2</t>
  </si>
  <si>
    <t xml:space="preserve">Послуги комп'ютерної обробки, монтажу, зведення</t>
  </si>
  <si>
    <t xml:space="preserve">13.2.1</t>
  </si>
  <si>
    <t xml:space="preserve">Зазначити конкретну назву послуги відповідно до технічного завдання</t>
  </si>
  <si>
    <t xml:space="preserve">13.2.2</t>
  </si>
  <si>
    <t xml:space="preserve">13.2.3</t>
  </si>
  <si>
    <t xml:space="preserve">13.2.4</t>
  </si>
  <si>
    <t xml:space="preserve">Соціальні внески за договорами ЦПХ з підрядниками (ЄСВ) розділу "Послуги комп'ютерної обробки, монтажу, зведення"</t>
  </si>
  <si>
    <t xml:space="preserve">13.3</t>
  </si>
  <si>
    <t xml:space="preserve">Витрати на послуги страхування</t>
  </si>
  <si>
    <t xml:space="preserve">13.3.1</t>
  </si>
  <si>
    <t xml:space="preserve">Вказати предмет страхування</t>
  </si>
  <si>
    <t xml:space="preserve">13.3.2</t>
  </si>
  <si>
    <t xml:space="preserve">13.3.3</t>
  </si>
  <si>
    <t xml:space="preserve">13.4</t>
  </si>
  <si>
    <t xml:space="preserve">13.4.1</t>
  </si>
  <si>
    <t xml:space="preserve">Доставка габаритного вантажу — електричного вертикального  підйомника </t>
  </si>
  <si>
    <t xml:space="preserve">Перевитрата у 1000.00 грн. виникла у зв’язку із здорожчанням послуги доставки та була покрита за рахунок економії коштів по статті 3.1.1.</t>
  </si>
  <si>
    <t xml:space="preserve">13.4.2</t>
  </si>
  <si>
    <t xml:space="preserve">Організація та проведення майстер-класу з живопису (включно з витратними матеріалами)</t>
  </si>
  <si>
    <t xml:space="preserve">13.4.3</t>
  </si>
  <si>
    <t xml:space="preserve">Тренінг з соціального підприємництва + гра</t>
  </si>
  <si>
    <t xml:space="preserve">13.4.4</t>
  </si>
  <si>
    <t xml:space="preserve">Тренінг лідерства + гра "Пазлове містечко"</t>
  </si>
  <si>
    <t xml:space="preserve">13.4.5</t>
  </si>
  <si>
    <t xml:space="preserve">Організація та проведення майстер-класу з розпису медових пряників включно з витратними матеріалами</t>
  </si>
  <si>
    <t xml:space="preserve">13.4.6</t>
  </si>
  <si>
    <t xml:space="preserve">Інші прямі витрати (деталізувати кожний вид витрат)</t>
  </si>
  <si>
    <t xml:space="preserve">13.4.7</t>
  </si>
  <si>
    <t xml:space="preserve">13.4.8</t>
  </si>
  <si>
    <t xml:space="preserve">Соціальні внески за договорами ЦПХ з підрядниками (ЄСВ) розділу "Інші прямі витрати"</t>
  </si>
  <si>
    <t xml:space="preserve">Всього по статті 13 "Інші прямі витрати":</t>
  </si>
  <si>
    <t xml:space="preserve">Всього по розділу ІІ "Витрати": </t>
  </si>
  <si>
    <t xml:space="preserve">РЕЗУЛЬТАТ РЕАЛІЗАЦІЇ ПРОЄКТУ</t>
  </si>
  <si>
    <t xml:space="preserve">Жук</t>
  </si>
  <si>
    <t xml:space="preserve">Василь</t>
  </si>
  <si>
    <t xml:space="preserve">Орестович</t>
  </si>
  <si>
    <t xml:space="preserve">(посада)</t>
  </si>
  <si>
    <t xml:space="preserve">(підпис, печатка)</t>
  </si>
  <si>
    <t xml:space="preserve">(ПІБ)</t>
  </si>
  <si>
    <t xml:space="preserve">Додаток №2</t>
  </si>
  <si>
    <t xml:space="preserve">до Звіту незалежного аудитора
"___" _____________________ 2023 року</t>
  </si>
  <si>
    <t xml:space="preserve">Реєстр бухгалтерських та інших документів грантоотримувача, які підтверджують достовірність здійснених ним</t>
  </si>
  <si>
    <t xml:space="preserve">витрат та цільове використання коштів гранту, співфінансування та реінвестицій</t>
  </si>
  <si>
    <r>
      <rPr>
        <b val="true"/>
        <sz val="14"/>
        <color rgb="FF000000"/>
        <rFont val="Calibri"/>
        <family val="0"/>
        <charset val="1"/>
      </rPr>
      <t xml:space="preserve">реквізити договору про надання гранту </t>
    </r>
    <r>
      <rPr>
        <b val="true"/>
        <u val="single"/>
        <sz val="14"/>
        <color rgb="FF000000"/>
        <rFont val="Calibri"/>
        <family val="0"/>
        <charset val="1"/>
      </rPr>
      <t xml:space="preserve">_01 вересня 2025 р. №8PART21-37631__</t>
    </r>
  </si>
  <si>
    <t xml:space="preserve">(дата, номер)</t>
  </si>
  <si>
    <t xml:space="preserve">Фактичні витрати згідно звіту про надходження та використання коштів за рахунок гранту</t>
  </si>
  <si>
    <t xml:space="preserve">Документальне підтвердження</t>
  </si>
  <si>
    <t xml:space="preserve">Досягнуті на етапі звітування цілі проекту</t>
  </si>
  <si>
    <t xml:space="preserve">Номер статті, підстатті, пункту</t>
  </si>
  <si>
    <t xml:space="preserve">Найменування виду витрат</t>
  </si>
  <si>
    <t xml:space="preserve">Сума, грн.</t>
  </si>
  <si>
    <t xml:space="preserve">Назва постачальника, ПІП члена команди проєкту (код ЄДРПОУ, ІПН), ПІП учасника заходу тощо</t>
  </si>
  <si>
    <t xml:space="preserve">Договір, додатки до договору тощо
(дата, номер)</t>
  </si>
  <si>
    <t xml:space="preserve">Сума відповідно до договору з додатками тощо, грн</t>
  </si>
  <si>
    <t xml:space="preserve">Акт, накладна, відомість на оплату заробітної плати тощо (дата, номер)</t>
  </si>
  <si>
    <t xml:space="preserve">Виписка банку,
платіжна інструкція тощо (дата, номер), яка підтверджує оплату</t>
  </si>
  <si>
    <t xml:space="preserve">Сума, яка фактично оплачена відповідно до виписки банку,
платіжної інструкції тощо, грн</t>
  </si>
  <si>
    <t xml:space="preserve">Ст.1, підстаття 1.1. пункт 1.1.1.</t>
  </si>
  <si>
    <t xml:space="preserve">Оплата праці штатного працівника організації-заявника у вигляді премії: Ничка Оксана Володимирівна,  Бухгалтерка проєкту.</t>
  </si>
  <si>
    <t xml:space="preserve">Ничка Оксана Володимирівна, ІПН 2618804868</t>
  </si>
  <si>
    <t xml:space="preserve">Наказ на преміювання №91-К від 29.09.2025р     № 101-К від 24.10.2025р №105-К від 12.11.2025р</t>
  </si>
  <si>
    <t xml:space="preserve">Розрахунково-платіжна відомість№1,3 нарахування премії за вересень - листопад  2025 р.</t>
  </si>
  <si>
    <t xml:space="preserve">№14,15 від 31.10.2025р №16 від 27.10.2025р</t>
  </si>
  <si>
    <t xml:space="preserve">Ст.1, підстаття 1.1. пункт 1.1.2.</t>
  </si>
  <si>
    <r>
      <rPr>
        <sz val="11"/>
        <color rgb="FF000000"/>
        <rFont val="Arial"/>
        <family val="0"/>
        <charset val="1"/>
      </rPr>
      <t xml:space="preserve">Оплата праці штатного працівника організації-заявника у вигляді премії: </t>
    </r>
    <r>
      <rPr>
        <sz val="10"/>
        <color rgb="FF000000"/>
        <rFont val="Arial"/>
        <family val="0"/>
        <charset val="1"/>
      </rPr>
      <t xml:space="preserve">Бороздіна Марія Геннадіївна, Координаторка проєкту, </t>
    </r>
  </si>
  <si>
    <t xml:space="preserve">Бороздіна Марія Геннадіївна,      ІПН 2921710400</t>
  </si>
  <si>
    <t xml:space="preserve">Наказ на преміювання №90-К від 29.09.2025р     № 102-К від 24.10.2025р №106-К від 12.11.2025р</t>
  </si>
  <si>
    <t xml:space="preserve">Розрахунково-платіжна відомість№2 нарахування премії за вересень -листопад 2025 р.</t>
  </si>
  <si>
    <t xml:space="preserve">Ст.1, підстаття 1.4. пункт 1.4.1.</t>
  </si>
  <si>
    <t xml:space="preserve">Соціальні внески з оплати праці (нарахування ЄСВ) штатні працівники</t>
  </si>
  <si>
    <t xml:space="preserve">ГУДПС у Тернопільській області, 44143637</t>
  </si>
  <si>
    <t xml:space="preserve"> Розрахунково- платіжна  відомість №1,2,3 за 2025р</t>
  </si>
  <si>
    <t xml:space="preserve">№17 від 27.10.2025р.</t>
  </si>
  <si>
    <t xml:space="preserve">Ст.3, підстаття 3.1. пункт 3.1.1.</t>
  </si>
  <si>
    <t xml:space="preserve">ФОП Кулак Василь Васильович 3323907912</t>
  </si>
  <si>
    <t xml:space="preserve">Договір№ 96  від 06.10.2025 р </t>
  </si>
  <si>
    <t xml:space="preserve">Накладна №218 від 06.10.2025р</t>
  </si>
  <si>
    <t xml:space="preserve"> №6 від 30.10.2025 р</t>
  </si>
  <si>
    <t xml:space="preserve">Ст.3, підстаття 3.1. пункт 3.1.2.</t>
  </si>
  <si>
    <t xml:space="preserve">ФОП Ломага Світлана Михайлівна 2602411527</t>
  </si>
  <si>
    <t xml:space="preserve">Договір№ 92 від 24.09.2025 р </t>
  </si>
  <si>
    <t xml:space="preserve">Накладна № 17     від 24.09.2025р</t>
  </si>
  <si>
    <t xml:space="preserve"> №4 від 02.10.2025 р</t>
  </si>
  <si>
    <t xml:space="preserve">Ст.3, підстаття 3.1. пункт 3.1.3.</t>
  </si>
  <si>
    <t xml:space="preserve">Стілець складний</t>
  </si>
  <si>
    <t xml:space="preserve">ФОП  Шумайко Ігор Володимирович 2455613735</t>
  </si>
  <si>
    <t xml:space="preserve">Договір№ 86 від 17.09.2025 р </t>
  </si>
  <si>
    <t xml:space="preserve">Накладна № 88     від 19.09.2025р</t>
  </si>
  <si>
    <t xml:space="preserve"> №3 від 02.10.2025 р</t>
  </si>
  <si>
    <t xml:space="preserve">Ст.3, підстаття 3.1. пункт 3.1.4.</t>
  </si>
  <si>
    <t xml:space="preserve">ФОП Хамрик Марія Юріївна  2666714947</t>
  </si>
  <si>
    <t xml:space="preserve">Договір№ 87 від 18.09.2025 р </t>
  </si>
  <si>
    <t xml:space="preserve">Накладна №1131 від 18.09.2025 р</t>
  </si>
  <si>
    <t xml:space="preserve"> №2 від 02.10.2025 р</t>
  </si>
  <si>
    <t xml:space="preserve">Ст.3, підстаття 3.1. пункт 3.1.6.</t>
  </si>
  <si>
    <t xml:space="preserve">ФОП Камінський Петро Ярославович    код 2500504819</t>
  </si>
  <si>
    <t xml:space="preserve">Накладна №</t>
  </si>
  <si>
    <t xml:space="preserve"> №12 від 24.10.2025 р</t>
  </si>
  <si>
    <t xml:space="preserve">Ст.3, підстаття 3.1. пункт 3.1.7.</t>
  </si>
  <si>
    <t xml:space="preserve">ФОП Хамрик Марія Юріївна   ІПН 2666714947</t>
  </si>
  <si>
    <t xml:space="preserve">Ст.3, підстаття 3.1. пункт 3.1.8.</t>
  </si>
  <si>
    <t xml:space="preserve">Фліпчарт мобільний магнітно-маркерний 70х100 см., маркери для фліпчарту, папір для фліпчарту</t>
  </si>
  <si>
    <t xml:space="preserve">ФОП Сенейко Ірина Романівна 2753904907</t>
  </si>
  <si>
    <t xml:space="preserve">Договір№93 від 24.09.2025 р </t>
  </si>
  <si>
    <t xml:space="preserve">Накладна № 323   від 24.09.2025р</t>
  </si>
  <si>
    <t xml:space="preserve">№5 від 30.09.2025р</t>
  </si>
  <si>
    <t xml:space="preserve">Ст.5, підстаття 5.1. пункт 5.1.1.</t>
  </si>
  <si>
    <t xml:space="preserve">ФОП Дуда Світлана Миколаївна     2600612468</t>
  </si>
  <si>
    <t xml:space="preserve">Договір№ 103 від 06.11.2025р</t>
  </si>
  <si>
    <t xml:space="preserve">Акт №1 від 06.11.2025р</t>
  </si>
  <si>
    <t xml:space="preserve">№ 18 від  07.11.2025р</t>
  </si>
  <si>
    <t xml:space="preserve">Ст.6, підстаття 6.1. пункт 6.1.1.</t>
  </si>
  <si>
    <t xml:space="preserve">ФОП Ракуш Мирослава Мирославівна 2858704647</t>
  </si>
  <si>
    <t xml:space="preserve">Накладна №11      від 17.09.2025 р</t>
  </si>
  <si>
    <t xml:space="preserve"> №1 від 02.10.2025 р</t>
  </si>
  <si>
    <t xml:space="preserve">Ст.6, підстаття 6.3. пункт 6.3.1.</t>
  </si>
  <si>
    <t xml:space="preserve">Накладна № 323   від  24.09.2025р</t>
  </si>
  <si>
    <t xml:space="preserve">Ст.6, підстаття 6.3. пункт 6.3.2.</t>
  </si>
  <si>
    <t xml:space="preserve">Ст.6, підстаття 6.3. пункт 6.3.3.</t>
  </si>
  <si>
    <t xml:space="preserve">Ручки кулькові </t>
  </si>
  <si>
    <t xml:space="preserve">Ст.7, пункт 7.1</t>
  </si>
  <si>
    <t xml:space="preserve">ФОП Кулик Василь Васильович 2943402312</t>
  </si>
  <si>
    <t xml:space="preserve">Договір№103 від 13.10.2025 р </t>
  </si>
  <si>
    <t xml:space="preserve">Акт № 243 від 13.10.2025р</t>
  </si>
  <si>
    <t xml:space="preserve">№10 від 17.10.2025р</t>
  </si>
  <si>
    <t xml:space="preserve">Ст.7, пункт 7.2</t>
  </si>
  <si>
    <t xml:space="preserve">Договір№ 99 від 07.10.2025р.</t>
  </si>
  <si>
    <t xml:space="preserve">Накладна № 605 від 07.10.2025р</t>
  </si>
  <si>
    <t xml:space="preserve">№7 від 17.10.2025р</t>
  </si>
  <si>
    <t xml:space="preserve">Ст.7, пункт 7.3</t>
  </si>
  <si>
    <t xml:space="preserve">ФОП Кулик Василь Васильович      2943402312</t>
  </si>
  <si>
    <t xml:space="preserve">Ст.7. пункт 7.4.</t>
  </si>
  <si>
    <t xml:space="preserve">Ст.9, пункт 9.1.</t>
  </si>
  <si>
    <t xml:space="preserve">ФОП Станько Андрій Андрійович 3514202818</t>
  </si>
  <si>
    <t xml:space="preserve">Договір№ 107 від 17.10.2025р</t>
  </si>
  <si>
    <t xml:space="preserve">Акт № 1 від 17.10.2025р</t>
  </si>
  <si>
    <t xml:space="preserve">№11 від 30.10.2025р</t>
  </si>
  <si>
    <t xml:space="preserve">Ст.9, пункт 9.2.</t>
  </si>
  <si>
    <t xml:space="preserve">Ст.13, підстаття 13.4. пункт 13.4.1.</t>
  </si>
  <si>
    <t xml:space="preserve">ПП "БАБУРБУДПРО" 38978389</t>
  </si>
  <si>
    <t xml:space="preserve">Договір№ 178 від 22.10.2025р</t>
  </si>
  <si>
    <t xml:space="preserve">Акт №1 від 22.10.2025р</t>
  </si>
  <si>
    <t xml:space="preserve">№ 13 від 24.10.2025р</t>
  </si>
  <si>
    <t xml:space="preserve">Ст.13, підстаття 13.4. пункт 13.4.2.</t>
  </si>
  <si>
    <t xml:space="preserve">ФОП Резнік Світлана Олександрівна  3502901641</t>
  </si>
  <si>
    <t xml:space="preserve">Договір№ 100 від 09.10.2025р</t>
  </si>
  <si>
    <t xml:space="preserve">Акт № 1 від 09.10.2025р</t>
  </si>
  <si>
    <t xml:space="preserve">№8 від 30.10.2025р</t>
  </si>
  <si>
    <t xml:space="preserve">Ст.13, підстаття 13.4. пункт 13.4.3.</t>
  </si>
  <si>
    <t xml:space="preserve">ФОП  Березська Оксана  Святославівна 3033813623</t>
  </si>
  <si>
    <t xml:space="preserve">Договір№ 101 від 09.10.2025р</t>
  </si>
  <si>
    <t xml:space="preserve">№9 від 30.10.2025р</t>
  </si>
  <si>
    <t xml:space="preserve">Ст.13, підстаття 13.4. пункт 13.4.4.</t>
  </si>
  <si>
    <t xml:space="preserve">Ст.13, підстаття 13.4. пункт 13.4.5.</t>
  </si>
  <si>
    <t xml:space="preserve"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</si>
  <si>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</si>
  <si>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 xml:space="preserve">Ст.3, підстаття 3.1. пункт 3.1.5.</t>
  </si>
  <si>
    <t xml:space="preserve">Електричний вертикальний підйомник для маломобільних осіб , висота підйому до 2,6 м </t>
  </si>
  <si>
    <t xml:space="preserve">ФОП Котлярова Анастасія Русланівна 3279403124 </t>
  </si>
  <si>
    <t xml:space="preserve">Договір№ 105 від 16.10.2025р </t>
  </si>
  <si>
    <t xml:space="preserve">Накладна №  Н-1 від 16.10.2025р        </t>
  </si>
  <si>
    <t xml:space="preserve">№6 від 24.10.2025р</t>
  </si>
  <si>
    <t xml:space="preserve">Монтажні роботи по встановленні  електричного вертикального підйомника</t>
  </si>
  <si>
    <t xml:space="preserve">Приватне підприємство "БАБУРБУДПРО" 38978389</t>
  </si>
  <si>
    <t xml:space="preserve">Договір 179 від 22.10.2025р</t>
  </si>
  <si>
    <t xml:space="preserve"> Акт №1 від 22.10.2025р</t>
  </si>
  <si>
    <t xml:space="preserve">№668 від 29.10.2025р</t>
  </si>
  <si>
    <t xml:space="preserve">Ст.13, підстаття 13.1. пункт 13.1.3.</t>
  </si>
  <si>
    <t xml:space="preserve">ТОВ “ПРОАУДИТ”, 41923544</t>
  </si>
  <si>
    <t xml:space="preserve">Договір№ 4595 від 27.10.2025р</t>
  </si>
  <si>
    <t xml:space="preserve">Акт №4595 від 01.11.2025р</t>
  </si>
  <si>
    <t xml:space="preserve">№672 від 05.11.2025</t>
  </si>
  <si>
    <t xml:space="preserve">Фактичні витрати відповідно до звіту про надходження та використання коштів за рахунок реінвестицій</t>
  </si>
  <si>
    <t xml:space="preserve">УСЬОГО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</si>
</sst>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%"/>
    <numFmt numFmtId="166" formatCode="#,##0.00"/>
    <numFmt numFmtId="167" formatCode="dd/mm/yyyy"/>
    <numFmt numFmtId="168" formatCode="@"/>
    <numFmt numFmtId="169" formatCode="0.00"/>
    <numFmt numFmtId="170" formatCode="General"/>
    <numFmt numFmtId="171" formatCode="\$#,##0"/>
    <numFmt numFmtId="172" formatCode="#,##0"/>
    <numFmt numFmtId="173" formatCode="_-* #,##0.00\ _₴_-;\-* #,##0.00\ _₴_-;_-* \-??\ _₴_-;_-@"/>
    <numFmt numFmtId="174" formatCode="d\.m"/>
  </numFmts>
  <fonts count="31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u val="single"/>
      <sz val="9"/>
      <color rgb="FF000000"/>
      <name val="Arial"/>
      <family val="0"/>
      <charset val="1"/>
    </font>
    <font>
      <u val="singl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2"/>
      <color rgb="FF000000"/>
      <name val="Times New Roman"/>
      <family val="0"/>
      <charset val="1"/>
    </font>
    <font>
      <b val="true"/>
      <sz val="12"/>
      <color rgb="FF000000"/>
      <name val="Arial"/>
      <family val="0"/>
      <charset val="1"/>
    </font>
    <font>
      <b val="true"/>
      <u val="single"/>
      <sz val="12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vertAlign val="superscript"/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u val="single"/>
      <sz val="14"/>
      <color rgb="FF000000"/>
      <name val="Calibri"/>
      <family val="0"/>
      <charset val="1"/>
    </font>
    <font>
      <vertAlign val="superscript"/>
      <sz val="14"/>
      <color rgb="FF000000"/>
      <name val="Calibri"/>
      <family val="0"/>
      <charset val="1"/>
    </font>
    <font>
      <sz val="10.5"/>
      <color rgb="FF000000"/>
      <name val="Arial"/>
      <family val="2"/>
      <charset val="1"/>
    </font>
    <font>
      <i val="true"/>
      <sz val="10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CECEC"/>
      </patternFill>
    </fill>
    <fill>
      <patternFill patternType="solid">
        <fgColor rgb="FFFEF2CB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CECEC"/>
      </patternFill>
    </fill>
    <fill>
      <patternFill patternType="solid">
        <fgColor rgb="FFDEEAF6"/>
        <bgColor rgb="FFECECEC"/>
      </patternFill>
    </fill>
    <fill>
      <patternFill patternType="solid">
        <fgColor rgb="FFECECEC"/>
        <bgColor rgb="FFF2F2F2"/>
      </patternFill>
    </fill>
  </fills>
  <borders count="7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4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5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6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6" borderId="3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6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3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6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6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6" fillId="6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6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5" fillId="0" borderId="3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3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6" fillId="0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5" fillId="0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3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4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4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4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6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6" borderId="4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4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4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6" borderId="4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6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5" fillId="0" borderId="4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4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3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5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21" fillId="7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7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5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5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5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5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5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5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6" borderId="4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7" borderId="6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7" borderId="6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7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6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3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4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4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3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6" fillId="7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7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5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6" borderId="6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6" borderId="6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1" fillId="6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4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2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2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6" borderId="4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6" fillId="0" borderId="5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7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6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4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6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6" fillId="0" borderId="6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6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6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6" fillId="0" borderId="6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7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3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7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7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5" borderId="5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5" fillId="0" borderId="3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6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4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4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4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3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4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5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6" fillId="0" borderId="3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5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6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5" fillId="0" borderId="4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5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5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6" fillId="0" borderId="4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21" fillId="7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7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7" borderId="6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6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6" borderId="7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6" borderId="3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6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6" borderId="3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6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6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21" fillId="7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7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5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5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4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4" borderId="6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4" borderId="3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4" borderId="5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5" fillId="4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9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29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29" fillId="0" borderId="1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29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6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9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9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9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8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EF2CB"/>
      <rgbColor rgb="FFDEEAF6"/>
      <rgbColor rgb="FF660066"/>
      <rgbColor rgb="FFFF8080"/>
      <rgbColor rgb="FF0066CC"/>
      <rgbColor rgb="FFECEC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247680</xdr:colOff>
      <xdr:row>0</xdr:row>
      <xdr:rowOff>76320</xdr:rowOff>
    </xdr:from>
    <xdr:to>
      <xdr:col>1</xdr:col>
      <xdr:colOff>1051560</xdr:colOff>
      <xdr:row>8</xdr:row>
      <xdr:rowOff>94680</xdr:rowOff>
    </xdr:to>
    <xdr:pic>
      <xdr:nvPicPr>
        <xdr:cNvPr id="0" name="image1.png" descr="Mac SSD:Users:andrew:Desktop:logo.png"/>
        <xdr:cNvPicPr/>
      </xdr:nvPicPr>
      <xdr:blipFill>
        <a:blip r:embed="rId1"/>
        <a:stretch/>
      </xdr:blipFill>
      <xdr:spPr>
        <a:xfrm>
          <a:off x="247680" y="76320"/>
          <a:ext cx="1932840" cy="1523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C000"/>
    <pageSetUpPr fitToPage="tru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16" activeCellId="0" sqref="C16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6.43"/>
    <col collapsed="false" customWidth="true" hidden="false" outlineLevel="0" max="8" min="3" style="0" width="20.43"/>
    <col collapsed="false" customWidth="true" hidden="false" outlineLevel="0" max="9" min="9" style="0" width="12.57"/>
    <col collapsed="false" customWidth="true" hidden="false" outlineLevel="0" max="10" min="10" style="0" width="20.43"/>
    <col collapsed="false" customWidth="true" hidden="false" outlineLevel="0" max="11" min="11" style="0" width="12.57"/>
    <col collapsed="false" customWidth="true" hidden="false" outlineLevel="0" max="12" min="12" style="0" width="20.43"/>
    <col collapsed="false" customWidth="true" hidden="false" outlineLevel="0" max="13" min="13" style="0" width="12.57"/>
    <col collapsed="false" customWidth="true" hidden="false" outlineLevel="0" max="14" min="14" style="0" width="20.43"/>
    <col collapsed="false" customWidth="true" hidden="false" outlineLevel="0" max="23" min="15" style="0" width="4.86"/>
    <col collapsed="false" customWidth="true" hidden="false" outlineLevel="0" max="26" min="24" style="0" width="9.59"/>
    <col collapsed="false" customWidth="true" hidden="false" outlineLevel="0" max="31" min="27" style="0" width="10.99"/>
  </cols>
  <sheetData>
    <row r="1" customFormat="false" ht="15" hidden="false" customHeight="true" outlineLevel="0" collapsed="false">
      <c r="A1" s="1" t="s">
        <v>0</v>
      </c>
      <c r="B1" s="1"/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true" outlineLevel="0" collapsed="false">
      <c r="A2" s="4"/>
      <c r="B2" s="2"/>
      <c r="C2" s="2"/>
      <c r="D2" s="3"/>
      <c r="E2" s="2"/>
      <c r="F2" s="2"/>
      <c r="G2" s="2"/>
      <c r="H2" s="1" t="s">
        <v>2</v>
      </c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4"/>
      <c r="B3" s="2"/>
      <c r="C3" s="2"/>
      <c r="D3" s="3"/>
      <c r="E3" s="2"/>
      <c r="F3" s="2"/>
      <c r="G3" s="2"/>
      <c r="H3" s="1" t="s">
        <v>3</v>
      </c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" hidden="false" customHeight="true" outlineLevel="0" collapsed="false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" hidden="false" customHeight="true" outlineLevel="0" collapsed="false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5" hidden="false" customHeight="true" outlineLevel="0" collapsed="false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5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customFormat="false" ht="14.25" hidden="false" customHeight="true" outlineLevel="0" collapsed="false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customFormat="false" ht="14.25" hidden="false" customHeight="true" outlineLevel="0" collapsed="false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customFormat="false" ht="14.25" hidden="false" customHeight="true" outlineLevel="0" collapsed="false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customFormat="false" ht="14.25" hidden="false" customHeight="true" outlineLevel="0" collapsed="false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customFormat="false" ht="14.25" hidden="false" customHeight="true" outlineLevel="0" collapsed="false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customFormat="false" ht="15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5.75" hidden="false" customHeight="true" outlineLevel="0" collapsed="false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customFormat="false" ht="14.25" hidden="false" customHeight="true" outlineLevel="0" collapsed="false">
      <c r="A18" s="8"/>
      <c r="B18" s="9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1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customFormat="false" ht="14.25" hidden="false" customHeight="true" outlineLevel="0" collapsed="false">
      <c r="A19" s="8"/>
      <c r="B19" s="9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11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customFormat="false" ht="14.25" hidden="false" customHeight="true" outlineLevel="0" collapsed="false">
      <c r="A20" s="8"/>
      <c r="B20" s="12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/>
      <c r="P20" s="11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customFormat="false" ht="15.75" hidden="false" customHeight="true" outlineLevel="0" collapsed="false">
      <c r="A21" s="8"/>
      <c r="B21" s="4"/>
      <c r="C21" s="2"/>
      <c r="D21" s="13"/>
      <c r="E21" s="13"/>
      <c r="F21" s="13"/>
      <c r="G21" s="13"/>
      <c r="H21" s="13"/>
      <c r="I21" s="13"/>
      <c r="J21" s="14"/>
      <c r="K21" s="13"/>
      <c r="L21" s="14"/>
      <c r="M21" s="13"/>
      <c r="N21" s="14"/>
      <c r="O21" s="10"/>
      <c r="P21" s="11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customFormat="false" ht="15.75" hidden="false" customHeight="true" outlineLevel="0" collapsed="false">
      <c r="A22" s="6"/>
      <c r="B22" s="6"/>
      <c r="C22" s="6"/>
      <c r="D22" s="15"/>
      <c r="E22" s="15"/>
      <c r="F22" s="15"/>
      <c r="G22" s="15"/>
      <c r="H22" s="15"/>
      <c r="I22" s="15"/>
      <c r="J22" s="16"/>
      <c r="K22" s="15"/>
      <c r="L22" s="16"/>
      <c r="M22" s="15"/>
      <c r="N22" s="16"/>
      <c r="O22" s="15"/>
      <c r="P22" s="1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customFormat="false" ht="30" hidden="false" customHeight="true" outlineLevel="0" collapsed="false">
      <c r="A23" s="17"/>
      <c r="B23" s="18" t="s">
        <v>19</v>
      </c>
      <c r="C23" s="18"/>
      <c r="D23" s="18" t="s">
        <v>20</v>
      </c>
      <c r="E23" s="18"/>
      <c r="F23" s="18"/>
      <c r="G23" s="18"/>
      <c r="H23" s="18"/>
      <c r="I23" s="18"/>
      <c r="J23" s="18"/>
      <c r="K23" s="18" t="s">
        <v>21</v>
      </c>
      <c r="L23" s="18"/>
      <c r="M23" s="18" t="s">
        <v>22</v>
      </c>
      <c r="N23" s="1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customFormat="false" ht="135" hidden="false" customHeight="true" outlineLevel="0" collapsed="false">
      <c r="A24" s="17"/>
      <c r="B24" s="18"/>
      <c r="C24" s="18"/>
      <c r="D24" s="20" t="s">
        <v>23</v>
      </c>
      <c r="E24" s="21" t="s">
        <v>24</v>
      </c>
      <c r="F24" s="21" t="s">
        <v>25</v>
      </c>
      <c r="G24" s="21" t="s">
        <v>26</v>
      </c>
      <c r="H24" s="21" t="s">
        <v>27</v>
      </c>
      <c r="I24" s="22" t="s">
        <v>28</v>
      </c>
      <c r="J24" s="22"/>
      <c r="K24" s="18"/>
      <c r="L24" s="18"/>
      <c r="M24" s="18"/>
      <c r="N24" s="18"/>
      <c r="O24" s="6"/>
      <c r="P24" s="6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customFormat="false" ht="37.5" hidden="false" customHeight="true" outlineLevel="0" collapsed="false">
      <c r="A25" s="17"/>
      <c r="B25" s="24" t="s">
        <v>29</v>
      </c>
      <c r="C25" s="25" t="s">
        <v>30</v>
      </c>
      <c r="D25" s="24" t="s">
        <v>30</v>
      </c>
      <c r="E25" s="26" t="s">
        <v>30</v>
      </c>
      <c r="F25" s="26" t="s">
        <v>30</v>
      </c>
      <c r="G25" s="26" t="s">
        <v>30</v>
      </c>
      <c r="H25" s="26" t="s">
        <v>30</v>
      </c>
      <c r="I25" s="26" t="s">
        <v>29</v>
      </c>
      <c r="J25" s="27" t="s">
        <v>31</v>
      </c>
      <c r="K25" s="24" t="s">
        <v>29</v>
      </c>
      <c r="L25" s="25" t="s">
        <v>30</v>
      </c>
      <c r="M25" s="28" t="s">
        <v>29</v>
      </c>
      <c r="N25" s="29" t="s">
        <v>30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customFormat="false" ht="30" hidden="false" customHeight="true" outlineLevel="0" collapsed="false">
      <c r="A26" s="31" t="s">
        <v>32</v>
      </c>
      <c r="B26" s="32" t="s">
        <v>33</v>
      </c>
      <c r="C26" s="33" t="s">
        <v>34</v>
      </c>
      <c r="D26" s="32" t="s">
        <v>35</v>
      </c>
      <c r="E26" s="34" t="s">
        <v>36</v>
      </c>
      <c r="F26" s="34" t="s">
        <v>37</v>
      </c>
      <c r="G26" s="34" t="s">
        <v>38</v>
      </c>
      <c r="H26" s="34" t="s">
        <v>39</v>
      </c>
      <c r="I26" s="34" t="s">
        <v>40</v>
      </c>
      <c r="J26" s="33" t="s">
        <v>41</v>
      </c>
      <c r="K26" s="32" t="s">
        <v>42</v>
      </c>
      <c r="L26" s="33" t="s">
        <v>43</v>
      </c>
      <c r="M26" s="32" t="s">
        <v>44</v>
      </c>
      <c r="N26" s="33" t="s">
        <v>45</v>
      </c>
      <c r="O26" s="35"/>
      <c r="P26" s="35"/>
      <c r="Q26" s="36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customFormat="false" ht="30" hidden="false" customHeight="true" outlineLevel="0" collapsed="false">
      <c r="A27" s="37" t="s">
        <v>46</v>
      </c>
      <c r="B27" s="38" t="n">
        <f aca="false">C27/N27</f>
        <v>0.786849892171122</v>
      </c>
      <c r="C27" s="39" t="n">
        <f aca="false">'Кошторис  витрат'!G183</f>
        <v>313780</v>
      </c>
      <c r="D27" s="40" t="n">
        <v>0</v>
      </c>
      <c r="E27" s="41" t="n">
        <v>85000</v>
      </c>
      <c r="F27" s="41" t="n">
        <v>0</v>
      </c>
      <c r="G27" s="41" t="n">
        <v>0</v>
      </c>
      <c r="H27" s="41" t="n">
        <v>0</v>
      </c>
      <c r="I27" s="42" t="n">
        <f aca="false">J27/N27</f>
        <v>0.213150107828878</v>
      </c>
      <c r="J27" s="39" t="n">
        <f aca="false">D27+E27+F27+G27+H27</f>
        <v>85000</v>
      </c>
      <c r="K27" s="38" t="n">
        <f aca="false">L27/N27</f>
        <v>0</v>
      </c>
      <c r="L27" s="39" t="n">
        <f aca="false">'Кошторис  витрат'!S183</f>
        <v>0</v>
      </c>
      <c r="M27" s="43" t="n">
        <v>1</v>
      </c>
      <c r="N27" s="44" t="n">
        <f aca="false">C27+J27+L27</f>
        <v>398780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customFormat="false" ht="30" hidden="false" customHeight="true" outlineLevel="0" collapsed="false">
      <c r="A28" s="45" t="s">
        <v>47</v>
      </c>
      <c r="B28" s="46" t="n">
        <f aca="false">C28/N28</f>
        <v>0.785254296808879</v>
      </c>
      <c r="C28" s="47" t="n">
        <f aca="false">'Кошторис  витрат'!J183</f>
        <v>310817</v>
      </c>
      <c r="D28" s="48" t="n">
        <v>0</v>
      </c>
      <c r="E28" s="49" t="n">
        <v>85000</v>
      </c>
      <c r="F28" s="49" t="n">
        <v>0</v>
      </c>
      <c r="G28" s="49" t="n">
        <v>0</v>
      </c>
      <c r="H28" s="49" t="n">
        <v>0</v>
      </c>
      <c r="I28" s="50" t="n">
        <f aca="false">J28/N28</f>
        <v>0.214745703191121</v>
      </c>
      <c r="J28" s="47" t="n">
        <f aca="false">D28+E28+F28+G28+H28</f>
        <v>85000</v>
      </c>
      <c r="K28" s="46" t="n">
        <f aca="false">L28/N28</f>
        <v>0</v>
      </c>
      <c r="L28" s="47" t="n">
        <f aca="false">'Кошторис  витрат'!V183</f>
        <v>0</v>
      </c>
      <c r="M28" s="51" t="n">
        <v>1</v>
      </c>
      <c r="N28" s="52" t="n">
        <f aca="false">C28+J28+L28</f>
        <v>395817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customFormat="false" ht="30" hidden="false" customHeight="true" outlineLevel="0" collapsed="false">
      <c r="A29" s="53" t="s">
        <v>48</v>
      </c>
      <c r="B29" s="54" t="n">
        <f aca="false">C29/N28</f>
        <v>0.6341920635</v>
      </c>
      <c r="C29" s="55" t="n">
        <v>251024</v>
      </c>
      <c r="D29" s="56" t="n">
        <v>0</v>
      </c>
      <c r="E29" s="57" t="n">
        <v>85000</v>
      </c>
      <c r="F29" s="57" t="n">
        <v>0</v>
      </c>
      <c r="G29" s="57" t="n">
        <v>0</v>
      </c>
      <c r="H29" s="57" t="n">
        <v>0</v>
      </c>
      <c r="I29" s="58" t="n">
        <f aca="false">J29/N28</f>
        <v>0.2147457032</v>
      </c>
      <c r="J29" s="55" t="n">
        <f aca="false">D29+E29+F29+G29+H29</f>
        <v>85000</v>
      </c>
      <c r="K29" s="54" t="n">
        <f aca="false">L29/N28</f>
        <v>0</v>
      </c>
      <c r="L29" s="55" t="n">
        <v>0</v>
      </c>
      <c r="M29" s="59" t="n">
        <f aca="false">(N29*M28)/N28</f>
        <v>0.8489377667</v>
      </c>
      <c r="N29" s="60" t="n">
        <f aca="false">C29+J29+L29</f>
        <v>336024</v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customFormat="false" ht="30" hidden="false" customHeight="true" outlineLevel="0" collapsed="false">
      <c r="A30" s="61" t="s">
        <v>49</v>
      </c>
      <c r="B30" s="62" t="n">
        <f aca="false">B28-B29</f>
        <v>0.151062233308879</v>
      </c>
      <c r="C30" s="63" t="n">
        <f aca="false">C28-C29</f>
        <v>59793</v>
      </c>
      <c r="D30" s="64" t="n">
        <f aca="false">D28-D29</f>
        <v>0</v>
      </c>
      <c r="E30" s="65" t="n">
        <f aca="false">E28-E29</f>
        <v>0</v>
      </c>
      <c r="F30" s="65" t="n">
        <f aca="false">F28-F29</f>
        <v>0</v>
      </c>
      <c r="G30" s="65" t="n">
        <f aca="false">G28-G29</f>
        <v>0</v>
      </c>
      <c r="H30" s="65" t="n">
        <f aca="false">H28-H29</f>
        <v>0</v>
      </c>
      <c r="I30" s="66" t="n">
        <f aca="false">I28-I29</f>
        <v>-8.878842105986E-012</v>
      </c>
      <c r="J30" s="63" t="n">
        <f aca="false">J28-J29</f>
        <v>0</v>
      </c>
      <c r="K30" s="67" t="n">
        <f aca="false">K28-K29</f>
        <v>0</v>
      </c>
      <c r="L30" s="63" t="n">
        <f aca="false">L28-L29</f>
        <v>0</v>
      </c>
      <c r="M30" s="68" t="n">
        <f aca="false">M28-M29</f>
        <v>0.1510622333</v>
      </c>
      <c r="N30" s="69" t="n">
        <f aca="false">N28-N29</f>
        <v>59793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customFormat="false" ht="15.75" hidden="false" customHeight="true" outlineLevel="0" collapsed="false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5.75" hidden="false" customHeight="true" outlineLevel="0" collapsed="false">
      <c r="A32" s="70"/>
      <c r="B32" s="70" t="s">
        <v>50</v>
      </c>
      <c r="C32" s="71" t="s">
        <v>51</v>
      </c>
      <c r="D32" s="71"/>
      <c r="E32" s="71"/>
      <c r="F32" s="70"/>
      <c r="G32" s="72"/>
      <c r="H32" s="72"/>
      <c r="I32" s="73"/>
      <c r="J32" s="71" t="s">
        <v>52</v>
      </c>
      <c r="K32" s="71"/>
      <c r="L32" s="71"/>
      <c r="M32" s="71"/>
      <c r="N32" s="71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</row>
    <row r="33" customFormat="false" ht="15.75" hidden="false" customHeight="true" outlineLevel="0" collapsed="false">
      <c r="A33" s="6"/>
      <c r="B33" s="6"/>
      <c r="C33" s="6"/>
      <c r="D33" s="74" t="s">
        <v>53</v>
      </c>
      <c r="E33" s="6"/>
      <c r="F33" s="75"/>
      <c r="G33" s="76" t="s">
        <v>54</v>
      </c>
      <c r="H33" s="76"/>
      <c r="I33" s="15"/>
      <c r="J33" s="76" t="s">
        <v>55</v>
      </c>
      <c r="K33" s="76"/>
      <c r="L33" s="76"/>
      <c r="M33" s="76"/>
      <c r="N33" s="7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customFormat="false" ht="15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5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5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5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5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5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5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5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5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5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5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5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5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5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5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5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5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5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5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5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5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5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5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5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5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5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5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5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5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5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5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5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5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5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5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5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5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5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5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5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5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5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5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5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5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5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5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5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5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5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5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5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5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5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5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5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5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5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5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5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5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5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5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5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5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5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5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5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5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5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5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5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5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5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5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5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5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5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5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5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5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5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5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5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5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5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5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5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5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5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5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5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5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5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5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5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5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5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5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5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5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5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5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5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5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5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5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5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5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5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5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5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5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5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5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5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5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5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5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5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5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5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5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5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5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5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5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5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5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5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16"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K23:L24"/>
    <mergeCell ref="M23:N24"/>
    <mergeCell ref="I24:J24"/>
    <mergeCell ref="C32:E32"/>
    <mergeCell ref="J32:N32"/>
    <mergeCell ref="G33:H33"/>
    <mergeCell ref="J33:N33"/>
  </mergeCells>
  <printOptions headings="false" gridLines="false" gridLinesSet="true" horizontalCentered="false" verticalCentered="false"/>
  <pageMargins left="1.09027777777778" right="0.708333333333333" top="0.747916666666667" bottom="0.579861111111111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7030A0"/>
    <pageSetUpPr fitToPage="false"/>
  </sheetPr>
  <dimension ref="A1:AG1000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J198" activeCellId="0" sqref="J198"/>
    </sheetView>
  </sheetViews>
  <sheetFormatPr defaultColWidth="14.4609375" defaultRowHeight="15" zeroHeight="false" outlineLevelRow="0" outlineLevelCol="1"/>
  <cols>
    <col collapsed="false" customWidth="true" hidden="false" outlineLevel="0" max="1" min="1" style="0" width="13.29"/>
    <col collapsed="false" customWidth="true" hidden="false" outlineLevel="0" max="2" min="2" style="0" width="7.87"/>
    <col collapsed="false" customWidth="true" hidden="false" outlineLevel="0" max="3" min="3" style="0" width="49"/>
    <col collapsed="false" customWidth="true" hidden="false" outlineLevel="0" max="4" min="4" style="0" width="12.71"/>
    <col collapsed="false" customWidth="true" hidden="false" outlineLevel="0" max="5" min="5" style="0" width="11.86"/>
    <col collapsed="false" customWidth="true" hidden="false" outlineLevel="0" max="6" min="6" style="0" width="13.02"/>
    <col collapsed="false" customWidth="true" hidden="false" outlineLevel="0" max="7" min="7" style="0" width="17.71"/>
    <col collapsed="false" customWidth="true" hidden="false" outlineLevel="0" max="8" min="8" style="0" width="11.86"/>
    <col collapsed="false" customWidth="true" hidden="false" outlineLevel="0" max="9" min="9" style="0" width="13.02"/>
    <col collapsed="false" customWidth="true" hidden="false" outlineLevel="0" max="10" min="10" style="0" width="17.71"/>
    <col collapsed="false" customWidth="true" hidden="false" outlineLevel="1" max="11" min="11" style="0" width="11.86"/>
    <col collapsed="false" customWidth="true" hidden="false" outlineLevel="1" max="12" min="12" style="0" width="13.02"/>
    <col collapsed="false" customWidth="true" hidden="false" outlineLevel="1" max="13" min="13" style="0" width="17.71"/>
    <col collapsed="false" customWidth="true" hidden="false" outlineLevel="1" max="14" min="14" style="0" width="12.14"/>
    <col collapsed="false" customWidth="true" hidden="false" outlineLevel="1" max="15" min="15" style="0" width="13.02"/>
    <col collapsed="false" customWidth="true" hidden="false" outlineLevel="1" max="16" min="16" style="0" width="16.71"/>
    <col collapsed="false" customWidth="true" hidden="false" outlineLevel="1" max="17" min="17" style="0" width="12.14"/>
    <col collapsed="false" customWidth="true" hidden="false" outlineLevel="1" max="18" min="18" style="0" width="13.02"/>
    <col collapsed="false" customWidth="true" hidden="false" outlineLevel="1" max="19" min="19" style="0" width="16.71"/>
    <col collapsed="false" customWidth="true" hidden="false" outlineLevel="1" max="20" min="20" style="0" width="12.14"/>
    <col collapsed="false" customWidth="true" hidden="false" outlineLevel="1" max="21" min="21" style="0" width="13.02"/>
    <col collapsed="false" customWidth="true" hidden="false" outlineLevel="1" max="22" min="22" style="0" width="16.71"/>
    <col collapsed="false" customWidth="true" hidden="false" outlineLevel="0" max="24" min="23" style="0" width="16.71"/>
    <col collapsed="false" customWidth="true" hidden="false" outlineLevel="0" max="25" min="25" style="0" width="10.99"/>
    <col collapsed="false" customWidth="true" hidden="false" outlineLevel="0" max="26" min="26" style="0" width="11.86"/>
    <col collapsed="false" customWidth="true" hidden="false" outlineLevel="0" max="27" min="27" style="0" width="29.43"/>
    <col collapsed="false" customWidth="true" hidden="false" outlineLevel="0" max="28" min="28" style="0" width="14.01"/>
    <col collapsed="false" customWidth="true" hidden="false" outlineLevel="0" max="33" min="29" style="0" width="5.14"/>
  </cols>
  <sheetData>
    <row r="1" customFormat="false" ht="18" hidden="false" customHeight="true" outlineLevel="0" collapsed="false">
      <c r="A1" s="77" t="s">
        <v>56</v>
      </c>
      <c r="B1" s="77"/>
      <c r="C1" s="77"/>
      <c r="D1" s="77"/>
      <c r="E1" s="77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79"/>
      <c r="Y1" s="79"/>
      <c r="Z1" s="79"/>
      <c r="AA1" s="3"/>
      <c r="AB1" s="2"/>
      <c r="AC1" s="2"/>
      <c r="AD1" s="2"/>
      <c r="AE1" s="2"/>
      <c r="AF1" s="2"/>
      <c r="AG1" s="2"/>
    </row>
    <row r="2" customFormat="false" ht="18" hidden="false" customHeight="true" outlineLevel="0" collapsed="false">
      <c r="A2" s="80" t="str">
        <f aca="false">Фінансування!A12</f>
        <v>Назва Грантоотримувача:</v>
      </c>
      <c r="B2" s="81"/>
      <c r="C2" s="80" t="s">
        <v>57</v>
      </c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  <c r="X2" s="84"/>
      <c r="Y2" s="84"/>
      <c r="Z2" s="84"/>
      <c r="AA2" s="7"/>
      <c r="AB2" s="2"/>
      <c r="AC2" s="2"/>
      <c r="AD2" s="2"/>
      <c r="AE2" s="2"/>
      <c r="AF2" s="2"/>
      <c r="AG2" s="2"/>
    </row>
    <row r="3" customFormat="false" ht="18" hidden="false" customHeight="true" outlineLevel="0" collapsed="false">
      <c r="A3" s="4" t="str">
        <f aca="false">Фінансування!A13</f>
        <v>Назва проєкту:</v>
      </c>
      <c r="B3" s="81"/>
      <c r="C3" s="80" t="s">
        <v>58</v>
      </c>
      <c r="D3" s="82"/>
      <c r="E3" s="83"/>
      <c r="F3" s="83"/>
      <c r="G3" s="83"/>
      <c r="H3" s="83"/>
      <c r="I3" s="83"/>
      <c r="J3" s="83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  <c r="X3" s="86"/>
      <c r="Y3" s="86"/>
      <c r="Z3" s="86"/>
      <c r="AA3" s="7"/>
      <c r="AB3" s="2"/>
      <c r="AC3" s="2"/>
      <c r="AD3" s="2"/>
      <c r="AE3" s="2"/>
      <c r="AF3" s="2"/>
      <c r="AG3" s="2"/>
    </row>
    <row r="4" customFormat="false" ht="18" hidden="false" customHeight="true" outlineLevel="0" collapsed="false">
      <c r="A4" s="4" t="str">
        <f aca="false">Фінансування!A14</f>
        <v>Дата початку проєкту:</v>
      </c>
      <c r="B4" s="2"/>
      <c r="C4" s="2" t="s">
        <v>59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customFormat="false" ht="18" hidden="false" customHeight="true" outlineLevel="0" collapsed="false">
      <c r="A5" s="4" t="str">
        <f aca="false">Фінансування!A15</f>
        <v>Дата завершення проєкту:</v>
      </c>
      <c r="B5" s="2"/>
      <c r="C5" s="2" t="s">
        <v>60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customFormat="false" ht="14.25" hidden="false" customHeight="true" outlineLevel="0" collapsed="false">
      <c r="A6" s="4"/>
      <c r="B6" s="81"/>
      <c r="C6" s="87"/>
      <c r="D6" s="82"/>
      <c r="E6" s="88"/>
      <c r="F6" s="88"/>
      <c r="G6" s="88"/>
      <c r="H6" s="88"/>
      <c r="I6" s="88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90"/>
      <c r="Y6" s="90"/>
      <c r="Z6" s="90"/>
      <c r="AA6" s="91"/>
      <c r="AB6" s="2"/>
      <c r="AC6" s="2"/>
      <c r="AD6" s="2"/>
      <c r="AE6" s="2"/>
      <c r="AF6" s="2"/>
      <c r="AG6" s="2"/>
    </row>
    <row r="7" customFormat="false" ht="26.25" hidden="false" customHeight="true" outlineLevel="0" collapsed="false">
      <c r="A7" s="92" t="s">
        <v>61</v>
      </c>
      <c r="B7" s="93" t="s">
        <v>62</v>
      </c>
      <c r="C7" s="94" t="s">
        <v>63</v>
      </c>
      <c r="D7" s="94" t="s">
        <v>64</v>
      </c>
      <c r="E7" s="95" t="s">
        <v>65</v>
      </c>
      <c r="F7" s="95"/>
      <c r="G7" s="95"/>
      <c r="H7" s="95"/>
      <c r="I7" s="95"/>
      <c r="J7" s="95"/>
      <c r="K7" s="95" t="s">
        <v>66</v>
      </c>
      <c r="L7" s="95"/>
      <c r="M7" s="95"/>
      <c r="N7" s="95"/>
      <c r="O7" s="95"/>
      <c r="P7" s="95"/>
      <c r="Q7" s="95" t="s">
        <v>67</v>
      </c>
      <c r="R7" s="95"/>
      <c r="S7" s="95"/>
      <c r="T7" s="95"/>
      <c r="U7" s="95"/>
      <c r="V7" s="95"/>
      <c r="W7" s="96" t="s">
        <v>68</v>
      </c>
      <c r="X7" s="96"/>
      <c r="Y7" s="96"/>
      <c r="Z7" s="96"/>
      <c r="AA7" s="96" t="s">
        <v>69</v>
      </c>
      <c r="AB7" s="2"/>
      <c r="AC7" s="2"/>
      <c r="AD7" s="2"/>
      <c r="AE7" s="2"/>
      <c r="AF7" s="2"/>
      <c r="AG7" s="2"/>
    </row>
    <row r="8" customFormat="false" ht="42" hidden="false" customHeight="true" outlineLevel="0" collapsed="false">
      <c r="A8" s="92"/>
      <c r="B8" s="93"/>
      <c r="C8" s="94"/>
      <c r="D8" s="94"/>
      <c r="E8" s="97" t="s">
        <v>70</v>
      </c>
      <c r="F8" s="97"/>
      <c r="G8" s="97"/>
      <c r="H8" s="97" t="s">
        <v>71</v>
      </c>
      <c r="I8" s="97"/>
      <c r="J8" s="97"/>
      <c r="K8" s="97" t="s">
        <v>70</v>
      </c>
      <c r="L8" s="97"/>
      <c r="M8" s="97"/>
      <c r="N8" s="97" t="s">
        <v>71</v>
      </c>
      <c r="O8" s="97"/>
      <c r="P8" s="97"/>
      <c r="Q8" s="97" t="s">
        <v>70</v>
      </c>
      <c r="R8" s="97"/>
      <c r="S8" s="97"/>
      <c r="T8" s="97" t="s">
        <v>71</v>
      </c>
      <c r="U8" s="97"/>
      <c r="V8" s="97"/>
      <c r="W8" s="96" t="s">
        <v>72</v>
      </c>
      <c r="X8" s="96" t="s">
        <v>73</v>
      </c>
      <c r="Y8" s="96" t="s">
        <v>74</v>
      </c>
      <c r="Z8" s="96"/>
      <c r="AA8" s="96"/>
      <c r="AB8" s="2"/>
      <c r="AC8" s="2"/>
      <c r="AD8" s="2"/>
      <c r="AE8" s="2"/>
      <c r="AF8" s="2"/>
      <c r="AG8" s="2"/>
    </row>
    <row r="9" customFormat="false" ht="30" hidden="false" customHeight="true" outlineLevel="0" collapsed="false">
      <c r="A9" s="92"/>
      <c r="B9" s="93"/>
      <c r="C9" s="94"/>
      <c r="D9" s="94"/>
      <c r="E9" s="98" t="s">
        <v>75</v>
      </c>
      <c r="F9" s="99" t="s">
        <v>76</v>
      </c>
      <c r="G9" s="100" t="s">
        <v>77</v>
      </c>
      <c r="H9" s="98" t="s">
        <v>75</v>
      </c>
      <c r="I9" s="99" t="s">
        <v>76</v>
      </c>
      <c r="J9" s="100" t="s">
        <v>78</v>
      </c>
      <c r="K9" s="98" t="s">
        <v>75</v>
      </c>
      <c r="L9" s="99" t="s">
        <v>79</v>
      </c>
      <c r="M9" s="100" t="s">
        <v>80</v>
      </c>
      <c r="N9" s="98" t="s">
        <v>75</v>
      </c>
      <c r="O9" s="99" t="s">
        <v>79</v>
      </c>
      <c r="P9" s="100" t="s">
        <v>81</v>
      </c>
      <c r="Q9" s="98" t="s">
        <v>75</v>
      </c>
      <c r="R9" s="99" t="s">
        <v>79</v>
      </c>
      <c r="S9" s="100" t="s">
        <v>82</v>
      </c>
      <c r="T9" s="98" t="s">
        <v>75</v>
      </c>
      <c r="U9" s="99" t="s">
        <v>79</v>
      </c>
      <c r="V9" s="100" t="s">
        <v>83</v>
      </c>
      <c r="W9" s="96"/>
      <c r="X9" s="96"/>
      <c r="Y9" s="101" t="s">
        <v>84</v>
      </c>
      <c r="Z9" s="102" t="s">
        <v>29</v>
      </c>
      <c r="AA9" s="96"/>
      <c r="AB9" s="2"/>
      <c r="AC9" s="2"/>
      <c r="AD9" s="2"/>
      <c r="AE9" s="2"/>
      <c r="AF9" s="2"/>
      <c r="AG9" s="2"/>
    </row>
    <row r="10" customFormat="false" ht="24.75" hidden="false" customHeight="true" outlineLevel="0" collapsed="false">
      <c r="A10" s="103" t="n">
        <v>1</v>
      </c>
      <c r="B10" s="103" t="n">
        <v>2</v>
      </c>
      <c r="C10" s="104" t="n">
        <v>3</v>
      </c>
      <c r="D10" s="104" t="n">
        <v>4</v>
      </c>
      <c r="E10" s="105" t="n">
        <v>5</v>
      </c>
      <c r="F10" s="105" t="n">
        <v>6</v>
      </c>
      <c r="G10" s="105" t="n">
        <v>7</v>
      </c>
      <c r="H10" s="105" t="n">
        <v>8</v>
      </c>
      <c r="I10" s="105" t="n">
        <v>9</v>
      </c>
      <c r="J10" s="105" t="n">
        <v>10</v>
      </c>
      <c r="K10" s="105" t="n">
        <v>11</v>
      </c>
      <c r="L10" s="105" t="n">
        <v>12</v>
      </c>
      <c r="M10" s="105" t="n">
        <v>13</v>
      </c>
      <c r="N10" s="105" t="n">
        <v>14</v>
      </c>
      <c r="O10" s="105" t="n">
        <v>15</v>
      </c>
      <c r="P10" s="105" t="n">
        <v>16</v>
      </c>
      <c r="Q10" s="105" t="n">
        <v>17</v>
      </c>
      <c r="R10" s="105" t="n">
        <v>18</v>
      </c>
      <c r="S10" s="105" t="n">
        <v>19</v>
      </c>
      <c r="T10" s="105" t="n">
        <v>20</v>
      </c>
      <c r="U10" s="105" t="n">
        <v>21</v>
      </c>
      <c r="V10" s="105" t="n">
        <v>22</v>
      </c>
      <c r="W10" s="105" t="n">
        <v>23</v>
      </c>
      <c r="X10" s="105" t="n">
        <v>24</v>
      </c>
      <c r="Y10" s="105" t="n">
        <v>25</v>
      </c>
      <c r="Z10" s="105" t="n">
        <v>26</v>
      </c>
      <c r="AA10" s="106" t="n">
        <v>27</v>
      </c>
      <c r="AB10" s="2"/>
      <c r="AC10" s="2"/>
      <c r="AD10" s="2"/>
      <c r="AE10" s="2"/>
      <c r="AF10" s="2"/>
      <c r="AG10" s="2"/>
    </row>
    <row r="11" customFormat="false" ht="23.25" hidden="false" customHeight="true" outlineLevel="0" collapsed="false">
      <c r="A11" s="107" t="s">
        <v>85</v>
      </c>
      <c r="B11" s="108"/>
      <c r="C11" s="109" t="s">
        <v>86</v>
      </c>
      <c r="D11" s="110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2"/>
      <c r="Y11" s="112"/>
      <c r="Z11" s="112"/>
      <c r="AA11" s="113"/>
      <c r="AB11" s="114"/>
      <c r="AC11" s="114"/>
      <c r="AD11" s="114"/>
      <c r="AE11" s="114"/>
      <c r="AF11" s="114"/>
      <c r="AG11" s="114"/>
    </row>
    <row r="12" customFormat="false" ht="30" hidden="false" customHeight="true" outlineLevel="0" collapsed="false">
      <c r="A12" s="115" t="s">
        <v>87</v>
      </c>
      <c r="B12" s="116" t="n">
        <v>1</v>
      </c>
      <c r="C12" s="117" t="s">
        <v>88</v>
      </c>
      <c r="D12" s="11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20"/>
      <c r="X12" s="120"/>
      <c r="Y12" s="120"/>
      <c r="Z12" s="120"/>
      <c r="AA12" s="121"/>
      <c r="AB12" s="7"/>
      <c r="AC12" s="7"/>
      <c r="AD12" s="7"/>
      <c r="AE12" s="7"/>
      <c r="AF12" s="7"/>
      <c r="AG12" s="7"/>
    </row>
    <row r="13" customFormat="false" ht="30" hidden="false" customHeight="true" outlineLevel="0" collapsed="false">
      <c r="A13" s="122" t="s">
        <v>89</v>
      </c>
      <c r="B13" s="123" t="s">
        <v>90</v>
      </c>
      <c r="C13" s="124" t="s">
        <v>91</v>
      </c>
      <c r="D13" s="125"/>
      <c r="E13" s="126" t="n">
        <f aca="false">SUM(E14:E16)</f>
        <v>5</v>
      </c>
      <c r="F13" s="127"/>
      <c r="G13" s="128" t="n">
        <f aca="false">SUM(G14:G16)</f>
        <v>60000</v>
      </c>
      <c r="H13" s="126" t="n">
        <f aca="false">SUM(H14:H16)</f>
        <v>5</v>
      </c>
      <c r="I13" s="127"/>
      <c r="J13" s="128" t="n">
        <f aca="false">SUM(J14:J16)</f>
        <v>60000</v>
      </c>
      <c r="K13" s="126" t="n">
        <f aca="false">SUM(K14:K16)</f>
        <v>0</v>
      </c>
      <c r="L13" s="127"/>
      <c r="M13" s="128" t="n">
        <f aca="false">SUM(M14:M16)</f>
        <v>0</v>
      </c>
      <c r="N13" s="126" t="n">
        <f aca="false">SUM(N14:N16)</f>
        <v>0</v>
      </c>
      <c r="O13" s="127"/>
      <c r="P13" s="128" t="n">
        <f aca="false">SUM(P14:P16)</f>
        <v>0</v>
      </c>
      <c r="Q13" s="126" t="n">
        <f aca="false">SUM(Q14:Q16)</f>
        <v>0</v>
      </c>
      <c r="R13" s="127"/>
      <c r="S13" s="128" t="n">
        <f aca="false">SUM(S14:S16)</f>
        <v>0</v>
      </c>
      <c r="T13" s="126" t="n">
        <f aca="false">SUM(T14:T16)</f>
        <v>0</v>
      </c>
      <c r="U13" s="127"/>
      <c r="V13" s="128" t="n">
        <f aca="false">SUM(V14:V16)</f>
        <v>0</v>
      </c>
      <c r="W13" s="128" t="n">
        <f aca="false">SUM(W14:W16)</f>
        <v>60000</v>
      </c>
      <c r="X13" s="128" t="n">
        <f aca="false">SUM(X14:X16)</f>
        <v>60000</v>
      </c>
      <c r="Y13" s="129" t="n">
        <f aca="false">W13-X13</f>
        <v>0</v>
      </c>
      <c r="Z13" s="130" t="n">
        <f aca="false">Y13/W13</f>
        <v>0</v>
      </c>
      <c r="AA13" s="131"/>
      <c r="AB13" s="132"/>
      <c r="AC13" s="132"/>
      <c r="AD13" s="132"/>
      <c r="AE13" s="132"/>
      <c r="AF13" s="132"/>
      <c r="AG13" s="132"/>
    </row>
    <row r="14" customFormat="false" ht="30" hidden="false" customHeight="true" outlineLevel="0" collapsed="false">
      <c r="A14" s="133" t="s">
        <v>92</v>
      </c>
      <c r="B14" s="134" t="s">
        <v>93</v>
      </c>
      <c r="C14" s="135" t="s">
        <v>94</v>
      </c>
      <c r="D14" s="136" t="s">
        <v>95</v>
      </c>
      <c r="E14" s="137" t="n">
        <v>2.5</v>
      </c>
      <c r="F14" s="138" t="n">
        <v>8000</v>
      </c>
      <c r="G14" s="139" t="n">
        <f aca="false">E14*F14</f>
        <v>20000</v>
      </c>
      <c r="H14" s="137" t="n">
        <v>2.5</v>
      </c>
      <c r="I14" s="138" t="n">
        <v>8000</v>
      </c>
      <c r="J14" s="139" t="n">
        <f aca="false">H14*I14</f>
        <v>20000</v>
      </c>
      <c r="K14" s="137"/>
      <c r="L14" s="138"/>
      <c r="M14" s="139" t="n">
        <f aca="false">K14*L14</f>
        <v>0</v>
      </c>
      <c r="N14" s="137"/>
      <c r="O14" s="138"/>
      <c r="P14" s="139" t="n">
        <f aca="false">N14*O14</f>
        <v>0</v>
      </c>
      <c r="Q14" s="137"/>
      <c r="R14" s="138"/>
      <c r="S14" s="139" t="n">
        <f aca="false">Q14*R14</f>
        <v>0</v>
      </c>
      <c r="T14" s="137"/>
      <c r="U14" s="138"/>
      <c r="V14" s="139" t="n">
        <f aca="false">T14*U14</f>
        <v>0</v>
      </c>
      <c r="W14" s="140" t="n">
        <f aca="false">G14+M14+S14</f>
        <v>20000</v>
      </c>
      <c r="X14" s="141" t="n">
        <f aca="false">J14+P14+V14</f>
        <v>20000</v>
      </c>
      <c r="Y14" s="141" t="n">
        <f aca="false">W14-X14</f>
        <v>0</v>
      </c>
      <c r="Z14" s="142" t="n">
        <f aca="false">Y14/W14</f>
        <v>0</v>
      </c>
      <c r="AA14" s="143"/>
      <c r="AB14" s="144"/>
      <c r="AC14" s="144"/>
      <c r="AD14" s="144"/>
      <c r="AE14" s="144"/>
      <c r="AF14" s="144"/>
      <c r="AG14" s="144"/>
    </row>
    <row r="15" customFormat="false" ht="30" hidden="false" customHeight="true" outlineLevel="0" collapsed="false">
      <c r="A15" s="133" t="s">
        <v>92</v>
      </c>
      <c r="B15" s="134" t="s">
        <v>96</v>
      </c>
      <c r="C15" s="135" t="s">
        <v>97</v>
      </c>
      <c r="D15" s="136" t="s">
        <v>95</v>
      </c>
      <c r="E15" s="137" t="n">
        <v>2.5</v>
      </c>
      <c r="F15" s="138" t="n">
        <v>16000</v>
      </c>
      <c r="G15" s="139" t="n">
        <f aca="false">E15*F15</f>
        <v>40000</v>
      </c>
      <c r="H15" s="137" t="n">
        <v>2.5</v>
      </c>
      <c r="I15" s="138" t="n">
        <v>16000</v>
      </c>
      <c r="J15" s="139" t="n">
        <f aca="false">H15*I15</f>
        <v>40000</v>
      </c>
      <c r="K15" s="137"/>
      <c r="L15" s="138"/>
      <c r="M15" s="139" t="n">
        <f aca="false">K15*L15</f>
        <v>0</v>
      </c>
      <c r="N15" s="137"/>
      <c r="O15" s="138"/>
      <c r="P15" s="139" t="n">
        <f aca="false">N15*O15</f>
        <v>0</v>
      </c>
      <c r="Q15" s="137"/>
      <c r="R15" s="138"/>
      <c r="S15" s="139" t="n">
        <f aca="false">Q15*R15</f>
        <v>0</v>
      </c>
      <c r="T15" s="137"/>
      <c r="U15" s="138"/>
      <c r="V15" s="139" t="n">
        <f aca="false">T15*U15</f>
        <v>0</v>
      </c>
      <c r="W15" s="140" t="n">
        <f aca="false">G15+M15+S15</f>
        <v>40000</v>
      </c>
      <c r="X15" s="141" t="n">
        <f aca="false">J15+P15+V15</f>
        <v>40000</v>
      </c>
      <c r="Y15" s="141" t="n">
        <f aca="false">W15-X15</f>
        <v>0</v>
      </c>
      <c r="Z15" s="142" t="n">
        <f aca="false">Y15/W15</f>
        <v>0</v>
      </c>
      <c r="AA15" s="143"/>
      <c r="AB15" s="144"/>
      <c r="AC15" s="144"/>
      <c r="AD15" s="144"/>
      <c r="AE15" s="144"/>
      <c r="AF15" s="144"/>
      <c r="AG15" s="144"/>
    </row>
    <row r="16" customFormat="false" ht="30" hidden="false" customHeight="true" outlineLevel="0" collapsed="false">
      <c r="A16" s="145" t="s">
        <v>92</v>
      </c>
      <c r="B16" s="146" t="s">
        <v>98</v>
      </c>
      <c r="C16" s="135" t="s">
        <v>99</v>
      </c>
      <c r="D16" s="147" t="s">
        <v>95</v>
      </c>
      <c r="E16" s="148"/>
      <c r="F16" s="149"/>
      <c r="G16" s="150" t="n">
        <f aca="false">E16*F16</f>
        <v>0</v>
      </c>
      <c r="H16" s="148"/>
      <c r="I16" s="149"/>
      <c r="J16" s="150" t="n">
        <f aca="false">H16*I16</f>
        <v>0</v>
      </c>
      <c r="K16" s="148"/>
      <c r="L16" s="149"/>
      <c r="M16" s="150" t="n">
        <f aca="false">K16*L16</f>
        <v>0</v>
      </c>
      <c r="N16" s="148"/>
      <c r="O16" s="149"/>
      <c r="P16" s="150" t="n">
        <f aca="false">N16*O16</f>
        <v>0</v>
      </c>
      <c r="Q16" s="148"/>
      <c r="R16" s="138"/>
      <c r="S16" s="150" t="n">
        <f aca="false">Q16*R16</f>
        <v>0</v>
      </c>
      <c r="T16" s="148"/>
      <c r="U16" s="138"/>
      <c r="V16" s="150" t="n">
        <f aca="false">T16*U16</f>
        <v>0</v>
      </c>
      <c r="W16" s="151" t="n">
        <f aca="false">G16+M16+S16</f>
        <v>0</v>
      </c>
      <c r="X16" s="141" t="n">
        <f aca="false">J16+P16+V16</f>
        <v>0</v>
      </c>
      <c r="Y16" s="141" t="n">
        <f aca="false">W16-X16</f>
        <v>0</v>
      </c>
      <c r="Z16" s="142" t="e">
        <f aca="false">Y16/W16</f>
        <v>#DIV/0!</v>
      </c>
      <c r="AA16" s="152"/>
      <c r="AB16" s="144"/>
      <c r="AC16" s="144"/>
      <c r="AD16" s="144"/>
      <c r="AE16" s="144"/>
      <c r="AF16" s="144"/>
      <c r="AG16" s="144"/>
    </row>
    <row r="17" customFormat="false" ht="30" hidden="false" customHeight="true" outlineLevel="0" collapsed="false">
      <c r="A17" s="122" t="s">
        <v>89</v>
      </c>
      <c r="B17" s="123" t="s">
        <v>100</v>
      </c>
      <c r="C17" s="153" t="s">
        <v>101</v>
      </c>
      <c r="D17" s="154"/>
      <c r="E17" s="155" t="n">
        <f aca="false">SUM(E18:E20)</f>
        <v>0</v>
      </c>
      <c r="F17" s="156"/>
      <c r="G17" s="157" t="n">
        <f aca="false">SUM(G18:G20)</f>
        <v>0</v>
      </c>
      <c r="H17" s="155" t="n">
        <f aca="false">SUM(H18:H20)</f>
        <v>0</v>
      </c>
      <c r="I17" s="156"/>
      <c r="J17" s="157" t="n">
        <f aca="false">SUM(J18:J20)</f>
        <v>0</v>
      </c>
      <c r="K17" s="155" t="n">
        <f aca="false">SUM(K18:K20)</f>
        <v>0</v>
      </c>
      <c r="L17" s="156"/>
      <c r="M17" s="157" t="n">
        <f aca="false">SUM(M18:M20)</f>
        <v>0</v>
      </c>
      <c r="N17" s="155" t="n">
        <f aca="false">SUM(N18:N20)</f>
        <v>0</v>
      </c>
      <c r="O17" s="156"/>
      <c r="P17" s="157" t="n">
        <f aca="false">SUM(P18:P20)</f>
        <v>0</v>
      </c>
      <c r="Q17" s="155" t="n">
        <f aca="false">SUM(Q18:Q20)</f>
        <v>0</v>
      </c>
      <c r="R17" s="156"/>
      <c r="S17" s="157" t="n">
        <f aca="false">SUM(S18:S20)</f>
        <v>0</v>
      </c>
      <c r="T17" s="155" t="n">
        <f aca="false">SUM(T18:T20)</f>
        <v>0</v>
      </c>
      <c r="U17" s="156"/>
      <c r="V17" s="157" t="n">
        <f aca="false">SUM(V18:V20)</f>
        <v>0</v>
      </c>
      <c r="W17" s="157" t="n">
        <f aca="false">SUM(W18:W20)</f>
        <v>0</v>
      </c>
      <c r="X17" s="158" t="n">
        <f aca="false">SUM(X18:X20)</f>
        <v>0</v>
      </c>
      <c r="Y17" s="158" t="n">
        <f aca="false">W17-X17</f>
        <v>0</v>
      </c>
      <c r="Z17" s="158" t="e">
        <f aca="false">Y17/W17</f>
        <v>#DIV/0!</v>
      </c>
      <c r="AA17" s="159"/>
      <c r="AB17" s="132"/>
      <c r="AC17" s="132"/>
      <c r="AD17" s="132"/>
      <c r="AE17" s="132"/>
      <c r="AF17" s="132"/>
      <c r="AG17" s="132"/>
    </row>
    <row r="18" customFormat="false" ht="30" hidden="false" customHeight="true" outlineLevel="0" collapsed="false">
      <c r="A18" s="133" t="s">
        <v>92</v>
      </c>
      <c r="B18" s="134" t="s">
        <v>102</v>
      </c>
      <c r="C18" s="135" t="s">
        <v>99</v>
      </c>
      <c r="D18" s="136" t="s">
        <v>95</v>
      </c>
      <c r="E18" s="137"/>
      <c r="F18" s="138"/>
      <c r="G18" s="139" t="n">
        <f aca="false">E18*F18</f>
        <v>0</v>
      </c>
      <c r="H18" s="137"/>
      <c r="I18" s="138"/>
      <c r="J18" s="139" t="n">
        <f aca="false">H18*I18</f>
        <v>0</v>
      </c>
      <c r="K18" s="137"/>
      <c r="L18" s="138"/>
      <c r="M18" s="139" t="n">
        <f aca="false">K18*L18</f>
        <v>0</v>
      </c>
      <c r="N18" s="137"/>
      <c r="O18" s="138"/>
      <c r="P18" s="139" t="n">
        <f aca="false">N18*O18</f>
        <v>0</v>
      </c>
      <c r="Q18" s="137"/>
      <c r="R18" s="138"/>
      <c r="S18" s="139" t="n">
        <f aca="false">Q18*R18</f>
        <v>0</v>
      </c>
      <c r="T18" s="137"/>
      <c r="U18" s="138"/>
      <c r="V18" s="139" t="n">
        <f aca="false">T18*U18</f>
        <v>0</v>
      </c>
      <c r="W18" s="140" t="n">
        <f aca="false">G18+M18+S18</f>
        <v>0</v>
      </c>
      <c r="X18" s="141" t="n">
        <f aca="false">J18+P18+V18</f>
        <v>0</v>
      </c>
      <c r="Y18" s="141" t="n">
        <f aca="false">W18-X18</f>
        <v>0</v>
      </c>
      <c r="Z18" s="142" t="e">
        <f aca="false">Y18/W18</f>
        <v>#DIV/0!</v>
      </c>
      <c r="AA18" s="143"/>
      <c r="AB18" s="144"/>
      <c r="AC18" s="144"/>
      <c r="AD18" s="144"/>
      <c r="AE18" s="144"/>
      <c r="AF18" s="144"/>
      <c r="AG18" s="144"/>
    </row>
    <row r="19" customFormat="false" ht="30" hidden="false" customHeight="true" outlineLevel="0" collapsed="false">
      <c r="A19" s="133" t="s">
        <v>92</v>
      </c>
      <c r="B19" s="134" t="s">
        <v>103</v>
      </c>
      <c r="C19" s="135" t="s">
        <v>99</v>
      </c>
      <c r="D19" s="136" t="s">
        <v>95</v>
      </c>
      <c r="E19" s="137"/>
      <c r="F19" s="138"/>
      <c r="G19" s="139" t="n">
        <f aca="false">E19*F19</f>
        <v>0</v>
      </c>
      <c r="H19" s="137"/>
      <c r="I19" s="138"/>
      <c r="J19" s="139" t="n">
        <f aca="false">H19*I19</f>
        <v>0</v>
      </c>
      <c r="K19" s="137"/>
      <c r="L19" s="138"/>
      <c r="M19" s="139" t="n">
        <f aca="false">K19*L19</f>
        <v>0</v>
      </c>
      <c r="N19" s="137"/>
      <c r="O19" s="138"/>
      <c r="P19" s="139" t="n">
        <f aca="false">N19*O19</f>
        <v>0</v>
      </c>
      <c r="Q19" s="137"/>
      <c r="R19" s="138"/>
      <c r="S19" s="139" t="n">
        <f aca="false">Q19*R19</f>
        <v>0</v>
      </c>
      <c r="T19" s="137"/>
      <c r="U19" s="138"/>
      <c r="V19" s="139" t="n">
        <f aca="false">T19*U19</f>
        <v>0</v>
      </c>
      <c r="W19" s="140" t="n">
        <f aca="false">G19+M19+S19</f>
        <v>0</v>
      </c>
      <c r="X19" s="141" t="n">
        <f aca="false">J19+P19+V19</f>
        <v>0</v>
      </c>
      <c r="Y19" s="141" t="n">
        <f aca="false">W19-X19</f>
        <v>0</v>
      </c>
      <c r="Z19" s="142" t="e">
        <f aca="false">Y19/W19</f>
        <v>#DIV/0!</v>
      </c>
      <c r="AA19" s="143"/>
      <c r="AB19" s="144"/>
      <c r="AC19" s="144"/>
      <c r="AD19" s="144"/>
      <c r="AE19" s="144"/>
      <c r="AF19" s="144"/>
      <c r="AG19" s="144"/>
    </row>
    <row r="20" customFormat="false" ht="30" hidden="false" customHeight="true" outlineLevel="0" collapsed="false">
      <c r="A20" s="160" t="s">
        <v>92</v>
      </c>
      <c r="B20" s="146" t="s">
        <v>104</v>
      </c>
      <c r="C20" s="135" t="s">
        <v>99</v>
      </c>
      <c r="D20" s="161" t="s">
        <v>95</v>
      </c>
      <c r="E20" s="162"/>
      <c r="F20" s="163"/>
      <c r="G20" s="164" t="n">
        <f aca="false">E20*F20</f>
        <v>0</v>
      </c>
      <c r="H20" s="162"/>
      <c r="I20" s="163"/>
      <c r="J20" s="164" t="n">
        <f aca="false">H20*I20</f>
        <v>0</v>
      </c>
      <c r="K20" s="162"/>
      <c r="L20" s="163"/>
      <c r="M20" s="164" t="n">
        <f aca="false">K20*L20</f>
        <v>0</v>
      </c>
      <c r="N20" s="162"/>
      <c r="O20" s="163"/>
      <c r="P20" s="164" t="n">
        <f aca="false">N20*O20</f>
        <v>0</v>
      </c>
      <c r="Q20" s="162"/>
      <c r="R20" s="163"/>
      <c r="S20" s="164" t="n">
        <f aca="false">Q20*R20</f>
        <v>0</v>
      </c>
      <c r="T20" s="162"/>
      <c r="U20" s="163"/>
      <c r="V20" s="164" t="n">
        <f aca="false">T20*U20</f>
        <v>0</v>
      </c>
      <c r="W20" s="151" t="n">
        <f aca="false">G20+M20+S20</f>
        <v>0</v>
      </c>
      <c r="X20" s="141" t="n">
        <f aca="false">J20+P20+V20</f>
        <v>0</v>
      </c>
      <c r="Y20" s="141" t="n">
        <f aca="false">W20-X20</f>
        <v>0</v>
      </c>
      <c r="Z20" s="142" t="e">
        <f aca="false">Y20/W20</f>
        <v>#DIV/0!</v>
      </c>
      <c r="AA20" s="165"/>
      <c r="AB20" s="144"/>
      <c r="AC20" s="144"/>
      <c r="AD20" s="144"/>
      <c r="AE20" s="144"/>
      <c r="AF20" s="144"/>
      <c r="AG20" s="144"/>
    </row>
    <row r="21" customFormat="false" ht="30" hidden="false" customHeight="true" outlineLevel="0" collapsed="false">
      <c r="A21" s="122" t="s">
        <v>89</v>
      </c>
      <c r="B21" s="123" t="s">
        <v>105</v>
      </c>
      <c r="C21" s="153" t="s">
        <v>106</v>
      </c>
      <c r="D21" s="154"/>
      <c r="E21" s="155" t="n">
        <f aca="false">SUM(E22:E24)</f>
        <v>0</v>
      </c>
      <c r="F21" s="156"/>
      <c r="G21" s="157" t="n">
        <f aca="false">SUM(G22:G24)</f>
        <v>0</v>
      </c>
      <c r="H21" s="155" t="n">
        <f aca="false">SUM(H22:H24)</f>
        <v>0</v>
      </c>
      <c r="I21" s="156"/>
      <c r="J21" s="157" t="n">
        <f aca="false">SUM(J22:J24)</f>
        <v>0</v>
      </c>
      <c r="K21" s="155" t="n">
        <f aca="false">SUM(K22:K24)</f>
        <v>0</v>
      </c>
      <c r="L21" s="156"/>
      <c r="M21" s="157" t="n">
        <f aca="false">SUM(M22:M24)</f>
        <v>0</v>
      </c>
      <c r="N21" s="155" t="n">
        <f aca="false">SUM(N22:N24)</f>
        <v>0</v>
      </c>
      <c r="O21" s="156"/>
      <c r="P21" s="157" t="n">
        <f aca="false">SUM(P22:P24)</f>
        <v>0</v>
      </c>
      <c r="Q21" s="155" t="n">
        <f aca="false">SUM(Q22:Q24)</f>
        <v>0</v>
      </c>
      <c r="R21" s="156"/>
      <c r="S21" s="157" t="n">
        <f aca="false">SUM(S22:S24)</f>
        <v>0</v>
      </c>
      <c r="T21" s="155" t="n">
        <f aca="false">SUM(T22:T24)</f>
        <v>0</v>
      </c>
      <c r="U21" s="156"/>
      <c r="V21" s="157" t="n">
        <f aca="false">SUM(V22:V24)</f>
        <v>0</v>
      </c>
      <c r="W21" s="157" t="n">
        <f aca="false">SUM(W22:W24)</f>
        <v>0</v>
      </c>
      <c r="X21" s="157" t="n">
        <f aca="false">SUM(X22:X24)</f>
        <v>0</v>
      </c>
      <c r="Y21" s="129" t="n">
        <f aca="false">W21-X21</f>
        <v>0</v>
      </c>
      <c r="Z21" s="130" t="e">
        <f aca="false">Y21/W21</f>
        <v>#DIV/0!</v>
      </c>
      <c r="AA21" s="159"/>
      <c r="AB21" s="132"/>
      <c r="AC21" s="132"/>
      <c r="AD21" s="132"/>
      <c r="AE21" s="132"/>
      <c r="AF21" s="132"/>
      <c r="AG21" s="132"/>
    </row>
    <row r="22" customFormat="false" ht="30" hidden="false" customHeight="true" outlineLevel="0" collapsed="false">
      <c r="A22" s="133" t="s">
        <v>92</v>
      </c>
      <c r="B22" s="134" t="s">
        <v>107</v>
      </c>
      <c r="C22" s="135" t="s">
        <v>108</v>
      </c>
      <c r="D22" s="136" t="s">
        <v>95</v>
      </c>
      <c r="E22" s="137"/>
      <c r="F22" s="138"/>
      <c r="G22" s="139" t="n">
        <f aca="false">E22*F22</f>
        <v>0</v>
      </c>
      <c r="H22" s="137"/>
      <c r="I22" s="138"/>
      <c r="J22" s="139" t="n">
        <f aca="false">H22*I22</f>
        <v>0</v>
      </c>
      <c r="K22" s="137"/>
      <c r="L22" s="138"/>
      <c r="M22" s="139" t="n">
        <f aca="false">K22*L22</f>
        <v>0</v>
      </c>
      <c r="N22" s="137"/>
      <c r="O22" s="138"/>
      <c r="P22" s="139" t="n">
        <f aca="false">N22*O22</f>
        <v>0</v>
      </c>
      <c r="Q22" s="137"/>
      <c r="R22" s="138"/>
      <c r="S22" s="139" t="n">
        <f aca="false">Q22*R22</f>
        <v>0</v>
      </c>
      <c r="T22" s="137"/>
      <c r="U22" s="138"/>
      <c r="V22" s="139" t="n">
        <f aca="false">T22*U22</f>
        <v>0</v>
      </c>
      <c r="W22" s="140" t="n">
        <f aca="false">G22+M22+S22</f>
        <v>0</v>
      </c>
      <c r="X22" s="141" t="n">
        <f aca="false">J22+P22+V22</f>
        <v>0</v>
      </c>
      <c r="Y22" s="141" t="n">
        <f aca="false">W22-X22</f>
        <v>0</v>
      </c>
      <c r="Z22" s="142" t="e">
        <f aca="false">Y22/W22</f>
        <v>#DIV/0!</v>
      </c>
      <c r="AA22" s="143"/>
      <c r="AB22" s="144"/>
      <c r="AC22" s="144"/>
      <c r="AD22" s="144"/>
      <c r="AE22" s="144"/>
      <c r="AF22" s="144"/>
      <c r="AG22" s="144"/>
    </row>
    <row r="23" customFormat="false" ht="30" hidden="false" customHeight="true" outlineLevel="0" collapsed="false">
      <c r="A23" s="133" t="s">
        <v>92</v>
      </c>
      <c r="B23" s="134" t="s">
        <v>109</v>
      </c>
      <c r="C23" s="135" t="s">
        <v>108</v>
      </c>
      <c r="D23" s="136" t="s">
        <v>95</v>
      </c>
      <c r="E23" s="137"/>
      <c r="F23" s="138"/>
      <c r="G23" s="139" t="n">
        <f aca="false">E23*F23</f>
        <v>0</v>
      </c>
      <c r="H23" s="137"/>
      <c r="I23" s="138"/>
      <c r="J23" s="139" t="n">
        <f aca="false">H23*I23</f>
        <v>0</v>
      </c>
      <c r="K23" s="137"/>
      <c r="L23" s="138"/>
      <c r="M23" s="139" t="n">
        <f aca="false">K23*L23</f>
        <v>0</v>
      </c>
      <c r="N23" s="137"/>
      <c r="O23" s="138"/>
      <c r="P23" s="139" t="n">
        <f aca="false">N23*O23</f>
        <v>0</v>
      </c>
      <c r="Q23" s="137"/>
      <c r="R23" s="138"/>
      <c r="S23" s="139" t="n">
        <f aca="false">Q23*R23</f>
        <v>0</v>
      </c>
      <c r="T23" s="137"/>
      <c r="U23" s="138"/>
      <c r="V23" s="139" t="n">
        <f aca="false">T23*U23</f>
        <v>0</v>
      </c>
      <c r="W23" s="140" t="n">
        <f aca="false">G23+M23+S23</f>
        <v>0</v>
      </c>
      <c r="X23" s="141" t="n">
        <f aca="false">J23+P23+V23</f>
        <v>0</v>
      </c>
      <c r="Y23" s="141" t="n">
        <f aca="false">W23-X23</f>
        <v>0</v>
      </c>
      <c r="Z23" s="142" t="e">
        <f aca="false">Y23/W23</f>
        <v>#DIV/0!</v>
      </c>
      <c r="AA23" s="143"/>
      <c r="AB23" s="144"/>
      <c r="AC23" s="144"/>
      <c r="AD23" s="144"/>
      <c r="AE23" s="144"/>
      <c r="AF23" s="144"/>
      <c r="AG23" s="144"/>
    </row>
    <row r="24" customFormat="false" ht="30" hidden="false" customHeight="true" outlineLevel="0" collapsed="false">
      <c r="A24" s="145" t="s">
        <v>92</v>
      </c>
      <c r="B24" s="166" t="s">
        <v>110</v>
      </c>
      <c r="C24" s="135" t="s">
        <v>108</v>
      </c>
      <c r="D24" s="147" t="s">
        <v>95</v>
      </c>
      <c r="E24" s="148"/>
      <c r="F24" s="149"/>
      <c r="G24" s="150" t="n">
        <f aca="false">E24*F24</f>
        <v>0</v>
      </c>
      <c r="H24" s="148"/>
      <c r="I24" s="149"/>
      <c r="J24" s="150" t="n">
        <f aca="false">H24*I24</f>
        <v>0</v>
      </c>
      <c r="K24" s="162"/>
      <c r="L24" s="163"/>
      <c r="M24" s="164" t="n">
        <f aca="false">K24*L24</f>
        <v>0</v>
      </c>
      <c r="N24" s="162"/>
      <c r="O24" s="163"/>
      <c r="P24" s="164" t="n">
        <f aca="false">N24*O24</f>
        <v>0</v>
      </c>
      <c r="Q24" s="162"/>
      <c r="R24" s="163"/>
      <c r="S24" s="164" t="n">
        <f aca="false">Q24*R24</f>
        <v>0</v>
      </c>
      <c r="T24" s="162"/>
      <c r="U24" s="163"/>
      <c r="V24" s="164" t="n">
        <f aca="false">T24*U24</f>
        <v>0</v>
      </c>
      <c r="W24" s="151" t="n">
        <f aca="false">G24+M24+S24</f>
        <v>0</v>
      </c>
      <c r="X24" s="141" t="n">
        <f aca="false">J24+P24+V24</f>
        <v>0</v>
      </c>
      <c r="Y24" s="141" t="n">
        <f aca="false">W24-X24</f>
        <v>0</v>
      </c>
      <c r="Z24" s="142" t="e">
        <f aca="false">Y24/W24</f>
        <v>#DIV/0!</v>
      </c>
      <c r="AA24" s="165"/>
      <c r="AB24" s="144"/>
      <c r="AC24" s="144"/>
      <c r="AD24" s="144"/>
      <c r="AE24" s="144"/>
      <c r="AF24" s="144"/>
      <c r="AG24" s="144"/>
    </row>
    <row r="25" customFormat="false" ht="30" hidden="false" customHeight="true" outlineLevel="0" collapsed="false">
      <c r="A25" s="122" t="s">
        <v>87</v>
      </c>
      <c r="B25" s="123" t="s">
        <v>111</v>
      </c>
      <c r="C25" s="153" t="s">
        <v>112</v>
      </c>
      <c r="D25" s="154"/>
      <c r="E25" s="155" t="n">
        <f aca="false">SUM(E26:E28)</f>
        <v>60000</v>
      </c>
      <c r="F25" s="156"/>
      <c r="G25" s="157" t="n">
        <f aca="false">SUM(G26:G28)</f>
        <v>13200</v>
      </c>
      <c r="H25" s="155" t="n">
        <f aca="false">SUM(H26:H28)</f>
        <v>60000</v>
      </c>
      <c r="I25" s="156"/>
      <c r="J25" s="157" t="n">
        <v>10482</v>
      </c>
      <c r="K25" s="155" t="n">
        <f aca="false">SUM(K26:K28)</f>
        <v>0</v>
      </c>
      <c r="L25" s="156"/>
      <c r="M25" s="157" t="n">
        <f aca="false">SUM(M26:M28)</f>
        <v>0</v>
      </c>
      <c r="N25" s="155" t="n">
        <f aca="false">SUM(N26:N28)</f>
        <v>0</v>
      </c>
      <c r="O25" s="156"/>
      <c r="P25" s="157" t="n">
        <f aca="false">SUM(P26:P28)</f>
        <v>0</v>
      </c>
      <c r="Q25" s="155" t="n">
        <f aca="false">SUM(Q26:Q28)</f>
        <v>0</v>
      </c>
      <c r="R25" s="156"/>
      <c r="S25" s="157" t="n">
        <f aca="false">SUM(S26:S28)</f>
        <v>0</v>
      </c>
      <c r="T25" s="155" t="n">
        <f aca="false">SUM(T26:T28)</f>
        <v>0</v>
      </c>
      <c r="U25" s="156"/>
      <c r="V25" s="157" t="n">
        <f aca="false">SUM(V26:V28)</f>
        <v>0</v>
      </c>
      <c r="W25" s="157" t="n">
        <f aca="false">SUM(W26:W28)</f>
        <v>13200</v>
      </c>
      <c r="X25" s="157" t="n">
        <v>10482</v>
      </c>
      <c r="Y25" s="129" t="n">
        <f aca="false">W25-X25</f>
        <v>2718</v>
      </c>
      <c r="Z25" s="130" t="n">
        <f aca="false">Y25/W25</f>
        <v>0.205909090909091</v>
      </c>
      <c r="AA25" s="159"/>
      <c r="AB25" s="7"/>
      <c r="AC25" s="7"/>
      <c r="AD25" s="7"/>
      <c r="AE25" s="7"/>
      <c r="AF25" s="7"/>
      <c r="AG25" s="7"/>
    </row>
    <row r="26" customFormat="false" ht="51.75" hidden="false" customHeight="true" outlineLevel="0" collapsed="false">
      <c r="A26" s="167" t="s">
        <v>92</v>
      </c>
      <c r="B26" s="168" t="s">
        <v>113</v>
      </c>
      <c r="C26" s="135" t="s">
        <v>114</v>
      </c>
      <c r="D26" s="169"/>
      <c r="E26" s="170" t="n">
        <f aca="false">G13</f>
        <v>60000</v>
      </c>
      <c r="F26" s="171" t="n">
        <v>0.22</v>
      </c>
      <c r="G26" s="172" t="n">
        <f aca="false">E26*F26</f>
        <v>13200</v>
      </c>
      <c r="H26" s="170" t="n">
        <f aca="false">J13</f>
        <v>60000</v>
      </c>
      <c r="I26" s="171" t="n">
        <v>0.1747</v>
      </c>
      <c r="J26" s="172" t="n">
        <f aca="false">H26*I26</f>
        <v>10482</v>
      </c>
      <c r="K26" s="170" t="n">
        <f aca="false">M13</f>
        <v>0</v>
      </c>
      <c r="L26" s="171" t="n">
        <v>0.22</v>
      </c>
      <c r="M26" s="172" t="n">
        <f aca="false">K26*L26</f>
        <v>0</v>
      </c>
      <c r="N26" s="170" t="n">
        <f aca="false">P13</f>
        <v>0</v>
      </c>
      <c r="O26" s="171" t="n">
        <v>0.22</v>
      </c>
      <c r="P26" s="172" t="n">
        <f aca="false">N26*O26</f>
        <v>0</v>
      </c>
      <c r="Q26" s="170" t="n">
        <f aca="false">S13</f>
        <v>0</v>
      </c>
      <c r="R26" s="171" t="n">
        <v>0.22</v>
      </c>
      <c r="S26" s="172" t="n">
        <f aca="false">Q26*R26</f>
        <v>0</v>
      </c>
      <c r="T26" s="170" t="n">
        <f aca="false">V13</f>
        <v>0</v>
      </c>
      <c r="U26" s="171" t="n">
        <v>0.22</v>
      </c>
      <c r="V26" s="172" t="n">
        <f aca="false">T26*U26</f>
        <v>0</v>
      </c>
      <c r="W26" s="141" t="n">
        <f aca="false">G26+M26+S26</f>
        <v>13200</v>
      </c>
      <c r="X26" s="141" t="n">
        <f aca="false">J26+P26+V26</f>
        <v>10482</v>
      </c>
      <c r="Y26" s="141" t="n">
        <f aca="false">W26-X26</f>
        <v>2718</v>
      </c>
      <c r="Z26" s="142" t="n">
        <f aca="false">Y26/W26</f>
        <v>0.205909090909091</v>
      </c>
      <c r="AA26" s="173" t="s">
        <v>115</v>
      </c>
      <c r="AB26" s="144"/>
      <c r="AC26" s="144"/>
      <c r="AD26" s="144"/>
      <c r="AE26" s="144"/>
      <c r="AF26" s="144"/>
      <c r="AG26" s="144"/>
    </row>
    <row r="27" customFormat="false" ht="30" hidden="false" customHeight="true" outlineLevel="0" collapsed="false">
      <c r="A27" s="133" t="s">
        <v>92</v>
      </c>
      <c r="B27" s="134" t="s">
        <v>116</v>
      </c>
      <c r="C27" s="135" t="s">
        <v>117</v>
      </c>
      <c r="D27" s="136"/>
      <c r="E27" s="137" t="n">
        <f aca="false">G17</f>
        <v>0</v>
      </c>
      <c r="F27" s="138" t="n">
        <v>0.22</v>
      </c>
      <c r="G27" s="139" t="n">
        <f aca="false">E27*F27</f>
        <v>0</v>
      </c>
      <c r="H27" s="137" t="n">
        <f aca="false">J17</f>
        <v>0</v>
      </c>
      <c r="I27" s="138" t="n">
        <v>0.22</v>
      </c>
      <c r="J27" s="139" t="n">
        <f aca="false">H27*I27</f>
        <v>0</v>
      </c>
      <c r="K27" s="137" t="n">
        <f aca="false">M17</f>
        <v>0</v>
      </c>
      <c r="L27" s="138" t="n">
        <v>0.22</v>
      </c>
      <c r="M27" s="139" t="n">
        <f aca="false">K27*L27</f>
        <v>0</v>
      </c>
      <c r="N27" s="137" t="n">
        <f aca="false">P17</f>
        <v>0</v>
      </c>
      <c r="O27" s="138" t="n">
        <v>0.22</v>
      </c>
      <c r="P27" s="139" t="n">
        <f aca="false">N27*O27</f>
        <v>0</v>
      </c>
      <c r="Q27" s="137" t="n">
        <f aca="false">S17</f>
        <v>0</v>
      </c>
      <c r="R27" s="138" t="n">
        <v>0.22</v>
      </c>
      <c r="S27" s="139" t="n">
        <f aca="false">Q27*R27</f>
        <v>0</v>
      </c>
      <c r="T27" s="137" t="n">
        <f aca="false">V17</f>
        <v>0</v>
      </c>
      <c r="U27" s="138" t="n">
        <v>0.22</v>
      </c>
      <c r="V27" s="139" t="n">
        <f aca="false">T27*U27</f>
        <v>0</v>
      </c>
      <c r="W27" s="140" t="n">
        <f aca="false">G27+M27+S27</f>
        <v>0</v>
      </c>
      <c r="X27" s="141" t="n">
        <f aca="false">J27+P27+V27</f>
        <v>0</v>
      </c>
      <c r="Y27" s="141" t="n">
        <f aca="false">W27-X27</f>
        <v>0</v>
      </c>
      <c r="Z27" s="142" t="e">
        <f aca="false">Y27/W27</f>
        <v>#DIV/0!</v>
      </c>
      <c r="AA27" s="143"/>
      <c r="AB27" s="144"/>
      <c r="AC27" s="144"/>
      <c r="AD27" s="144"/>
      <c r="AE27" s="144"/>
      <c r="AF27" s="144"/>
      <c r="AG27" s="144"/>
    </row>
    <row r="28" customFormat="false" ht="30" hidden="false" customHeight="true" outlineLevel="0" collapsed="false">
      <c r="A28" s="145" t="s">
        <v>92</v>
      </c>
      <c r="B28" s="166" t="s">
        <v>118</v>
      </c>
      <c r="C28" s="174" t="s">
        <v>106</v>
      </c>
      <c r="D28" s="147"/>
      <c r="E28" s="148" t="n">
        <f aca="false">G21</f>
        <v>0</v>
      </c>
      <c r="F28" s="149" t="n">
        <v>0.22</v>
      </c>
      <c r="G28" s="150" t="n">
        <f aca="false">E28*F28</f>
        <v>0</v>
      </c>
      <c r="H28" s="148" t="n">
        <f aca="false">J21</f>
        <v>0</v>
      </c>
      <c r="I28" s="149" t="n">
        <v>0.22</v>
      </c>
      <c r="J28" s="150" t="n">
        <f aca="false">H28*I28</f>
        <v>0</v>
      </c>
      <c r="K28" s="148" t="n">
        <f aca="false">M21</f>
        <v>0</v>
      </c>
      <c r="L28" s="149" t="n">
        <v>0.22</v>
      </c>
      <c r="M28" s="150" t="n">
        <f aca="false">K28*L28</f>
        <v>0</v>
      </c>
      <c r="N28" s="148" t="n">
        <f aca="false">P21</f>
        <v>0</v>
      </c>
      <c r="O28" s="149" t="n">
        <v>0.22</v>
      </c>
      <c r="P28" s="150" t="n">
        <f aca="false">N28*O28</f>
        <v>0</v>
      </c>
      <c r="Q28" s="148" t="n">
        <f aca="false">S21</f>
        <v>0</v>
      </c>
      <c r="R28" s="149" t="n">
        <v>0.22</v>
      </c>
      <c r="S28" s="150" t="n">
        <f aca="false">Q28*R28</f>
        <v>0</v>
      </c>
      <c r="T28" s="148" t="n">
        <f aca="false">V21</f>
        <v>0</v>
      </c>
      <c r="U28" s="149" t="n">
        <v>0.22</v>
      </c>
      <c r="V28" s="150" t="n">
        <f aca="false">T28*U28</f>
        <v>0</v>
      </c>
      <c r="W28" s="151" t="n">
        <f aca="false">G28+M28+S28</f>
        <v>0</v>
      </c>
      <c r="X28" s="141" t="n">
        <f aca="false">J28+P28+V28</f>
        <v>0</v>
      </c>
      <c r="Y28" s="141" t="n">
        <f aca="false">W28-X28</f>
        <v>0</v>
      </c>
      <c r="Z28" s="142" t="e">
        <f aca="false">Y28/W28</f>
        <v>#DIV/0!</v>
      </c>
      <c r="AA28" s="152"/>
      <c r="AB28" s="144"/>
      <c r="AC28" s="144"/>
      <c r="AD28" s="144"/>
      <c r="AE28" s="144"/>
      <c r="AF28" s="144"/>
      <c r="AG28" s="144"/>
    </row>
    <row r="29" customFormat="false" ht="30" hidden="false" customHeight="true" outlineLevel="0" collapsed="false">
      <c r="A29" s="122" t="s">
        <v>89</v>
      </c>
      <c r="B29" s="123" t="s">
        <v>119</v>
      </c>
      <c r="C29" s="153" t="s">
        <v>120</v>
      </c>
      <c r="D29" s="154"/>
      <c r="E29" s="155" t="n">
        <f aca="false">SUM(E30:E32)</f>
        <v>0</v>
      </c>
      <c r="F29" s="156"/>
      <c r="G29" s="157" t="n">
        <f aca="false">SUM(G30:G32)</f>
        <v>0</v>
      </c>
      <c r="H29" s="155" t="n">
        <f aca="false">SUM(H30:H32)</f>
        <v>0</v>
      </c>
      <c r="I29" s="156"/>
      <c r="J29" s="157" t="n">
        <f aca="false">SUM(J30:J32)</f>
        <v>0</v>
      </c>
      <c r="K29" s="155" t="n">
        <f aca="false">SUM(K30:K32)</f>
        <v>0</v>
      </c>
      <c r="L29" s="156"/>
      <c r="M29" s="157" t="n">
        <f aca="false">SUM(M30:M32)</f>
        <v>0</v>
      </c>
      <c r="N29" s="155" t="n">
        <f aca="false">SUM(N30:N32)</f>
        <v>0</v>
      </c>
      <c r="O29" s="156"/>
      <c r="P29" s="157" t="n">
        <f aca="false">SUM(P30:P32)</f>
        <v>0</v>
      </c>
      <c r="Q29" s="155" t="n">
        <f aca="false">SUM(Q30:Q32)</f>
        <v>0</v>
      </c>
      <c r="R29" s="156"/>
      <c r="S29" s="157" t="n">
        <f aca="false">SUM(S30:S32)</f>
        <v>0</v>
      </c>
      <c r="T29" s="155" t="n">
        <f aca="false">SUM(T30:T32)</f>
        <v>0</v>
      </c>
      <c r="U29" s="156"/>
      <c r="V29" s="157" t="n">
        <f aca="false">SUM(V30:V32)</f>
        <v>0</v>
      </c>
      <c r="W29" s="157" t="n">
        <f aca="false">SUM(W30:W32)</f>
        <v>0</v>
      </c>
      <c r="X29" s="157" t="n">
        <f aca="false">SUM(X30:X32)</f>
        <v>0</v>
      </c>
      <c r="Y29" s="157" t="n">
        <f aca="false">W29-X29</f>
        <v>0</v>
      </c>
      <c r="Z29" s="157" t="e">
        <f aca="false">Y29/W29</f>
        <v>#DIV/0!</v>
      </c>
      <c r="AA29" s="159"/>
      <c r="AB29" s="7"/>
      <c r="AC29" s="7"/>
      <c r="AD29" s="7"/>
      <c r="AE29" s="7"/>
      <c r="AF29" s="7"/>
      <c r="AG29" s="7"/>
    </row>
    <row r="30" customFormat="false" ht="30" hidden="false" customHeight="true" outlineLevel="0" collapsed="false">
      <c r="A30" s="133" t="s">
        <v>92</v>
      </c>
      <c r="B30" s="168" t="s">
        <v>121</v>
      </c>
      <c r="C30" s="135" t="s">
        <v>108</v>
      </c>
      <c r="D30" s="136" t="s">
        <v>95</v>
      </c>
      <c r="E30" s="137"/>
      <c r="F30" s="138"/>
      <c r="G30" s="139" t="n">
        <f aca="false">E30*F30</f>
        <v>0</v>
      </c>
      <c r="H30" s="137"/>
      <c r="I30" s="138"/>
      <c r="J30" s="139" t="n">
        <f aca="false">H30*I30</f>
        <v>0</v>
      </c>
      <c r="K30" s="137"/>
      <c r="L30" s="138"/>
      <c r="M30" s="139" t="n">
        <f aca="false">K30*L30</f>
        <v>0</v>
      </c>
      <c r="N30" s="137"/>
      <c r="O30" s="138"/>
      <c r="P30" s="139" t="n">
        <f aca="false">N30*O30</f>
        <v>0</v>
      </c>
      <c r="Q30" s="137"/>
      <c r="R30" s="138"/>
      <c r="S30" s="139" t="n">
        <f aca="false">Q30*R30</f>
        <v>0</v>
      </c>
      <c r="T30" s="137"/>
      <c r="U30" s="138"/>
      <c r="V30" s="139" t="n">
        <f aca="false">T30*U30</f>
        <v>0</v>
      </c>
      <c r="W30" s="140" t="n">
        <f aca="false">G30+M30+S30</f>
        <v>0</v>
      </c>
      <c r="X30" s="141" t="n">
        <f aca="false">J30+P30+V30</f>
        <v>0</v>
      </c>
      <c r="Y30" s="141" t="n">
        <f aca="false">W30-X30</f>
        <v>0</v>
      </c>
      <c r="Z30" s="142" t="e">
        <f aca="false">Y30/W30</f>
        <v>#DIV/0!</v>
      </c>
      <c r="AA30" s="143"/>
      <c r="AB30" s="7"/>
      <c r="AC30" s="7"/>
      <c r="AD30" s="7"/>
      <c r="AE30" s="7"/>
      <c r="AF30" s="7"/>
      <c r="AG30" s="7"/>
    </row>
    <row r="31" customFormat="false" ht="30" hidden="false" customHeight="true" outlineLevel="0" collapsed="false">
      <c r="A31" s="133" t="s">
        <v>92</v>
      </c>
      <c r="B31" s="134" t="s">
        <v>122</v>
      </c>
      <c r="C31" s="135" t="s">
        <v>108</v>
      </c>
      <c r="D31" s="136" t="s">
        <v>95</v>
      </c>
      <c r="E31" s="137"/>
      <c r="F31" s="138"/>
      <c r="G31" s="139" t="n">
        <f aca="false">E31*F31</f>
        <v>0</v>
      </c>
      <c r="H31" s="137"/>
      <c r="I31" s="138"/>
      <c r="J31" s="139" t="n">
        <f aca="false">H31*I31</f>
        <v>0</v>
      </c>
      <c r="K31" s="137"/>
      <c r="L31" s="138"/>
      <c r="M31" s="139" t="n">
        <f aca="false">K31*L31</f>
        <v>0</v>
      </c>
      <c r="N31" s="137"/>
      <c r="O31" s="138"/>
      <c r="P31" s="139" t="n">
        <f aca="false">N31*O31</f>
        <v>0</v>
      </c>
      <c r="Q31" s="137"/>
      <c r="R31" s="138"/>
      <c r="S31" s="139" t="n">
        <f aca="false">Q31*R31</f>
        <v>0</v>
      </c>
      <c r="T31" s="137"/>
      <c r="U31" s="138"/>
      <c r="V31" s="139" t="n">
        <f aca="false">T31*U31</f>
        <v>0</v>
      </c>
      <c r="W31" s="140" t="n">
        <f aca="false">G31+M31+S31</f>
        <v>0</v>
      </c>
      <c r="X31" s="141" t="n">
        <f aca="false">J31+P31+V31</f>
        <v>0</v>
      </c>
      <c r="Y31" s="141" t="n">
        <f aca="false">W31-X31</f>
        <v>0</v>
      </c>
      <c r="Z31" s="142" t="e">
        <f aca="false">Y31/W31</f>
        <v>#DIV/0!</v>
      </c>
      <c r="AA31" s="143"/>
      <c r="AB31" s="7"/>
      <c r="AC31" s="7"/>
      <c r="AD31" s="7"/>
      <c r="AE31" s="7"/>
      <c r="AF31" s="7"/>
      <c r="AG31" s="7"/>
    </row>
    <row r="32" customFormat="false" ht="30" hidden="false" customHeight="true" outlineLevel="0" collapsed="false">
      <c r="A32" s="145" t="s">
        <v>92</v>
      </c>
      <c r="B32" s="146" t="s">
        <v>123</v>
      </c>
      <c r="C32" s="174" t="s">
        <v>108</v>
      </c>
      <c r="D32" s="147" t="s">
        <v>95</v>
      </c>
      <c r="E32" s="148"/>
      <c r="F32" s="149"/>
      <c r="G32" s="150" t="n">
        <f aca="false">E32*F32</f>
        <v>0</v>
      </c>
      <c r="H32" s="137"/>
      <c r="I32" s="149"/>
      <c r="J32" s="150" t="n">
        <f aca="false">H32*I32</f>
        <v>0</v>
      </c>
      <c r="K32" s="162"/>
      <c r="L32" s="163"/>
      <c r="M32" s="164" t="n">
        <f aca="false">K32*L32</f>
        <v>0</v>
      </c>
      <c r="N32" s="162"/>
      <c r="O32" s="163"/>
      <c r="P32" s="164" t="n">
        <f aca="false">N32*O32</f>
        <v>0</v>
      </c>
      <c r="Q32" s="162"/>
      <c r="R32" s="163"/>
      <c r="S32" s="164" t="n">
        <f aca="false">Q32*R32</f>
        <v>0</v>
      </c>
      <c r="T32" s="162"/>
      <c r="U32" s="163"/>
      <c r="V32" s="164" t="n">
        <f aca="false">T32*U32</f>
        <v>0</v>
      </c>
      <c r="W32" s="151" t="n">
        <f aca="false">G32+M32+S32</f>
        <v>0</v>
      </c>
      <c r="X32" s="141" t="n">
        <f aca="false">J32+P32+V32</f>
        <v>0</v>
      </c>
      <c r="Y32" s="175" t="n">
        <f aca="false">W32-X32</f>
        <v>0</v>
      </c>
      <c r="Z32" s="142" t="e">
        <f aca="false">Y32/W32</f>
        <v>#DIV/0!</v>
      </c>
      <c r="AA32" s="165"/>
      <c r="AB32" s="7"/>
      <c r="AC32" s="7"/>
      <c r="AD32" s="7"/>
      <c r="AE32" s="7"/>
      <c r="AF32" s="7"/>
      <c r="AG32" s="7"/>
    </row>
    <row r="33" customFormat="false" ht="30" hidden="false" customHeight="true" outlineLevel="0" collapsed="false">
      <c r="A33" s="176" t="s">
        <v>124</v>
      </c>
      <c r="B33" s="177"/>
      <c r="C33" s="178"/>
      <c r="D33" s="179"/>
      <c r="E33" s="180"/>
      <c r="F33" s="181"/>
      <c r="G33" s="182" t="n">
        <f aca="false">G13+G17+G21+G25+G29</f>
        <v>73200</v>
      </c>
      <c r="H33" s="137"/>
      <c r="I33" s="181"/>
      <c r="J33" s="182" t="n">
        <f aca="false">J13+J17+J21+J25+J29</f>
        <v>70482</v>
      </c>
      <c r="K33" s="180"/>
      <c r="L33" s="183"/>
      <c r="M33" s="182" t="n">
        <f aca="false">M13+M17+M21+M25+M29</f>
        <v>0</v>
      </c>
      <c r="N33" s="180"/>
      <c r="O33" s="183"/>
      <c r="P33" s="182" t="n">
        <f aca="false">P13+P17+P21+P25+P29</f>
        <v>0</v>
      </c>
      <c r="Q33" s="180"/>
      <c r="R33" s="183"/>
      <c r="S33" s="182" t="n">
        <f aca="false">S13+S17+S21+S25+S29</f>
        <v>0</v>
      </c>
      <c r="T33" s="180"/>
      <c r="U33" s="183"/>
      <c r="V33" s="182" t="n">
        <f aca="false">V13+V17+V21+V25+V29</f>
        <v>0</v>
      </c>
      <c r="W33" s="182" t="n">
        <f aca="false">W13+W17+W21+W25+W29</f>
        <v>73200</v>
      </c>
      <c r="X33" s="184" t="n">
        <f aca="false">X13+X17+X21+X25+X29</f>
        <v>70482</v>
      </c>
      <c r="Y33" s="185" t="n">
        <f aca="false">W33-X33</f>
        <v>2718</v>
      </c>
      <c r="Z33" s="186" t="n">
        <f aca="false">Y33/W33</f>
        <v>0.0371311475409836</v>
      </c>
      <c r="AA33" s="187"/>
      <c r="AB33" s="7"/>
      <c r="AC33" s="7"/>
      <c r="AD33" s="7"/>
      <c r="AE33" s="7"/>
      <c r="AF33" s="7"/>
      <c r="AG33" s="7"/>
    </row>
    <row r="34" customFormat="false" ht="30" hidden="false" customHeight="true" outlineLevel="0" collapsed="false">
      <c r="A34" s="188" t="s">
        <v>87</v>
      </c>
      <c r="B34" s="189" t="n">
        <v>2</v>
      </c>
      <c r="C34" s="190" t="s">
        <v>125</v>
      </c>
      <c r="D34" s="191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20"/>
      <c r="X34" s="120"/>
      <c r="Y34" s="192"/>
      <c r="Z34" s="120"/>
      <c r="AA34" s="121"/>
      <c r="AB34" s="7"/>
      <c r="AC34" s="7"/>
      <c r="AD34" s="7"/>
      <c r="AE34" s="7"/>
      <c r="AF34" s="7"/>
      <c r="AG34" s="7"/>
    </row>
    <row r="35" customFormat="false" ht="30" hidden="false" customHeight="true" outlineLevel="0" collapsed="false">
      <c r="A35" s="122" t="s">
        <v>89</v>
      </c>
      <c r="B35" s="123" t="s">
        <v>126</v>
      </c>
      <c r="C35" s="124" t="s">
        <v>127</v>
      </c>
      <c r="D35" s="125"/>
      <c r="E35" s="126" t="n">
        <f aca="false">SUM(E36:E38)</f>
        <v>0</v>
      </c>
      <c r="F35" s="127"/>
      <c r="G35" s="128" t="n">
        <f aca="false">SUM(G36:G38)</f>
        <v>0</v>
      </c>
      <c r="H35" s="126" t="n">
        <f aca="false">SUM(H36:H38)</f>
        <v>0</v>
      </c>
      <c r="I35" s="127"/>
      <c r="J35" s="128" t="n">
        <f aca="false">SUM(J36:J38)</f>
        <v>0</v>
      </c>
      <c r="K35" s="126" t="n">
        <f aca="false">SUM(K36:K38)</f>
        <v>0</v>
      </c>
      <c r="L35" s="127"/>
      <c r="M35" s="128" t="n">
        <f aca="false">SUM(M36:M38)</f>
        <v>0</v>
      </c>
      <c r="N35" s="126" t="n">
        <f aca="false">SUM(N36:N38)</f>
        <v>0</v>
      </c>
      <c r="O35" s="127"/>
      <c r="P35" s="128" t="n">
        <f aca="false">SUM(P36:P38)</f>
        <v>0</v>
      </c>
      <c r="Q35" s="126" t="n">
        <f aca="false">SUM(Q36:Q38)</f>
        <v>0</v>
      </c>
      <c r="R35" s="127"/>
      <c r="S35" s="128" t="n">
        <f aca="false">SUM(S36:S38)</f>
        <v>0</v>
      </c>
      <c r="T35" s="126" t="n">
        <f aca="false">SUM(T36:T38)</f>
        <v>0</v>
      </c>
      <c r="U35" s="127"/>
      <c r="V35" s="128" t="n">
        <f aca="false">SUM(V36:V38)</f>
        <v>0</v>
      </c>
      <c r="W35" s="128" t="n">
        <f aca="false">SUM(W36:W38)</f>
        <v>0</v>
      </c>
      <c r="X35" s="193" t="n">
        <f aca="false">SUM(X36:X38)</f>
        <v>0</v>
      </c>
      <c r="Y35" s="156" t="n">
        <f aca="false">W35-X35</f>
        <v>0</v>
      </c>
      <c r="Z35" s="194" t="e">
        <f aca="false">Y35/W35</f>
        <v>#DIV/0!</v>
      </c>
      <c r="AA35" s="131"/>
      <c r="AB35" s="132"/>
      <c r="AC35" s="132"/>
      <c r="AD35" s="132"/>
      <c r="AE35" s="132"/>
      <c r="AF35" s="132"/>
      <c r="AG35" s="132"/>
    </row>
    <row r="36" customFormat="false" ht="30" hidden="false" customHeight="true" outlineLevel="0" collapsed="false">
      <c r="A36" s="133" t="s">
        <v>92</v>
      </c>
      <c r="B36" s="134" t="s">
        <v>128</v>
      </c>
      <c r="C36" s="135" t="s">
        <v>129</v>
      </c>
      <c r="D36" s="136" t="s">
        <v>130</v>
      </c>
      <c r="E36" s="137"/>
      <c r="F36" s="138"/>
      <c r="G36" s="139" t="n">
        <f aca="false">E36*F36</f>
        <v>0</v>
      </c>
      <c r="H36" s="137"/>
      <c r="I36" s="138"/>
      <c r="J36" s="139" t="n">
        <f aca="false">H36*I36</f>
        <v>0</v>
      </c>
      <c r="K36" s="137"/>
      <c r="L36" s="138"/>
      <c r="M36" s="139" t="n">
        <f aca="false">K36*L36</f>
        <v>0</v>
      </c>
      <c r="N36" s="137"/>
      <c r="O36" s="138"/>
      <c r="P36" s="139" t="n">
        <f aca="false">N36*O36</f>
        <v>0</v>
      </c>
      <c r="Q36" s="137"/>
      <c r="R36" s="138"/>
      <c r="S36" s="139" t="n">
        <f aca="false">Q36*R36</f>
        <v>0</v>
      </c>
      <c r="T36" s="137"/>
      <c r="U36" s="138"/>
      <c r="V36" s="139" t="n">
        <f aca="false">T36*U36</f>
        <v>0</v>
      </c>
      <c r="W36" s="140" t="n">
        <f aca="false">G36+M36+S36</f>
        <v>0</v>
      </c>
      <c r="X36" s="141" t="n">
        <f aca="false">J36+P36+V36</f>
        <v>0</v>
      </c>
      <c r="Y36" s="141" t="n">
        <f aca="false">W36-X36</f>
        <v>0</v>
      </c>
      <c r="Z36" s="142" t="e">
        <f aca="false">Y36/W36</f>
        <v>#DIV/0!</v>
      </c>
      <c r="AA36" s="143"/>
      <c r="AB36" s="144"/>
      <c r="AC36" s="144"/>
      <c r="AD36" s="144"/>
      <c r="AE36" s="144"/>
      <c r="AF36" s="144"/>
      <c r="AG36" s="144"/>
    </row>
    <row r="37" customFormat="false" ht="30" hidden="false" customHeight="true" outlineLevel="0" collapsed="false">
      <c r="A37" s="133" t="s">
        <v>92</v>
      </c>
      <c r="B37" s="134" t="s">
        <v>131</v>
      </c>
      <c r="C37" s="135" t="s">
        <v>129</v>
      </c>
      <c r="D37" s="136" t="s">
        <v>130</v>
      </c>
      <c r="E37" s="137"/>
      <c r="F37" s="138"/>
      <c r="G37" s="139" t="n">
        <f aca="false">E37*F37</f>
        <v>0</v>
      </c>
      <c r="H37" s="137"/>
      <c r="I37" s="138"/>
      <c r="J37" s="139" t="n">
        <f aca="false">H37*I37</f>
        <v>0</v>
      </c>
      <c r="K37" s="137"/>
      <c r="L37" s="138"/>
      <c r="M37" s="139" t="n">
        <f aca="false">K37*L37</f>
        <v>0</v>
      </c>
      <c r="N37" s="137"/>
      <c r="O37" s="138"/>
      <c r="P37" s="139" t="n">
        <f aca="false">N37*O37</f>
        <v>0</v>
      </c>
      <c r="Q37" s="137"/>
      <c r="R37" s="138"/>
      <c r="S37" s="139" t="n">
        <f aca="false">Q37*R37</f>
        <v>0</v>
      </c>
      <c r="T37" s="137"/>
      <c r="U37" s="138"/>
      <c r="V37" s="139" t="n">
        <f aca="false">T37*U37</f>
        <v>0</v>
      </c>
      <c r="W37" s="140" t="n">
        <f aca="false">G37+M37+S37</f>
        <v>0</v>
      </c>
      <c r="X37" s="141" t="n">
        <f aca="false">J37+P37+V37</f>
        <v>0</v>
      </c>
      <c r="Y37" s="141" t="n">
        <f aca="false">W37-X37</f>
        <v>0</v>
      </c>
      <c r="Z37" s="142" t="e">
        <f aca="false">Y37/W37</f>
        <v>#DIV/0!</v>
      </c>
      <c r="AA37" s="143"/>
      <c r="AB37" s="144"/>
      <c r="AC37" s="144"/>
      <c r="AD37" s="144"/>
      <c r="AE37" s="144"/>
      <c r="AF37" s="144"/>
      <c r="AG37" s="144"/>
    </row>
    <row r="38" customFormat="false" ht="30" hidden="false" customHeight="true" outlineLevel="0" collapsed="false">
      <c r="A38" s="160" t="s">
        <v>92</v>
      </c>
      <c r="B38" s="166" t="s">
        <v>132</v>
      </c>
      <c r="C38" s="135" t="s">
        <v>129</v>
      </c>
      <c r="D38" s="161" t="s">
        <v>130</v>
      </c>
      <c r="E38" s="162"/>
      <c r="F38" s="163"/>
      <c r="G38" s="164" t="n">
        <f aca="false">E38*F38</f>
        <v>0</v>
      </c>
      <c r="H38" s="162"/>
      <c r="I38" s="163"/>
      <c r="J38" s="164" t="n">
        <f aca="false">H38*I38</f>
        <v>0</v>
      </c>
      <c r="K38" s="162"/>
      <c r="L38" s="163"/>
      <c r="M38" s="164" t="n">
        <f aca="false">K38*L38</f>
        <v>0</v>
      </c>
      <c r="N38" s="162"/>
      <c r="O38" s="163"/>
      <c r="P38" s="164" t="n">
        <f aca="false">N38*O38</f>
        <v>0</v>
      </c>
      <c r="Q38" s="162"/>
      <c r="R38" s="163"/>
      <c r="S38" s="164" t="n">
        <f aca="false">Q38*R38</f>
        <v>0</v>
      </c>
      <c r="T38" s="162"/>
      <c r="U38" s="163"/>
      <c r="V38" s="164" t="n">
        <f aca="false">T38*U38</f>
        <v>0</v>
      </c>
      <c r="W38" s="151" t="n">
        <f aca="false">G38+M38+S38</f>
        <v>0</v>
      </c>
      <c r="X38" s="141" t="n">
        <f aca="false">J38+P38+V38</f>
        <v>0</v>
      </c>
      <c r="Y38" s="141" t="n">
        <f aca="false">W38-X38</f>
        <v>0</v>
      </c>
      <c r="Z38" s="142" t="e">
        <f aca="false">Y38/W38</f>
        <v>#DIV/0!</v>
      </c>
      <c r="AA38" s="165"/>
      <c r="AB38" s="144"/>
      <c r="AC38" s="144"/>
      <c r="AD38" s="144"/>
      <c r="AE38" s="144"/>
      <c r="AF38" s="144"/>
      <c r="AG38" s="144"/>
    </row>
    <row r="39" customFormat="false" ht="30" hidden="false" customHeight="true" outlineLevel="0" collapsed="false">
      <c r="A39" s="122" t="s">
        <v>89</v>
      </c>
      <c r="B39" s="123" t="s">
        <v>133</v>
      </c>
      <c r="C39" s="153" t="s">
        <v>134</v>
      </c>
      <c r="D39" s="154"/>
      <c r="E39" s="155" t="n">
        <f aca="false">SUM(E40:E42)</f>
        <v>0</v>
      </c>
      <c r="F39" s="156"/>
      <c r="G39" s="157" t="n">
        <f aca="false">SUM(G40:G42)</f>
        <v>0</v>
      </c>
      <c r="H39" s="155" t="n">
        <f aca="false">SUM(H40:H42)</f>
        <v>0</v>
      </c>
      <c r="I39" s="156"/>
      <c r="J39" s="157" t="n">
        <f aca="false">SUM(J40:J42)</f>
        <v>0</v>
      </c>
      <c r="K39" s="155" t="n">
        <f aca="false">SUM(K40:K42)</f>
        <v>0</v>
      </c>
      <c r="L39" s="156"/>
      <c r="M39" s="157" t="n">
        <f aca="false">SUM(M40:M42)</f>
        <v>0</v>
      </c>
      <c r="N39" s="155" t="n">
        <f aca="false">SUM(N40:N42)</f>
        <v>0</v>
      </c>
      <c r="O39" s="156"/>
      <c r="P39" s="157" t="n">
        <f aca="false">SUM(P40:P42)</f>
        <v>0</v>
      </c>
      <c r="Q39" s="155" t="n">
        <f aca="false">SUM(Q40:Q42)</f>
        <v>0</v>
      </c>
      <c r="R39" s="156"/>
      <c r="S39" s="157" t="n">
        <f aca="false">SUM(S40:S42)</f>
        <v>0</v>
      </c>
      <c r="T39" s="155" t="n">
        <f aca="false">SUM(T40:T42)</f>
        <v>0</v>
      </c>
      <c r="U39" s="156"/>
      <c r="V39" s="157" t="n">
        <f aca="false">SUM(V40:V42)</f>
        <v>0</v>
      </c>
      <c r="W39" s="157" t="n">
        <f aca="false">SUM(W40:W42)</f>
        <v>0</v>
      </c>
      <c r="X39" s="157" t="n">
        <f aca="false">SUM(X40:X42)</f>
        <v>0</v>
      </c>
      <c r="Y39" s="195" t="n">
        <f aca="false">W39-X39</f>
        <v>0</v>
      </c>
      <c r="Z39" s="195" t="e">
        <f aca="false">Y39/W39</f>
        <v>#DIV/0!</v>
      </c>
      <c r="AA39" s="159"/>
      <c r="AB39" s="132"/>
      <c r="AC39" s="132"/>
      <c r="AD39" s="132"/>
      <c r="AE39" s="132"/>
      <c r="AF39" s="132"/>
      <c r="AG39" s="132"/>
    </row>
    <row r="40" customFormat="false" ht="30" hidden="false" customHeight="true" outlineLevel="0" collapsed="false">
      <c r="A40" s="133" t="s">
        <v>92</v>
      </c>
      <c r="B40" s="134" t="s">
        <v>135</v>
      </c>
      <c r="C40" s="135" t="s">
        <v>136</v>
      </c>
      <c r="D40" s="136" t="s">
        <v>137</v>
      </c>
      <c r="E40" s="137"/>
      <c r="F40" s="138"/>
      <c r="G40" s="139" t="n">
        <f aca="false">E40*F40</f>
        <v>0</v>
      </c>
      <c r="H40" s="137"/>
      <c r="I40" s="138"/>
      <c r="J40" s="139" t="n">
        <f aca="false">H40*I40</f>
        <v>0</v>
      </c>
      <c r="K40" s="137"/>
      <c r="L40" s="138"/>
      <c r="M40" s="139" t="n">
        <f aca="false">K40*L40</f>
        <v>0</v>
      </c>
      <c r="N40" s="137"/>
      <c r="O40" s="138"/>
      <c r="P40" s="139" t="n">
        <f aca="false">N40*O40</f>
        <v>0</v>
      </c>
      <c r="Q40" s="137"/>
      <c r="R40" s="138"/>
      <c r="S40" s="139" t="n">
        <f aca="false">Q40*R40</f>
        <v>0</v>
      </c>
      <c r="T40" s="137"/>
      <c r="U40" s="138"/>
      <c r="V40" s="139" t="n">
        <f aca="false">T40*U40</f>
        <v>0</v>
      </c>
      <c r="W40" s="140" t="n">
        <f aca="false">G40+M40+S40</f>
        <v>0</v>
      </c>
      <c r="X40" s="141" t="n">
        <f aca="false">J40+P40+V40</f>
        <v>0</v>
      </c>
      <c r="Y40" s="141" t="n">
        <f aca="false">W40-X40</f>
        <v>0</v>
      </c>
      <c r="Z40" s="142" t="e">
        <f aca="false">Y40/W40</f>
        <v>#DIV/0!</v>
      </c>
      <c r="AA40" s="143"/>
      <c r="AB40" s="144"/>
      <c r="AC40" s="144"/>
      <c r="AD40" s="144"/>
      <c r="AE40" s="144"/>
      <c r="AF40" s="144"/>
      <c r="AG40" s="144"/>
    </row>
    <row r="41" customFormat="false" ht="30" hidden="false" customHeight="true" outlineLevel="0" collapsed="false">
      <c r="A41" s="133" t="s">
        <v>92</v>
      </c>
      <c r="B41" s="134" t="s">
        <v>138</v>
      </c>
      <c r="C41" s="135" t="s">
        <v>136</v>
      </c>
      <c r="D41" s="136" t="s">
        <v>137</v>
      </c>
      <c r="E41" s="137"/>
      <c r="F41" s="138"/>
      <c r="G41" s="139" t="n">
        <f aca="false">E41*F41</f>
        <v>0</v>
      </c>
      <c r="H41" s="137"/>
      <c r="I41" s="138"/>
      <c r="J41" s="139" t="n">
        <f aca="false">H41*I41</f>
        <v>0</v>
      </c>
      <c r="K41" s="137"/>
      <c r="L41" s="138"/>
      <c r="M41" s="139" t="n">
        <f aca="false">K41*L41</f>
        <v>0</v>
      </c>
      <c r="N41" s="137"/>
      <c r="O41" s="138"/>
      <c r="P41" s="139" t="n">
        <f aca="false">N41*O41</f>
        <v>0</v>
      </c>
      <c r="Q41" s="137"/>
      <c r="R41" s="138"/>
      <c r="S41" s="139" t="n">
        <f aca="false">Q41*R41</f>
        <v>0</v>
      </c>
      <c r="T41" s="137"/>
      <c r="U41" s="138"/>
      <c r="V41" s="139" t="n">
        <f aca="false">T41*U41</f>
        <v>0</v>
      </c>
      <c r="W41" s="140" t="n">
        <f aca="false">G41+M41+S41</f>
        <v>0</v>
      </c>
      <c r="X41" s="141" t="n">
        <f aca="false">J41+P41+V41</f>
        <v>0</v>
      </c>
      <c r="Y41" s="141" t="n">
        <f aca="false">W41-X41</f>
        <v>0</v>
      </c>
      <c r="Z41" s="142" t="e">
        <f aca="false">Y41/W41</f>
        <v>#DIV/0!</v>
      </c>
      <c r="AA41" s="143"/>
      <c r="AB41" s="144"/>
      <c r="AC41" s="144"/>
      <c r="AD41" s="144"/>
      <c r="AE41" s="144"/>
      <c r="AF41" s="144"/>
      <c r="AG41" s="144"/>
    </row>
    <row r="42" customFormat="false" ht="30" hidden="false" customHeight="true" outlineLevel="0" collapsed="false">
      <c r="A42" s="160" t="s">
        <v>92</v>
      </c>
      <c r="B42" s="166" t="s">
        <v>139</v>
      </c>
      <c r="C42" s="196" t="s">
        <v>136</v>
      </c>
      <c r="D42" s="161" t="s">
        <v>137</v>
      </c>
      <c r="E42" s="162"/>
      <c r="F42" s="163"/>
      <c r="G42" s="164" t="n">
        <f aca="false">E42*F42</f>
        <v>0</v>
      </c>
      <c r="H42" s="162"/>
      <c r="I42" s="163"/>
      <c r="J42" s="164" t="n">
        <f aca="false">H42*I42</f>
        <v>0</v>
      </c>
      <c r="K42" s="162"/>
      <c r="L42" s="163"/>
      <c r="M42" s="164" t="n">
        <f aca="false">K42*L42</f>
        <v>0</v>
      </c>
      <c r="N42" s="162"/>
      <c r="O42" s="163"/>
      <c r="P42" s="164" t="n">
        <f aca="false">N42*O42</f>
        <v>0</v>
      </c>
      <c r="Q42" s="162"/>
      <c r="R42" s="163"/>
      <c r="S42" s="164" t="n">
        <f aca="false">Q42*R42</f>
        <v>0</v>
      </c>
      <c r="T42" s="162"/>
      <c r="U42" s="163"/>
      <c r="V42" s="164" t="n">
        <f aca="false">T42*U42</f>
        <v>0</v>
      </c>
      <c r="W42" s="151" t="n">
        <f aca="false">G42+M42+S42</f>
        <v>0</v>
      </c>
      <c r="X42" s="141" t="n">
        <f aca="false">J42+P42+V42</f>
        <v>0</v>
      </c>
      <c r="Y42" s="141" t="n">
        <f aca="false">W42-X42</f>
        <v>0</v>
      </c>
      <c r="Z42" s="142" t="e">
        <f aca="false">Y42/W42</f>
        <v>#DIV/0!</v>
      </c>
      <c r="AA42" s="165"/>
      <c r="AB42" s="144"/>
      <c r="AC42" s="144"/>
      <c r="AD42" s="144"/>
      <c r="AE42" s="144"/>
      <c r="AF42" s="144"/>
      <c r="AG42" s="144"/>
    </row>
    <row r="43" customFormat="false" ht="30" hidden="false" customHeight="true" outlineLevel="0" collapsed="false">
      <c r="A43" s="122" t="s">
        <v>89</v>
      </c>
      <c r="B43" s="123" t="s">
        <v>140</v>
      </c>
      <c r="C43" s="153" t="s">
        <v>141</v>
      </c>
      <c r="D43" s="154"/>
      <c r="E43" s="155" t="n">
        <f aca="false">SUM(E44:E46)</f>
        <v>0</v>
      </c>
      <c r="F43" s="156"/>
      <c r="G43" s="157" t="n">
        <f aca="false">SUM(G44:G46)</f>
        <v>0</v>
      </c>
      <c r="H43" s="155" t="n">
        <f aca="false">SUM(H44:H46)</f>
        <v>0</v>
      </c>
      <c r="I43" s="156"/>
      <c r="J43" s="157" t="n">
        <f aca="false">SUM(J44:J46)</f>
        <v>0</v>
      </c>
      <c r="K43" s="155" t="n">
        <f aca="false">SUM(K44:K46)</f>
        <v>0</v>
      </c>
      <c r="L43" s="156"/>
      <c r="M43" s="157" t="n">
        <f aca="false">SUM(M44:M46)</f>
        <v>0</v>
      </c>
      <c r="N43" s="155" t="n">
        <f aca="false">SUM(N44:N46)</f>
        <v>0</v>
      </c>
      <c r="O43" s="156"/>
      <c r="P43" s="157" t="n">
        <f aca="false">SUM(P44:P46)</f>
        <v>0</v>
      </c>
      <c r="Q43" s="155" t="n">
        <f aca="false">SUM(Q44:Q46)</f>
        <v>0</v>
      </c>
      <c r="R43" s="156"/>
      <c r="S43" s="157" t="n">
        <f aca="false">SUM(S44:S46)</f>
        <v>0</v>
      </c>
      <c r="T43" s="155" t="n">
        <f aca="false">SUM(T44:T46)</f>
        <v>0</v>
      </c>
      <c r="U43" s="156"/>
      <c r="V43" s="157" t="n">
        <f aca="false">SUM(V44:V46)</f>
        <v>0</v>
      </c>
      <c r="W43" s="157" t="n">
        <f aca="false">SUM(W44:W46)</f>
        <v>0</v>
      </c>
      <c r="X43" s="157" t="n">
        <f aca="false">SUM(X44:X46)</f>
        <v>0</v>
      </c>
      <c r="Y43" s="156" t="n">
        <f aca="false">W43-X43</f>
        <v>0</v>
      </c>
      <c r="Z43" s="156" t="e">
        <f aca="false">Y43/W43</f>
        <v>#DIV/0!</v>
      </c>
      <c r="AA43" s="159"/>
      <c r="AB43" s="132"/>
      <c r="AC43" s="132"/>
      <c r="AD43" s="132"/>
      <c r="AE43" s="132"/>
      <c r="AF43" s="132"/>
      <c r="AG43" s="132"/>
    </row>
    <row r="44" customFormat="false" ht="30" hidden="false" customHeight="true" outlineLevel="0" collapsed="false">
      <c r="A44" s="133" t="s">
        <v>92</v>
      </c>
      <c r="B44" s="134" t="s">
        <v>142</v>
      </c>
      <c r="C44" s="135" t="s">
        <v>143</v>
      </c>
      <c r="D44" s="136" t="s">
        <v>137</v>
      </c>
      <c r="E44" s="137"/>
      <c r="F44" s="138"/>
      <c r="G44" s="139" t="n">
        <f aca="false">E44*F44</f>
        <v>0</v>
      </c>
      <c r="H44" s="137"/>
      <c r="I44" s="138"/>
      <c r="J44" s="139" t="n">
        <f aca="false">H44*I44</f>
        <v>0</v>
      </c>
      <c r="K44" s="137"/>
      <c r="L44" s="138"/>
      <c r="M44" s="139" t="n">
        <f aca="false">K44*L44</f>
        <v>0</v>
      </c>
      <c r="N44" s="137"/>
      <c r="O44" s="138"/>
      <c r="P44" s="139" t="n">
        <f aca="false">N44*O44</f>
        <v>0</v>
      </c>
      <c r="Q44" s="137"/>
      <c r="R44" s="138"/>
      <c r="S44" s="139" t="n">
        <f aca="false">Q44*R44</f>
        <v>0</v>
      </c>
      <c r="T44" s="137"/>
      <c r="U44" s="138"/>
      <c r="V44" s="139" t="n">
        <f aca="false">T44*U44</f>
        <v>0</v>
      </c>
      <c r="W44" s="140" t="n">
        <f aca="false">G44+M44+S44</f>
        <v>0</v>
      </c>
      <c r="X44" s="141" t="n">
        <f aca="false">J44+P44+V44</f>
        <v>0</v>
      </c>
      <c r="Y44" s="141" t="n">
        <f aca="false">W44-X44</f>
        <v>0</v>
      </c>
      <c r="Z44" s="142" t="e">
        <f aca="false">Y44/W44</f>
        <v>#DIV/0!</v>
      </c>
      <c r="AA44" s="143"/>
      <c r="AB44" s="144"/>
      <c r="AC44" s="144"/>
      <c r="AD44" s="144"/>
      <c r="AE44" s="144"/>
      <c r="AF44" s="144"/>
      <c r="AG44" s="144"/>
    </row>
    <row r="45" customFormat="false" ht="30" hidden="false" customHeight="true" outlineLevel="0" collapsed="false">
      <c r="A45" s="133" t="s">
        <v>92</v>
      </c>
      <c r="B45" s="134" t="s">
        <v>144</v>
      </c>
      <c r="C45" s="135" t="s">
        <v>145</v>
      </c>
      <c r="D45" s="136" t="s">
        <v>137</v>
      </c>
      <c r="E45" s="137"/>
      <c r="F45" s="138"/>
      <c r="G45" s="139" t="n">
        <f aca="false">E45*F45</f>
        <v>0</v>
      </c>
      <c r="H45" s="137"/>
      <c r="I45" s="138"/>
      <c r="J45" s="139" t="n">
        <f aca="false">H45*I45</f>
        <v>0</v>
      </c>
      <c r="K45" s="137"/>
      <c r="L45" s="138"/>
      <c r="M45" s="139" t="n">
        <f aca="false">K45*L45</f>
        <v>0</v>
      </c>
      <c r="N45" s="137"/>
      <c r="O45" s="138"/>
      <c r="P45" s="139" t="n">
        <f aca="false">N45*O45</f>
        <v>0</v>
      </c>
      <c r="Q45" s="137"/>
      <c r="R45" s="138"/>
      <c r="S45" s="139" t="n">
        <f aca="false">Q45*R45</f>
        <v>0</v>
      </c>
      <c r="T45" s="137"/>
      <c r="U45" s="138"/>
      <c r="V45" s="139" t="n">
        <f aca="false">T45*U45</f>
        <v>0</v>
      </c>
      <c r="W45" s="140" t="n">
        <f aca="false">G45+M45+S45</f>
        <v>0</v>
      </c>
      <c r="X45" s="141" t="n">
        <f aca="false">J45+P45+V45</f>
        <v>0</v>
      </c>
      <c r="Y45" s="141" t="n">
        <f aca="false">W45-X45</f>
        <v>0</v>
      </c>
      <c r="Z45" s="142" t="e">
        <f aca="false">Y45/W45</f>
        <v>#DIV/0!</v>
      </c>
      <c r="AA45" s="143"/>
      <c r="AB45" s="144"/>
      <c r="AC45" s="144"/>
      <c r="AD45" s="144"/>
      <c r="AE45" s="144"/>
      <c r="AF45" s="144"/>
      <c r="AG45" s="144"/>
    </row>
    <row r="46" customFormat="false" ht="30" hidden="false" customHeight="true" outlineLevel="0" collapsed="false">
      <c r="A46" s="145" t="s">
        <v>92</v>
      </c>
      <c r="B46" s="146" t="s">
        <v>146</v>
      </c>
      <c r="C46" s="174" t="s">
        <v>143</v>
      </c>
      <c r="D46" s="147" t="s">
        <v>137</v>
      </c>
      <c r="E46" s="162"/>
      <c r="F46" s="163"/>
      <c r="G46" s="164" t="n">
        <f aca="false">E46*F46</f>
        <v>0</v>
      </c>
      <c r="H46" s="162"/>
      <c r="I46" s="163"/>
      <c r="J46" s="164" t="n">
        <f aca="false">H46*I46</f>
        <v>0</v>
      </c>
      <c r="K46" s="162"/>
      <c r="L46" s="163"/>
      <c r="M46" s="164" t="n">
        <f aca="false">K46*L46</f>
        <v>0</v>
      </c>
      <c r="N46" s="162"/>
      <c r="O46" s="163"/>
      <c r="P46" s="164" t="n">
        <f aca="false">N46*O46</f>
        <v>0</v>
      </c>
      <c r="Q46" s="162"/>
      <c r="R46" s="163"/>
      <c r="S46" s="164" t="n">
        <f aca="false">Q46*R46</f>
        <v>0</v>
      </c>
      <c r="T46" s="162"/>
      <c r="U46" s="163"/>
      <c r="V46" s="164" t="n">
        <f aca="false">T46*U46</f>
        <v>0</v>
      </c>
      <c r="W46" s="151" t="n">
        <f aca="false">G46+M46+S46</f>
        <v>0</v>
      </c>
      <c r="X46" s="141" t="n">
        <f aca="false">J46+P46+V46</f>
        <v>0</v>
      </c>
      <c r="Y46" s="141" t="n">
        <f aca="false">W46-X46</f>
        <v>0</v>
      </c>
      <c r="Z46" s="142" t="e">
        <f aca="false">Y46/W46</f>
        <v>#DIV/0!</v>
      </c>
      <c r="AA46" s="165"/>
      <c r="AB46" s="144"/>
      <c r="AC46" s="144"/>
      <c r="AD46" s="144"/>
      <c r="AE46" s="144"/>
      <c r="AF46" s="144"/>
      <c r="AG46" s="144"/>
    </row>
    <row r="47" customFormat="false" ht="30" hidden="false" customHeight="true" outlineLevel="0" collapsed="false">
      <c r="A47" s="176" t="s">
        <v>147</v>
      </c>
      <c r="B47" s="177"/>
      <c r="C47" s="178"/>
      <c r="D47" s="179"/>
      <c r="E47" s="183" t="n">
        <f aca="false">E43+E39+E35</f>
        <v>0</v>
      </c>
      <c r="F47" s="197"/>
      <c r="G47" s="182" t="n">
        <f aca="false">G43+G39+G35</f>
        <v>0</v>
      </c>
      <c r="H47" s="183" t="n">
        <f aca="false">H43+H39+H35</f>
        <v>0</v>
      </c>
      <c r="I47" s="197"/>
      <c r="J47" s="182" t="n">
        <f aca="false">J43+J39+J35</f>
        <v>0</v>
      </c>
      <c r="K47" s="198" t="n">
        <f aca="false">K43+K39+K35</f>
        <v>0</v>
      </c>
      <c r="L47" s="197"/>
      <c r="M47" s="182" t="n">
        <f aca="false">M43+M39+M35</f>
        <v>0</v>
      </c>
      <c r="N47" s="198" t="n">
        <f aca="false">N43+N39+N35</f>
        <v>0</v>
      </c>
      <c r="O47" s="197"/>
      <c r="P47" s="182" t="n">
        <f aca="false">P43+P39+P35</f>
        <v>0</v>
      </c>
      <c r="Q47" s="198" t="n">
        <f aca="false">Q43+Q39+Q35</f>
        <v>0</v>
      </c>
      <c r="R47" s="197"/>
      <c r="S47" s="182" t="n">
        <f aca="false">S43+S39+S35</f>
        <v>0</v>
      </c>
      <c r="T47" s="198" t="n">
        <f aca="false">T43+T39+T35</f>
        <v>0</v>
      </c>
      <c r="U47" s="197"/>
      <c r="V47" s="182" t="n">
        <f aca="false">V43+V39+V35</f>
        <v>0</v>
      </c>
      <c r="W47" s="199" t="n">
        <f aca="false">W43+W39+W35</f>
        <v>0</v>
      </c>
      <c r="X47" s="199" t="n">
        <f aca="false">X43+X39+X35</f>
        <v>0</v>
      </c>
      <c r="Y47" s="199" t="n">
        <f aca="false">W47-X47</f>
        <v>0</v>
      </c>
      <c r="Z47" s="199" t="e">
        <f aca="false">Y47/W47</f>
        <v>#DIV/0!</v>
      </c>
      <c r="AA47" s="187"/>
      <c r="AB47" s="7"/>
      <c r="AC47" s="7"/>
      <c r="AD47" s="7"/>
      <c r="AE47" s="7"/>
      <c r="AF47" s="7"/>
      <c r="AG47" s="7"/>
    </row>
    <row r="48" customFormat="false" ht="30" hidden="false" customHeight="true" outlineLevel="0" collapsed="false">
      <c r="A48" s="188" t="s">
        <v>87</v>
      </c>
      <c r="B48" s="189" t="n">
        <v>3</v>
      </c>
      <c r="C48" s="190" t="s">
        <v>148</v>
      </c>
      <c r="D48" s="191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20"/>
      <c r="X48" s="120"/>
      <c r="Y48" s="120"/>
      <c r="Z48" s="120"/>
      <c r="AA48" s="121"/>
      <c r="AB48" s="7"/>
      <c r="AC48" s="7"/>
      <c r="AD48" s="7"/>
      <c r="AE48" s="7"/>
      <c r="AF48" s="7"/>
      <c r="AG48" s="7"/>
    </row>
    <row r="49" customFormat="false" ht="45" hidden="false" customHeight="true" outlineLevel="0" collapsed="false">
      <c r="A49" s="122" t="s">
        <v>89</v>
      </c>
      <c r="B49" s="123" t="s">
        <v>149</v>
      </c>
      <c r="C49" s="124" t="s">
        <v>150</v>
      </c>
      <c r="D49" s="125"/>
      <c r="E49" s="126" t="n">
        <f aca="false">SUM(E50:E57)</f>
        <v>65</v>
      </c>
      <c r="F49" s="127"/>
      <c r="G49" s="128" t="n">
        <f aca="false">SUM(G50:G57)</f>
        <v>120750</v>
      </c>
      <c r="H49" s="126" t="n">
        <f aca="false">SUM(H50:H57)</f>
        <v>65</v>
      </c>
      <c r="I49" s="127"/>
      <c r="J49" s="128" t="n">
        <f aca="false">SUM(J50:J57)</f>
        <v>117585</v>
      </c>
      <c r="K49" s="126" t="n">
        <f aca="false">SUM(K50:K57)</f>
        <v>1</v>
      </c>
      <c r="L49" s="127"/>
      <c r="M49" s="128" t="n">
        <f aca="false">SUM(M50:M57)</f>
        <v>65000</v>
      </c>
      <c r="N49" s="126" t="n">
        <f aca="false">SUM(N50:N57)</f>
        <v>1</v>
      </c>
      <c r="O49" s="127"/>
      <c r="P49" s="128" t="n">
        <f aca="false">SUM(P50:P57)</f>
        <v>65000</v>
      </c>
      <c r="Q49" s="126" t="n">
        <f aca="false">SUM(Q50:Q57)</f>
        <v>0</v>
      </c>
      <c r="R49" s="127"/>
      <c r="S49" s="128" t="n">
        <f aca="false">SUM(S50:S57)</f>
        <v>0</v>
      </c>
      <c r="T49" s="126" t="n">
        <f aca="false">SUM(T50:T57)</f>
        <v>0</v>
      </c>
      <c r="U49" s="127"/>
      <c r="V49" s="128" t="n">
        <f aca="false">SUM(V50:V57)</f>
        <v>0</v>
      </c>
      <c r="W49" s="128" t="n">
        <f aca="false">SUM(W50:W57)</f>
        <v>185750</v>
      </c>
      <c r="X49" s="128" t="n">
        <f aca="false">SUM(X50:X57)</f>
        <v>182585</v>
      </c>
      <c r="Y49" s="129" t="n">
        <f aca="false">W49-X49</f>
        <v>3165</v>
      </c>
      <c r="Z49" s="130" t="n">
        <f aca="false">Y49/W49</f>
        <v>0.0170390309555855</v>
      </c>
      <c r="AA49" s="131"/>
      <c r="AB49" s="132"/>
      <c r="AC49" s="132"/>
      <c r="AD49" s="132"/>
      <c r="AE49" s="132"/>
      <c r="AF49" s="132"/>
      <c r="AG49" s="132"/>
    </row>
    <row r="50" customFormat="false" ht="113.25" hidden="false" customHeight="true" outlineLevel="0" collapsed="false">
      <c r="A50" s="133" t="s">
        <v>92</v>
      </c>
      <c r="B50" s="134" t="s">
        <v>151</v>
      </c>
      <c r="C50" s="135" t="s">
        <v>152</v>
      </c>
      <c r="D50" s="136" t="s">
        <v>130</v>
      </c>
      <c r="E50" s="137" t="n">
        <v>1</v>
      </c>
      <c r="F50" s="138" t="n">
        <v>35000</v>
      </c>
      <c r="G50" s="139" t="n">
        <f aca="false">E50*F50</f>
        <v>35000</v>
      </c>
      <c r="H50" s="137" t="n">
        <v>1</v>
      </c>
      <c r="I50" s="138" t="n">
        <v>33540</v>
      </c>
      <c r="J50" s="139" t="n">
        <f aca="false">H50*I50</f>
        <v>33540</v>
      </c>
      <c r="K50" s="137"/>
      <c r="L50" s="138"/>
      <c r="M50" s="139" t="n">
        <f aca="false">K50*L50</f>
        <v>0</v>
      </c>
      <c r="N50" s="137"/>
      <c r="O50" s="138"/>
      <c r="P50" s="139" t="n">
        <f aca="false">N50*O50</f>
        <v>0</v>
      </c>
      <c r="Q50" s="137"/>
      <c r="R50" s="138"/>
      <c r="S50" s="139" t="n">
        <f aca="false">Q50*R50</f>
        <v>0</v>
      </c>
      <c r="T50" s="137"/>
      <c r="U50" s="138"/>
      <c r="V50" s="139" t="n">
        <f aca="false">T50*U50</f>
        <v>0</v>
      </c>
      <c r="W50" s="140" t="n">
        <f aca="false">G50+M50+S50</f>
        <v>35000</v>
      </c>
      <c r="X50" s="141" t="n">
        <f aca="false">J50+P50+V50</f>
        <v>33540</v>
      </c>
      <c r="Y50" s="141" t="n">
        <f aca="false">W50-X50</f>
        <v>1460</v>
      </c>
      <c r="Z50" s="142" t="n">
        <f aca="false">Y50/W50</f>
        <v>0.0417142857142857</v>
      </c>
      <c r="AA50" s="143" t="s">
        <v>153</v>
      </c>
      <c r="AB50" s="144"/>
      <c r="AC50" s="144"/>
      <c r="AD50" s="144"/>
      <c r="AE50" s="144"/>
      <c r="AF50" s="144"/>
      <c r="AG50" s="144"/>
    </row>
    <row r="51" customFormat="false" ht="30" hidden="false" customHeight="true" outlineLevel="0" collapsed="false">
      <c r="A51" s="133" t="s">
        <v>92</v>
      </c>
      <c r="B51" s="134" t="s">
        <v>154</v>
      </c>
      <c r="C51" s="135" t="s">
        <v>155</v>
      </c>
      <c r="D51" s="136" t="s">
        <v>130</v>
      </c>
      <c r="E51" s="137" t="n">
        <v>6</v>
      </c>
      <c r="F51" s="138" t="n">
        <v>2200</v>
      </c>
      <c r="G51" s="139" t="n">
        <f aca="false">E51*F51</f>
        <v>13200</v>
      </c>
      <c r="H51" s="137" t="n">
        <v>6</v>
      </c>
      <c r="I51" s="138" t="n">
        <v>2200</v>
      </c>
      <c r="J51" s="139" t="n">
        <f aca="false">H51*I51</f>
        <v>13200</v>
      </c>
      <c r="K51" s="137"/>
      <c r="L51" s="138"/>
      <c r="M51" s="139" t="n">
        <f aca="false">K51*L51</f>
        <v>0</v>
      </c>
      <c r="N51" s="137"/>
      <c r="O51" s="138"/>
      <c r="P51" s="139" t="n">
        <f aca="false">N51*O51</f>
        <v>0</v>
      </c>
      <c r="Q51" s="137"/>
      <c r="R51" s="138"/>
      <c r="S51" s="139" t="n">
        <f aca="false">Q51*R51</f>
        <v>0</v>
      </c>
      <c r="T51" s="137"/>
      <c r="U51" s="138"/>
      <c r="V51" s="139" t="n">
        <f aca="false">T51*U51</f>
        <v>0</v>
      </c>
      <c r="W51" s="140" t="n">
        <f aca="false">G51+M51+S51</f>
        <v>13200</v>
      </c>
      <c r="X51" s="141" t="n">
        <f aca="false">J51+P51+V51</f>
        <v>13200</v>
      </c>
      <c r="Y51" s="141" t="n">
        <f aca="false">W51-X51</f>
        <v>0</v>
      </c>
      <c r="Z51" s="142" t="n">
        <f aca="false">Y51/W51</f>
        <v>0</v>
      </c>
      <c r="AA51" s="143"/>
      <c r="AB51" s="144"/>
      <c r="AC51" s="144"/>
      <c r="AD51" s="144"/>
      <c r="AE51" s="144"/>
      <c r="AF51" s="144"/>
      <c r="AG51" s="144"/>
    </row>
    <row r="52" customFormat="false" ht="39.75" hidden="false" customHeight="true" outlineLevel="0" collapsed="false">
      <c r="A52" s="145" t="s">
        <v>92</v>
      </c>
      <c r="B52" s="146" t="s">
        <v>156</v>
      </c>
      <c r="C52" s="174" t="s">
        <v>157</v>
      </c>
      <c r="D52" s="147" t="s">
        <v>130</v>
      </c>
      <c r="E52" s="148" t="n">
        <v>50</v>
      </c>
      <c r="F52" s="149" t="n">
        <v>800</v>
      </c>
      <c r="G52" s="150" t="n">
        <f aca="false">E52*F52</f>
        <v>40000</v>
      </c>
      <c r="H52" s="148" t="n">
        <v>50</v>
      </c>
      <c r="I52" s="149" t="n">
        <v>800</v>
      </c>
      <c r="J52" s="150" t="n">
        <f aca="false">H52*I52</f>
        <v>40000</v>
      </c>
      <c r="K52" s="148"/>
      <c r="L52" s="149"/>
      <c r="M52" s="150" t="n">
        <f aca="false">K52*L52</f>
        <v>0</v>
      </c>
      <c r="N52" s="148"/>
      <c r="O52" s="149"/>
      <c r="P52" s="150" t="n">
        <f aca="false">N52*O52</f>
        <v>0</v>
      </c>
      <c r="Q52" s="148"/>
      <c r="R52" s="149"/>
      <c r="S52" s="150" t="n">
        <f aca="false">Q52*R52</f>
        <v>0</v>
      </c>
      <c r="T52" s="148"/>
      <c r="U52" s="149"/>
      <c r="V52" s="150" t="n">
        <f aca="false">T52*U52</f>
        <v>0</v>
      </c>
      <c r="W52" s="151" t="n">
        <f aca="false">G52+M52+S52</f>
        <v>40000</v>
      </c>
      <c r="X52" s="141" t="n">
        <f aca="false">J52+P52+V52</f>
        <v>40000</v>
      </c>
      <c r="Y52" s="141" t="n">
        <f aca="false">W52-X52</f>
        <v>0</v>
      </c>
      <c r="Z52" s="142" t="n">
        <f aca="false">Y52/W52</f>
        <v>0</v>
      </c>
      <c r="AA52" s="152"/>
      <c r="AB52" s="144"/>
      <c r="AC52" s="144"/>
      <c r="AD52" s="144"/>
      <c r="AE52" s="144"/>
      <c r="AF52" s="144"/>
      <c r="AG52" s="144"/>
    </row>
    <row r="53" customFormat="false" ht="39.75" hidden="false" customHeight="true" outlineLevel="0" collapsed="false">
      <c r="A53" s="145" t="s">
        <v>92</v>
      </c>
      <c r="B53" s="146" t="s">
        <v>158</v>
      </c>
      <c r="C53" s="174" t="s">
        <v>159</v>
      </c>
      <c r="D53" s="147" t="s">
        <v>160</v>
      </c>
      <c r="E53" s="148" t="n">
        <v>2</v>
      </c>
      <c r="F53" s="149" t="n">
        <v>4700</v>
      </c>
      <c r="G53" s="150" t="n">
        <f aca="false">E53*F53</f>
        <v>9400</v>
      </c>
      <c r="H53" s="148" t="n">
        <v>2</v>
      </c>
      <c r="I53" s="149" t="n">
        <v>4700</v>
      </c>
      <c r="J53" s="150" t="n">
        <f aca="false">H53*I53</f>
        <v>9400</v>
      </c>
      <c r="K53" s="148"/>
      <c r="L53" s="149"/>
      <c r="M53" s="150" t="n">
        <f aca="false">K53*L53</f>
        <v>0</v>
      </c>
      <c r="N53" s="148"/>
      <c r="O53" s="149"/>
      <c r="P53" s="150" t="n">
        <f aca="false">N53*O53</f>
        <v>0</v>
      </c>
      <c r="Q53" s="148"/>
      <c r="R53" s="149"/>
      <c r="S53" s="150" t="n">
        <f aca="false">Q53*R53</f>
        <v>0</v>
      </c>
      <c r="T53" s="148"/>
      <c r="U53" s="149"/>
      <c r="V53" s="150" t="n">
        <f aca="false">T53*U53</f>
        <v>0</v>
      </c>
      <c r="W53" s="151" t="n">
        <f aca="false">G53+M53+S53</f>
        <v>9400</v>
      </c>
      <c r="X53" s="141" t="n">
        <f aca="false">J53+P53+V53</f>
        <v>9400</v>
      </c>
      <c r="Y53" s="141" t="n">
        <f aca="false">W53-X53</f>
        <v>0</v>
      </c>
      <c r="Z53" s="142" t="n">
        <f aca="false">Y53/W53</f>
        <v>0</v>
      </c>
      <c r="AA53" s="152"/>
      <c r="AB53" s="144"/>
      <c r="AC53" s="144"/>
      <c r="AD53" s="144"/>
      <c r="AE53" s="144"/>
      <c r="AF53" s="144"/>
      <c r="AG53" s="144"/>
    </row>
    <row r="54" customFormat="false" ht="120.85" hidden="false" customHeight="true" outlineLevel="0" collapsed="false">
      <c r="A54" s="145" t="s">
        <v>92</v>
      </c>
      <c r="B54" s="146" t="s">
        <v>161</v>
      </c>
      <c r="C54" s="174" t="s">
        <v>162</v>
      </c>
      <c r="D54" s="147" t="s">
        <v>130</v>
      </c>
      <c r="E54" s="148" t="n">
        <v>0</v>
      </c>
      <c r="F54" s="149" t="n">
        <v>0</v>
      </c>
      <c r="G54" s="150" t="n">
        <f aca="false">E54*F54</f>
        <v>0</v>
      </c>
      <c r="H54" s="148" t="n">
        <v>0</v>
      </c>
      <c r="I54" s="149" t="n">
        <v>0</v>
      </c>
      <c r="J54" s="150" t="n">
        <f aca="false">H54*I54</f>
        <v>0</v>
      </c>
      <c r="K54" s="148" t="n">
        <v>1</v>
      </c>
      <c r="L54" s="149" t="n">
        <v>65000</v>
      </c>
      <c r="M54" s="150" t="n">
        <f aca="false">K54*L54</f>
        <v>65000</v>
      </c>
      <c r="N54" s="148" t="n">
        <v>1</v>
      </c>
      <c r="O54" s="149" t="n">
        <v>65000</v>
      </c>
      <c r="P54" s="150" t="n">
        <f aca="false">N54*O54</f>
        <v>65000</v>
      </c>
      <c r="Q54" s="148"/>
      <c r="R54" s="149"/>
      <c r="S54" s="150" t="n">
        <f aca="false">Q54*R54</f>
        <v>0</v>
      </c>
      <c r="T54" s="148"/>
      <c r="U54" s="149"/>
      <c r="V54" s="150" t="n">
        <f aca="false">T54*U54</f>
        <v>0</v>
      </c>
      <c r="W54" s="151" t="n">
        <f aca="false">G54+M54+S54</f>
        <v>65000</v>
      </c>
      <c r="X54" s="141" t="n">
        <f aca="false">J54+P54+V54</f>
        <v>65000</v>
      </c>
      <c r="Y54" s="141" t="n">
        <f aca="false">W54-X54</f>
        <v>0</v>
      </c>
      <c r="Z54" s="142" t="n">
        <f aca="false">Y54/W54</f>
        <v>0</v>
      </c>
      <c r="AA54" s="152" t="s">
        <v>163</v>
      </c>
      <c r="AB54" s="144"/>
      <c r="AC54" s="144"/>
      <c r="AD54" s="144"/>
      <c r="AE54" s="144"/>
      <c r="AF54" s="144"/>
      <c r="AG54" s="144"/>
    </row>
    <row r="55" customFormat="false" ht="33.75" hidden="false" customHeight="true" outlineLevel="0" collapsed="false">
      <c r="A55" s="145" t="s">
        <v>92</v>
      </c>
      <c r="B55" s="146" t="s">
        <v>164</v>
      </c>
      <c r="C55" s="174" t="s">
        <v>165</v>
      </c>
      <c r="D55" s="147" t="s">
        <v>130</v>
      </c>
      <c r="E55" s="148" t="n">
        <v>1</v>
      </c>
      <c r="F55" s="149" t="n">
        <v>12000</v>
      </c>
      <c r="G55" s="150" t="n">
        <f aca="false">E55*F55</f>
        <v>12000</v>
      </c>
      <c r="H55" s="148" t="n">
        <v>1</v>
      </c>
      <c r="I55" s="149" t="n">
        <v>12000</v>
      </c>
      <c r="J55" s="150" t="n">
        <f aca="false">H55*I55</f>
        <v>12000</v>
      </c>
      <c r="K55" s="148" t="n">
        <v>0</v>
      </c>
      <c r="L55" s="149" t="n">
        <v>0</v>
      </c>
      <c r="M55" s="150" t="n">
        <f aca="false">K55*L55</f>
        <v>0</v>
      </c>
      <c r="N55" s="148" t="n">
        <v>0</v>
      </c>
      <c r="O55" s="149" t="n">
        <v>0</v>
      </c>
      <c r="P55" s="150" t="n">
        <f aca="false">N55*O55</f>
        <v>0</v>
      </c>
      <c r="Q55" s="148"/>
      <c r="R55" s="149"/>
      <c r="S55" s="150" t="n">
        <f aca="false">Q55*R55</f>
        <v>0</v>
      </c>
      <c r="T55" s="148"/>
      <c r="U55" s="149"/>
      <c r="V55" s="150" t="n">
        <f aca="false">T55*U55</f>
        <v>0</v>
      </c>
      <c r="W55" s="151" t="n">
        <f aca="false">G55+M55+S55</f>
        <v>12000</v>
      </c>
      <c r="X55" s="141" t="n">
        <f aca="false">J55+P55+V55</f>
        <v>12000</v>
      </c>
      <c r="Y55" s="141" t="n">
        <f aca="false">W55-X55</f>
        <v>0</v>
      </c>
      <c r="Z55" s="142" t="n">
        <f aca="false">Y55/W55</f>
        <v>0</v>
      </c>
      <c r="AA55" s="152"/>
      <c r="AB55" s="144"/>
      <c r="AC55" s="144"/>
      <c r="AD55" s="144"/>
      <c r="AE55" s="144"/>
      <c r="AF55" s="144"/>
      <c r="AG55" s="144"/>
    </row>
    <row r="56" customFormat="false" ht="33.75" hidden="false" customHeight="true" outlineLevel="0" collapsed="false">
      <c r="A56" s="145" t="s">
        <v>92</v>
      </c>
      <c r="B56" s="146" t="s">
        <v>166</v>
      </c>
      <c r="C56" s="174" t="s">
        <v>167</v>
      </c>
      <c r="D56" s="147" t="s">
        <v>130</v>
      </c>
      <c r="E56" s="148" t="n">
        <v>4</v>
      </c>
      <c r="F56" s="149" t="n">
        <v>1600</v>
      </c>
      <c r="G56" s="150" t="n">
        <f aca="false">E56*F56</f>
        <v>6400</v>
      </c>
      <c r="H56" s="148" t="n">
        <v>4</v>
      </c>
      <c r="I56" s="149" t="n">
        <v>1600</v>
      </c>
      <c r="J56" s="150" t="n">
        <f aca="false">H56*I56</f>
        <v>6400</v>
      </c>
      <c r="K56" s="148" t="n">
        <v>0</v>
      </c>
      <c r="L56" s="149" t="n">
        <v>0</v>
      </c>
      <c r="M56" s="150" t="n">
        <f aca="false">K56*L56</f>
        <v>0</v>
      </c>
      <c r="N56" s="148" t="n">
        <v>0</v>
      </c>
      <c r="O56" s="149" t="n">
        <v>0</v>
      </c>
      <c r="P56" s="150" t="n">
        <f aca="false">N56*O56</f>
        <v>0</v>
      </c>
      <c r="Q56" s="148"/>
      <c r="R56" s="149"/>
      <c r="S56" s="150" t="n">
        <f aca="false">Q56*R56</f>
        <v>0</v>
      </c>
      <c r="T56" s="148"/>
      <c r="U56" s="149"/>
      <c r="V56" s="150" t="n">
        <f aca="false">T56*U56</f>
        <v>0</v>
      </c>
      <c r="W56" s="151" t="n">
        <f aca="false">G56+M56+S56</f>
        <v>6400</v>
      </c>
      <c r="X56" s="141" t="n">
        <f aca="false">J56+P56+V56</f>
        <v>6400</v>
      </c>
      <c r="Y56" s="141" t="n">
        <f aca="false">W56-X56</f>
        <v>0</v>
      </c>
      <c r="Z56" s="142" t="n">
        <f aca="false">Y56/W56</f>
        <v>0</v>
      </c>
      <c r="AA56" s="152"/>
      <c r="AB56" s="144"/>
      <c r="AC56" s="144"/>
      <c r="AD56" s="144"/>
      <c r="AE56" s="144"/>
      <c r="AF56" s="144"/>
      <c r="AG56" s="144"/>
    </row>
    <row r="57" customFormat="false" ht="63.75" hidden="false" customHeight="true" outlineLevel="0" collapsed="false">
      <c r="A57" s="145" t="s">
        <v>92</v>
      </c>
      <c r="B57" s="146" t="s">
        <v>168</v>
      </c>
      <c r="C57" s="174" t="s">
        <v>169</v>
      </c>
      <c r="D57" s="147" t="s">
        <v>160</v>
      </c>
      <c r="E57" s="148" t="n">
        <v>1</v>
      </c>
      <c r="F57" s="149" t="n">
        <v>4750</v>
      </c>
      <c r="G57" s="150" t="n">
        <f aca="false">E57*F57</f>
        <v>4750</v>
      </c>
      <c r="H57" s="148" t="n">
        <v>1</v>
      </c>
      <c r="I57" s="149" t="n">
        <v>3045</v>
      </c>
      <c r="J57" s="150" t="n">
        <f aca="false">H57*I57</f>
        <v>3045</v>
      </c>
      <c r="K57" s="148" t="n">
        <v>0</v>
      </c>
      <c r="L57" s="149" t="n">
        <v>0</v>
      </c>
      <c r="M57" s="150" t="n">
        <f aca="false">K57*L57</f>
        <v>0</v>
      </c>
      <c r="N57" s="148" t="n">
        <v>0</v>
      </c>
      <c r="O57" s="149" t="n">
        <v>0</v>
      </c>
      <c r="P57" s="150" t="n">
        <f aca="false">N57*O57</f>
        <v>0</v>
      </c>
      <c r="Q57" s="148"/>
      <c r="R57" s="149"/>
      <c r="S57" s="150" t="n">
        <f aca="false">Q57*R57</f>
        <v>0</v>
      </c>
      <c r="T57" s="148"/>
      <c r="U57" s="149"/>
      <c r="V57" s="150" t="n">
        <f aca="false">T57*U57</f>
        <v>0</v>
      </c>
      <c r="W57" s="151" t="n">
        <f aca="false">G57+M57+S57</f>
        <v>4750</v>
      </c>
      <c r="X57" s="141" t="n">
        <f aca="false">J57+P57+V57</f>
        <v>3045</v>
      </c>
      <c r="Y57" s="141" t="n">
        <f aca="false">W57-X57</f>
        <v>1705</v>
      </c>
      <c r="Z57" s="142" t="n">
        <f aca="false">Y57/W57</f>
        <v>0.358947368421053</v>
      </c>
      <c r="AA57" s="152" t="s">
        <v>170</v>
      </c>
      <c r="AB57" s="144"/>
      <c r="AC57" s="144"/>
      <c r="AD57" s="144"/>
      <c r="AE57" s="144"/>
      <c r="AF57" s="144"/>
      <c r="AG57" s="144"/>
    </row>
    <row r="58" customFormat="false" ht="47.25" hidden="false" customHeight="true" outlineLevel="0" collapsed="false">
      <c r="A58" s="122" t="s">
        <v>89</v>
      </c>
      <c r="B58" s="123" t="s">
        <v>171</v>
      </c>
      <c r="C58" s="153" t="s">
        <v>172</v>
      </c>
      <c r="D58" s="154"/>
      <c r="E58" s="155"/>
      <c r="F58" s="156"/>
      <c r="G58" s="157"/>
      <c r="H58" s="155"/>
      <c r="I58" s="156"/>
      <c r="J58" s="157"/>
      <c r="K58" s="155" t="n">
        <f aca="false">SUM(K59:K60)</f>
        <v>0</v>
      </c>
      <c r="L58" s="156"/>
      <c r="M58" s="157" t="n">
        <f aca="false">SUM(M59:M60)</f>
        <v>0</v>
      </c>
      <c r="N58" s="155" t="n">
        <f aca="false">SUM(N59:N60)</f>
        <v>0</v>
      </c>
      <c r="O58" s="156"/>
      <c r="P58" s="157" t="n">
        <f aca="false">SUM(P59:P60)</f>
        <v>0</v>
      </c>
      <c r="Q58" s="155" t="n">
        <f aca="false">SUM(Q59:Q60)</f>
        <v>0</v>
      </c>
      <c r="R58" s="156"/>
      <c r="S58" s="157" t="n">
        <f aca="false">SUM(S59:S60)</f>
        <v>0</v>
      </c>
      <c r="T58" s="155" t="n">
        <f aca="false">SUM(T59:T60)</f>
        <v>0</v>
      </c>
      <c r="U58" s="156"/>
      <c r="V58" s="157" t="n">
        <f aca="false">SUM(V59:V60)</f>
        <v>0</v>
      </c>
      <c r="W58" s="157" t="n">
        <f aca="false">SUM(W59:W60)</f>
        <v>0</v>
      </c>
      <c r="X58" s="157" t="n">
        <f aca="false">SUM(X59:X60)</f>
        <v>0</v>
      </c>
      <c r="Y58" s="157" t="n">
        <f aca="false">W58-X58</f>
        <v>0</v>
      </c>
      <c r="Z58" s="157" t="e">
        <f aca="false">Y58/W58</f>
        <v>#DIV/0!</v>
      </c>
      <c r="AA58" s="159"/>
      <c r="AB58" s="132"/>
      <c r="AC58" s="132"/>
      <c r="AD58" s="132"/>
      <c r="AE58" s="132"/>
      <c r="AF58" s="132"/>
      <c r="AG58" s="132"/>
    </row>
    <row r="59" customFormat="false" ht="30" hidden="false" customHeight="true" outlineLevel="0" collapsed="false">
      <c r="A59" s="133" t="s">
        <v>92</v>
      </c>
      <c r="B59" s="134" t="s">
        <v>173</v>
      </c>
      <c r="C59" s="135" t="s">
        <v>174</v>
      </c>
      <c r="D59" s="136" t="s">
        <v>175</v>
      </c>
      <c r="E59" s="200" t="s">
        <v>176</v>
      </c>
      <c r="F59" s="200"/>
      <c r="G59" s="200"/>
      <c r="H59" s="200" t="s">
        <v>176</v>
      </c>
      <c r="I59" s="200"/>
      <c r="J59" s="200"/>
      <c r="K59" s="137"/>
      <c r="L59" s="138"/>
      <c r="M59" s="139" t="n">
        <f aca="false">K59*L59</f>
        <v>0</v>
      </c>
      <c r="N59" s="137"/>
      <c r="O59" s="138"/>
      <c r="P59" s="139" t="n">
        <f aca="false">N59*O59</f>
        <v>0</v>
      </c>
      <c r="Q59" s="137"/>
      <c r="R59" s="138"/>
      <c r="S59" s="139" t="n">
        <f aca="false">Q59*R59</f>
        <v>0</v>
      </c>
      <c r="T59" s="137"/>
      <c r="U59" s="138"/>
      <c r="V59" s="139" t="n">
        <f aca="false">T59*U59</f>
        <v>0</v>
      </c>
      <c r="W59" s="151" t="n">
        <f aca="false">G59+M59+S59</f>
        <v>0</v>
      </c>
      <c r="X59" s="141" t="n">
        <f aca="false">J59+P59+V59</f>
        <v>0</v>
      </c>
      <c r="Y59" s="141" t="n">
        <f aca="false">W59-X59</f>
        <v>0</v>
      </c>
      <c r="Z59" s="142" t="e">
        <f aca="false">Y59/W59</f>
        <v>#DIV/0!</v>
      </c>
      <c r="AA59" s="143"/>
      <c r="AB59" s="144"/>
      <c r="AC59" s="144"/>
      <c r="AD59" s="144"/>
      <c r="AE59" s="144"/>
      <c r="AF59" s="144"/>
      <c r="AG59" s="144"/>
    </row>
    <row r="60" customFormat="false" ht="30" hidden="false" customHeight="true" outlineLevel="0" collapsed="false">
      <c r="A60" s="145" t="s">
        <v>92</v>
      </c>
      <c r="B60" s="146" t="s">
        <v>177</v>
      </c>
      <c r="C60" s="174" t="s">
        <v>178</v>
      </c>
      <c r="D60" s="147" t="s">
        <v>175</v>
      </c>
      <c r="E60" s="200"/>
      <c r="F60" s="200"/>
      <c r="G60" s="200"/>
      <c r="H60" s="200"/>
      <c r="I60" s="200"/>
      <c r="J60" s="200"/>
      <c r="K60" s="162"/>
      <c r="L60" s="163"/>
      <c r="M60" s="164" t="n">
        <f aca="false">K60*L60</f>
        <v>0</v>
      </c>
      <c r="N60" s="162"/>
      <c r="O60" s="163"/>
      <c r="P60" s="164" t="n">
        <f aca="false">N60*O60</f>
        <v>0</v>
      </c>
      <c r="Q60" s="162"/>
      <c r="R60" s="163"/>
      <c r="S60" s="164" t="n">
        <f aca="false">Q60*R60</f>
        <v>0</v>
      </c>
      <c r="T60" s="162"/>
      <c r="U60" s="163"/>
      <c r="V60" s="164" t="n">
        <f aca="false">T60*U60</f>
        <v>0</v>
      </c>
      <c r="W60" s="151" t="n">
        <f aca="false">G60+M60+S60</f>
        <v>0</v>
      </c>
      <c r="X60" s="141" t="n">
        <f aca="false">J60+P60+V60</f>
        <v>0</v>
      </c>
      <c r="Y60" s="175" t="n">
        <f aca="false">W60-X60</f>
        <v>0</v>
      </c>
      <c r="Z60" s="142" t="e">
        <f aca="false">Y60/W60</f>
        <v>#DIV/0!</v>
      </c>
      <c r="AA60" s="165"/>
      <c r="AB60" s="144"/>
      <c r="AC60" s="144"/>
      <c r="AD60" s="144"/>
      <c r="AE60" s="144"/>
      <c r="AF60" s="144"/>
      <c r="AG60" s="144"/>
    </row>
    <row r="61" customFormat="false" ht="30" hidden="false" customHeight="true" outlineLevel="0" collapsed="false">
      <c r="A61" s="176" t="s">
        <v>179</v>
      </c>
      <c r="B61" s="177"/>
      <c r="C61" s="178"/>
      <c r="D61" s="179"/>
      <c r="E61" s="183" t="n">
        <f aca="false">E49</f>
        <v>65</v>
      </c>
      <c r="F61" s="197"/>
      <c r="G61" s="182" t="n">
        <f aca="false">G49</f>
        <v>120750</v>
      </c>
      <c r="H61" s="183" t="n">
        <f aca="false">H49</f>
        <v>65</v>
      </c>
      <c r="I61" s="197"/>
      <c r="J61" s="182" t="n">
        <f aca="false">J49</f>
        <v>117585</v>
      </c>
      <c r="K61" s="198" t="n">
        <f aca="false">K58+K49</f>
        <v>1</v>
      </c>
      <c r="L61" s="197"/>
      <c r="M61" s="182" t="n">
        <f aca="false">M58+M49</f>
        <v>65000</v>
      </c>
      <c r="N61" s="198" t="n">
        <f aca="false">N58+N49</f>
        <v>1</v>
      </c>
      <c r="O61" s="197"/>
      <c r="P61" s="182" t="n">
        <f aca="false">P58+P49</f>
        <v>65000</v>
      </c>
      <c r="Q61" s="198" t="n">
        <f aca="false">Q58+Q49</f>
        <v>0</v>
      </c>
      <c r="R61" s="197"/>
      <c r="S61" s="182" t="n">
        <f aca="false">S58+S49</f>
        <v>0</v>
      </c>
      <c r="T61" s="198" t="n">
        <f aca="false">T58+T49</f>
        <v>0</v>
      </c>
      <c r="U61" s="197"/>
      <c r="V61" s="182" t="n">
        <f aca="false">V58+V49</f>
        <v>0</v>
      </c>
      <c r="W61" s="199" t="n">
        <f aca="false">W58+W49</f>
        <v>185750</v>
      </c>
      <c r="X61" s="199" t="n">
        <f aca="false">X58+X49</f>
        <v>182585</v>
      </c>
      <c r="Y61" s="199" t="n">
        <f aca="false">W61-X61</f>
        <v>3165</v>
      </c>
      <c r="Z61" s="199" t="n">
        <f aca="false">Y61/W61</f>
        <v>0.0170390309555855</v>
      </c>
      <c r="AA61" s="187"/>
      <c r="AB61" s="144"/>
      <c r="AC61" s="144"/>
      <c r="AD61" s="144"/>
      <c r="AE61" s="7"/>
      <c r="AF61" s="7"/>
      <c r="AG61" s="7"/>
    </row>
    <row r="62" customFormat="false" ht="30" hidden="false" customHeight="true" outlineLevel="0" collapsed="false">
      <c r="A62" s="188" t="s">
        <v>87</v>
      </c>
      <c r="B62" s="189" t="n">
        <v>4</v>
      </c>
      <c r="C62" s="190" t="s">
        <v>180</v>
      </c>
      <c r="D62" s="191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20"/>
      <c r="X62" s="120"/>
      <c r="Y62" s="192"/>
      <c r="Z62" s="120"/>
      <c r="AA62" s="121"/>
      <c r="AB62" s="7"/>
      <c r="AC62" s="7"/>
      <c r="AD62" s="7"/>
      <c r="AE62" s="7"/>
      <c r="AF62" s="7"/>
      <c r="AG62" s="7"/>
    </row>
    <row r="63" customFormat="false" ht="30" hidden="false" customHeight="true" outlineLevel="0" collapsed="false">
      <c r="A63" s="122" t="s">
        <v>89</v>
      </c>
      <c r="B63" s="123" t="s">
        <v>181</v>
      </c>
      <c r="C63" s="124" t="s">
        <v>182</v>
      </c>
      <c r="D63" s="125"/>
      <c r="E63" s="126" t="n">
        <f aca="false">SUM(E64:E66)</f>
        <v>0</v>
      </c>
      <c r="F63" s="127"/>
      <c r="G63" s="128" t="n">
        <f aca="false">SUM(G64:G66)</f>
        <v>0</v>
      </c>
      <c r="H63" s="126" t="n">
        <f aca="false">SUM(H64:H66)</f>
        <v>0</v>
      </c>
      <c r="I63" s="127"/>
      <c r="J63" s="128" t="n">
        <f aca="false">SUM(J64:J66)</f>
        <v>0</v>
      </c>
      <c r="K63" s="126" t="n">
        <f aca="false">SUM(K64:K66)</f>
        <v>0</v>
      </c>
      <c r="L63" s="127"/>
      <c r="M63" s="128" t="n">
        <f aca="false">SUM(M64:M66)</f>
        <v>0</v>
      </c>
      <c r="N63" s="126" t="n">
        <f aca="false">SUM(N64:N66)</f>
        <v>0</v>
      </c>
      <c r="O63" s="127"/>
      <c r="P63" s="128" t="n">
        <f aca="false">SUM(P64:P66)</f>
        <v>0</v>
      </c>
      <c r="Q63" s="126" t="n">
        <f aca="false">SUM(Q64:Q66)</f>
        <v>0</v>
      </c>
      <c r="R63" s="127"/>
      <c r="S63" s="128" t="n">
        <f aca="false">SUM(S64:S66)</f>
        <v>0</v>
      </c>
      <c r="T63" s="126" t="n">
        <f aca="false">SUM(T64:T66)</f>
        <v>0</v>
      </c>
      <c r="U63" s="127"/>
      <c r="V63" s="128" t="n">
        <f aca="false">SUM(V64:V66)</f>
        <v>0</v>
      </c>
      <c r="W63" s="128" t="n">
        <f aca="false">SUM(W64:W66)</f>
        <v>0</v>
      </c>
      <c r="X63" s="128" t="n">
        <f aca="false">SUM(X64:X66)</f>
        <v>0</v>
      </c>
      <c r="Y63" s="201" t="n">
        <f aca="false">W63-X63</f>
        <v>0</v>
      </c>
      <c r="Z63" s="130" t="e">
        <f aca="false">Y63/W63</f>
        <v>#DIV/0!</v>
      </c>
      <c r="AA63" s="131"/>
      <c r="AB63" s="132"/>
      <c r="AC63" s="132"/>
      <c r="AD63" s="132"/>
      <c r="AE63" s="132"/>
      <c r="AF63" s="132"/>
      <c r="AG63" s="132"/>
    </row>
    <row r="64" customFormat="false" ht="30" hidden="false" customHeight="true" outlineLevel="0" collapsed="false">
      <c r="A64" s="133" t="s">
        <v>92</v>
      </c>
      <c r="B64" s="134" t="s">
        <v>183</v>
      </c>
      <c r="C64" s="135" t="s">
        <v>184</v>
      </c>
      <c r="D64" s="202" t="s">
        <v>185</v>
      </c>
      <c r="E64" s="203"/>
      <c r="F64" s="204"/>
      <c r="G64" s="205" t="n">
        <f aca="false">E64*F64</f>
        <v>0</v>
      </c>
      <c r="H64" s="203"/>
      <c r="I64" s="204"/>
      <c r="J64" s="205" t="n">
        <f aca="false">H64*I64</f>
        <v>0</v>
      </c>
      <c r="K64" s="137"/>
      <c r="L64" s="204"/>
      <c r="M64" s="139" t="n">
        <f aca="false">K64*L64</f>
        <v>0</v>
      </c>
      <c r="N64" s="137"/>
      <c r="O64" s="204"/>
      <c r="P64" s="139" t="n">
        <f aca="false">N64*O64</f>
        <v>0</v>
      </c>
      <c r="Q64" s="137"/>
      <c r="R64" s="204"/>
      <c r="S64" s="139" t="n">
        <f aca="false">Q64*R64</f>
        <v>0</v>
      </c>
      <c r="T64" s="137"/>
      <c r="U64" s="204"/>
      <c r="V64" s="139" t="n">
        <f aca="false">T64*U64</f>
        <v>0</v>
      </c>
      <c r="W64" s="140" t="n">
        <f aca="false">G64+M64+S64</f>
        <v>0</v>
      </c>
      <c r="X64" s="141" t="n">
        <f aca="false">J64+P64+V64</f>
        <v>0</v>
      </c>
      <c r="Y64" s="141" t="n">
        <f aca="false">W64-X64</f>
        <v>0</v>
      </c>
      <c r="Z64" s="142" t="e">
        <f aca="false">Y64/W64</f>
        <v>#DIV/0!</v>
      </c>
      <c r="AA64" s="143"/>
      <c r="AB64" s="144"/>
      <c r="AC64" s="144"/>
      <c r="AD64" s="144"/>
      <c r="AE64" s="144"/>
      <c r="AF64" s="144"/>
      <c r="AG64" s="144"/>
    </row>
    <row r="65" customFormat="false" ht="30" hidden="false" customHeight="true" outlineLevel="0" collapsed="false">
      <c r="A65" s="133" t="s">
        <v>92</v>
      </c>
      <c r="B65" s="134" t="s">
        <v>186</v>
      </c>
      <c r="C65" s="135" t="s">
        <v>184</v>
      </c>
      <c r="D65" s="202" t="s">
        <v>185</v>
      </c>
      <c r="E65" s="203"/>
      <c r="F65" s="204"/>
      <c r="G65" s="205" t="n">
        <f aca="false">E65*F65</f>
        <v>0</v>
      </c>
      <c r="H65" s="203"/>
      <c r="I65" s="204"/>
      <c r="J65" s="205" t="n">
        <f aca="false">H65*I65</f>
        <v>0</v>
      </c>
      <c r="K65" s="137"/>
      <c r="L65" s="204"/>
      <c r="M65" s="139" t="n">
        <f aca="false">K65*L65</f>
        <v>0</v>
      </c>
      <c r="N65" s="137"/>
      <c r="O65" s="204"/>
      <c r="P65" s="139" t="n">
        <f aca="false">N65*O65</f>
        <v>0</v>
      </c>
      <c r="Q65" s="137"/>
      <c r="R65" s="204"/>
      <c r="S65" s="139" t="n">
        <f aca="false">Q65*R65</f>
        <v>0</v>
      </c>
      <c r="T65" s="137"/>
      <c r="U65" s="204"/>
      <c r="V65" s="139" t="n">
        <f aca="false">T65*U65</f>
        <v>0</v>
      </c>
      <c r="W65" s="140" t="n">
        <f aca="false">G65+M65+S65</f>
        <v>0</v>
      </c>
      <c r="X65" s="141" t="n">
        <f aca="false">J65+P65+V65</f>
        <v>0</v>
      </c>
      <c r="Y65" s="141" t="n">
        <f aca="false">W65-X65</f>
        <v>0</v>
      </c>
      <c r="Z65" s="142" t="e">
        <f aca="false">Y65/W65</f>
        <v>#DIV/0!</v>
      </c>
      <c r="AA65" s="143"/>
      <c r="AB65" s="144"/>
      <c r="AC65" s="144"/>
      <c r="AD65" s="144"/>
      <c r="AE65" s="144"/>
      <c r="AF65" s="144"/>
      <c r="AG65" s="144"/>
    </row>
    <row r="66" customFormat="false" ht="30" hidden="false" customHeight="true" outlineLevel="0" collapsed="false">
      <c r="A66" s="160" t="s">
        <v>92</v>
      </c>
      <c r="B66" s="146" t="s">
        <v>187</v>
      </c>
      <c r="C66" s="174" t="s">
        <v>184</v>
      </c>
      <c r="D66" s="202" t="s">
        <v>185</v>
      </c>
      <c r="E66" s="206"/>
      <c r="F66" s="207"/>
      <c r="G66" s="208" t="n">
        <f aca="false">E66*F66</f>
        <v>0</v>
      </c>
      <c r="H66" s="206"/>
      <c r="I66" s="207"/>
      <c r="J66" s="208" t="n">
        <f aca="false">H66*I66</f>
        <v>0</v>
      </c>
      <c r="K66" s="148"/>
      <c r="L66" s="207"/>
      <c r="M66" s="150" t="n">
        <f aca="false">K66*L66</f>
        <v>0</v>
      </c>
      <c r="N66" s="148"/>
      <c r="O66" s="207"/>
      <c r="P66" s="150" t="n">
        <f aca="false">N66*O66</f>
        <v>0</v>
      </c>
      <c r="Q66" s="148"/>
      <c r="R66" s="207"/>
      <c r="S66" s="150" t="n">
        <f aca="false">Q66*R66</f>
        <v>0</v>
      </c>
      <c r="T66" s="148"/>
      <c r="U66" s="207"/>
      <c r="V66" s="150" t="n">
        <f aca="false">T66*U66</f>
        <v>0</v>
      </c>
      <c r="W66" s="151" t="n">
        <f aca="false">G66+M66+S66</f>
        <v>0</v>
      </c>
      <c r="X66" s="141" t="n">
        <f aca="false">J66+P66+V66</f>
        <v>0</v>
      </c>
      <c r="Y66" s="141" t="n">
        <f aca="false">W66-X66</f>
        <v>0</v>
      </c>
      <c r="Z66" s="142" t="e">
        <f aca="false">Y66/W66</f>
        <v>#DIV/0!</v>
      </c>
      <c r="AA66" s="152"/>
      <c r="AB66" s="144"/>
      <c r="AC66" s="144"/>
      <c r="AD66" s="144"/>
      <c r="AE66" s="144"/>
      <c r="AF66" s="144"/>
      <c r="AG66" s="144"/>
    </row>
    <row r="67" customFormat="false" ht="30" hidden="false" customHeight="true" outlineLevel="0" collapsed="false">
      <c r="A67" s="122" t="s">
        <v>89</v>
      </c>
      <c r="B67" s="123" t="s">
        <v>188</v>
      </c>
      <c r="C67" s="153" t="s">
        <v>189</v>
      </c>
      <c r="D67" s="154"/>
      <c r="E67" s="155" t="n">
        <f aca="false">SUM(E68:E70)</f>
        <v>0</v>
      </c>
      <c r="F67" s="156"/>
      <c r="G67" s="157" t="n">
        <f aca="false">SUM(G68:G70)</f>
        <v>0</v>
      </c>
      <c r="H67" s="155" t="n">
        <f aca="false">SUM(H68:H70)</f>
        <v>0</v>
      </c>
      <c r="I67" s="156"/>
      <c r="J67" s="157" t="n">
        <f aca="false">SUM(J68:J70)</f>
        <v>0</v>
      </c>
      <c r="K67" s="155" t="n">
        <f aca="false">SUM(K68:K70)</f>
        <v>0</v>
      </c>
      <c r="L67" s="156"/>
      <c r="M67" s="157" t="n">
        <f aca="false">SUM(M68:M70)</f>
        <v>0</v>
      </c>
      <c r="N67" s="155" t="n">
        <f aca="false">SUM(N68:N70)</f>
        <v>0</v>
      </c>
      <c r="O67" s="156"/>
      <c r="P67" s="157" t="n">
        <f aca="false">SUM(P68:P70)</f>
        <v>0</v>
      </c>
      <c r="Q67" s="155" t="n">
        <f aca="false">SUM(Q68:Q70)</f>
        <v>0</v>
      </c>
      <c r="R67" s="156"/>
      <c r="S67" s="157" t="n">
        <f aca="false">SUM(S68:S70)</f>
        <v>0</v>
      </c>
      <c r="T67" s="155" t="n">
        <f aca="false">SUM(T68:T70)</f>
        <v>0</v>
      </c>
      <c r="U67" s="156"/>
      <c r="V67" s="157" t="n">
        <f aca="false">SUM(V68:V70)</f>
        <v>0</v>
      </c>
      <c r="W67" s="157" t="n">
        <f aca="false">SUM(W68:W70)</f>
        <v>0</v>
      </c>
      <c r="X67" s="157" t="n">
        <f aca="false">SUM(X68:X70)</f>
        <v>0</v>
      </c>
      <c r="Y67" s="157" t="n">
        <f aca="false">W67-X67</f>
        <v>0</v>
      </c>
      <c r="Z67" s="157" t="e">
        <f aca="false">Y67/W67</f>
        <v>#DIV/0!</v>
      </c>
      <c r="AA67" s="159"/>
      <c r="AB67" s="132"/>
      <c r="AC67" s="132"/>
      <c r="AD67" s="132"/>
      <c r="AE67" s="132"/>
      <c r="AF67" s="132"/>
      <c r="AG67" s="132"/>
    </row>
    <row r="68" customFormat="false" ht="30" hidden="false" customHeight="true" outlineLevel="0" collapsed="false">
      <c r="A68" s="133" t="s">
        <v>92</v>
      </c>
      <c r="B68" s="134" t="s">
        <v>190</v>
      </c>
      <c r="C68" s="209" t="s">
        <v>191</v>
      </c>
      <c r="D68" s="136" t="s">
        <v>192</v>
      </c>
      <c r="E68" s="137"/>
      <c r="F68" s="138"/>
      <c r="G68" s="139" t="n">
        <f aca="false">E68*F68</f>
        <v>0</v>
      </c>
      <c r="H68" s="137"/>
      <c r="I68" s="138"/>
      <c r="J68" s="139" t="n">
        <f aca="false">H68*I68</f>
        <v>0</v>
      </c>
      <c r="K68" s="137"/>
      <c r="L68" s="138"/>
      <c r="M68" s="139" t="n">
        <f aca="false">K68*L68</f>
        <v>0</v>
      </c>
      <c r="N68" s="137"/>
      <c r="O68" s="138"/>
      <c r="P68" s="139" t="n">
        <f aca="false">N68*O68</f>
        <v>0</v>
      </c>
      <c r="Q68" s="137"/>
      <c r="R68" s="138"/>
      <c r="S68" s="139" t="n">
        <f aca="false">Q68*R68</f>
        <v>0</v>
      </c>
      <c r="T68" s="137"/>
      <c r="U68" s="138"/>
      <c r="V68" s="139" t="n">
        <f aca="false">T68*U68</f>
        <v>0</v>
      </c>
      <c r="W68" s="140" t="n">
        <f aca="false">G68+M68+S68</f>
        <v>0</v>
      </c>
      <c r="X68" s="141" t="n">
        <f aca="false">J68+P68+V68</f>
        <v>0</v>
      </c>
      <c r="Y68" s="141" t="n">
        <f aca="false">W68-X68</f>
        <v>0</v>
      </c>
      <c r="Z68" s="142" t="e">
        <f aca="false">Y68/W68</f>
        <v>#DIV/0!</v>
      </c>
      <c r="AA68" s="143"/>
      <c r="AB68" s="144"/>
      <c r="AC68" s="144"/>
      <c r="AD68" s="144"/>
      <c r="AE68" s="144"/>
      <c r="AF68" s="144"/>
      <c r="AG68" s="144"/>
    </row>
    <row r="69" customFormat="false" ht="30" hidden="false" customHeight="true" outlineLevel="0" collapsed="false">
      <c r="A69" s="133" t="s">
        <v>92</v>
      </c>
      <c r="B69" s="134" t="s">
        <v>193</v>
      </c>
      <c r="C69" s="209" t="s">
        <v>194</v>
      </c>
      <c r="D69" s="136" t="s">
        <v>192</v>
      </c>
      <c r="E69" s="137"/>
      <c r="F69" s="138"/>
      <c r="G69" s="139" t="n">
        <f aca="false">E69*F69</f>
        <v>0</v>
      </c>
      <c r="H69" s="137"/>
      <c r="I69" s="138"/>
      <c r="J69" s="139" t="n">
        <f aca="false">H69*I69</f>
        <v>0</v>
      </c>
      <c r="K69" s="137"/>
      <c r="L69" s="138"/>
      <c r="M69" s="139" t="n">
        <f aca="false">K69*L69</f>
        <v>0</v>
      </c>
      <c r="N69" s="137"/>
      <c r="O69" s="138"/>
      <c r="P69" s="139" t="n">
        <f aca="false">N69*O69</f>
        <v>0</v>
      </c>
      <c r="Q69" s="137"/>
      <c r="R69" s="138"/>
      <c r="S69" s="139" t="n">
        <f aca="false">Q69*R69</f>
        <v>0</v>
      </c>
      <c r="T69" s="137"/>
      <c r="U69" s="138"/>
      <c r="V69" s="139" t="n">
        <f aca="false">T69*U69</f>
        <v>0</v>
      </c>
      <c r="W69" s="140" t="n">
        <f aca="false">G69+M69+S69</f>
        <v>0</v>
      </c>
      <c r="X69" s="141" t="n">
        <f aca="false">J69+P69+V69</f>
        <v>0</v>
      </c>
      <c r="Y69" s="141" t="n">
        <f aca="false">W69-X69</f>
        <v>0</v>
      </c>
      <c r="Z69" s="142" t="e">
        <f aca="false">Y69/W69</f>
        <v>#DIV/0!</v>
      </c>
      <c r="AA69" s="143"/>
      <c r="AB69" s="144"/>
      <c r="AC69" s="144"/>
      <c r="AD69" s="144"/>
      <c r="AE69" s="144"/>
      <c r="AF69" s="144"/>
      <c r="AG69" s="144"/>
    </row>
    <row r="70" customFormat="false" ht="30" hidden="false" customHeight="true" outlineLevel="0" collapsed="false">
      <c r="A70" s="145" t="s">
        <v>92</v>
      </c>
      <c r="B70" s="166" t="s">
        <v>195</v>
      </c>
      <c r="C70" s="210" t="s">
        <v>196</v>
      </c>
      <c r="D70" s="136" t="s">
        <v>192</v>
      </c>
      <c r="E70" s="148"/>
      <c r="F70" s="149"/>
      <c r="G70" s="150" t="n">
        <f aca="false">E70*F70</f>
        <v>0</v>
      </c>
      <c r="H70" s="148"/>
      <c r="I70" s="149"/>
      <c r="J70" s="150" t="n">
        <f aca="false">H70*I70</f>
        <v>0</v>
      </c>
      <c r="K70" s="148"/>
      <c r="L70" s="149"/>
      <c r="M70" s="150" t="n">
        <f aca="false">K70*L70</f>
        <v>0</v>
      </c>
      <c r="N70" s="148"/>
      <c r="O70" s="149"/>
      <c r="P70" s="150" t="n">
        <f aca="false">N70*O70</f>
        <v>0</v>
      </c>
      <c r="Q70" s="148"/>
      <c r="R70" s="149"/>
      <c r="S70" s="150" t="n">
        <f aca="false">Q70*R70</f>
        <v>0</v>
      </c>
      <c r="T70" s="148"/>
      <c r="U70" s="149"/>
      <c r="V70" s="150" t="n">
        <f aca="false">T70*U70</f>
        <v>0</v>
      </c>
      <c r="W70" s="151" t="n">
        <f aca="false">G70+M70+S70</f>
        <v>0</v>
      </c>
      <c r="X70" s="141" t="n">
        <f aca="false">J70+P70+V70</f>
        <v>0</v>
      </c>
      <c r="Y70" s="141" t="n">
        <f aca="false">W70-X70</f>
        <v>0</v>
      </c>
      <c r="Z70" s="142" t="e">
        <f aca="false">Y70/W70</f>
        <v>#DIV/0!</v>
      </c>
      <c r="AA70" s="152"/>
      <c r="AB70" s="144"/>
      <c r="AC70" s="144"/>
      <c r="AD70" s="144"/>
      <c r="AE70" s="144"/>
      <c r="AF70" s="144"/>
      <c r="AG70" s="144"/>
    </row>
    <row r="71" customFormat="false" ht="30" hidden="false" customHeight="true" outlineLevel="0" collapsed="false">
      <c r="A71" s="122" t="s">
        <v>89</v>
      </c>
      <c r="B71" s="123" t="s">
        <v>197</v>
      </c>
      <c r="C71" s="153" t="s">
        <v>198</v>
      </c>
      <c r="D71" s="154"/>
      <c r="E71" s="155" t="n">
        <f aca="false">SUM(E72:E74)</f>
        <v>0</v>
      </c>
      <c r="F71" s="156"/>
      <c r="G71" s="157" t="n">
        <f aca="false">SUM(G72:G74)</f>
        <v>0</v>
      </c>
      <c r="H71" s="155" t="n">
        <f aca="false">SUM(H72:H74)</f>
        <v>0</v>
      </c>
      <c r="I71" s="156"/>
      <c r="J71" s="157" t="n">
        <f aca="false">SUM(J72:J74)</f>
        <v>0</v>
      </c>
      <c r="K71" s="155" t="n">
        <f aca="false">SUM(K72:K74)</f>
        <v>0</v>
      </c>
      <c r="L71" s="156"/>
      <c r="M71" s="157" t="n">
        <f aca="false">SUM(M72:M74)</f>
        <v>0</v>
      </c>
      <c r="N71" s="155" t="n">
        <f aca="false">SUM(N72:N74)</f>
        <v>0</v>
      </c>
      <c r="O71" s="156"/>
      <c r="P71" s="157" t="n">
        <f aca="false">SUM(P72:P74)</f>
        <v>0</v>
      </c>
      <c r="Q71" s="155" t="n">
        <f aca="false">SUM(Q72:Q74)</f>
        <v>0</v>
      </c>
      <c r="R71" s="156"/>
      <c r="S71" s="157" t="n">
        <f aca="false">SUM(S72:S74)</f>
        <v>0</v>
      </c>
      <c r="T71" s="155" t="n">
        <f aca="false">SUM(T72:T74)</f>
        <v>0</v>
      </c>
      <c r="U71" s="156"/>
      <c r="V71" s="157" t="n">
        <f aca="false">SUM(V72:V74)</f>
        <v>0</v>
      </c>
      <c r="W71" s="157" t="n">
        <f aca="false">SUM(W72:W74)</f>
        <v>0</v>
      </c>
      <c r="X71" s="157" t="n">
        <f aca="false">SUM(X72:X74)</f>
        <v>0</v>
      </c>
      <c r="Y71" s="157" t="n">
        <f aca="false">W71-X71</f>
        <v>0</v>
      </c>
      <c r="Z71" s="157" t="e">
        <f aca="false">Y71/W71</f>
        <v>#DIV/0!</v>
      </c>
      <c r="AA71" s="159"/>
      <c r="AB71" s="132"/>
      <c r="AC71" s="132"/>
      <c r="AD71" s="132"/>
      <c r="AE71" s="132"/>
      <c r="AF71" s="132"/>
      <c r="AG71" s="132"/>
    </row>
    <row r="72" customFormat="false" ht="30" hidden="false" customHeight="true" outlineLevel="0" collapsed="false">
      <c r="A72" s="133" t="s">
        <v>92</v>
      </c>
      <c r="B72" s="134" t="s">
        <v>199</v>
      </c>
      <c r="C72" s="209" t="s">
        <v>200</v>
      </c>
      <c r="D72" s="136" t="s">
        <v>201</v>
      </c>
      <c r="E72" s="137"/>
      <c r="F72" s="138"/>
      <c r="G72" s="139" t="n">
        <f aca="false">E72*F72</f>
        <v>0</v>
      </c>
      <c r="H72" s="137"/>
      <c r="I72" s="138"/>
      <c r="J72" s="139" t="n">
        <f aca="false">H72*I72</f>
        <v>0</v>
      </c>
      <c r="K72" s="137"/>
      <c r="L72" s="138"/>
      <c r="M72" s="139" t="n">
        <f aca="false">K72*L72</f>
        <v>0</v>
      </c>
      <c r="N72" s="137"/>
      <c r="O72" s="138"/>
      <c r="P72" s="139" t="n">
        <f aca="false">N72*O72</f>
        <v>0</v>
      </c>
      <c r="Q72" s="137"/>
      <c r="R72" s="138"/>
      <c r="S72" s="139" t="n">
        <f aca="false">Q72*R72</f>
        <v>0</v>
      </c>
      <c r="T72" s="137"/>
      <c r="U72" s="138"/>
      <c r="V72" s="139" t="n">
        <f aca="false">T72*U72</f>
        <v>0</v>
      </c>
      <c r="W72" s="140" t="n">
        <f aca="false">G72+M72+S72</f>
        <v>0</v>
      </c>
      <c r="X72" s="141" t="n">
        <f aca="false">J72+P72+V72</f>
        <v>0</v>
      </c>
      <c r="Y72" s="141" t="n">
        <f aca="false">W72-X72</f>
        <v>0</v>
      </c>
      <c r="Z72" s="142" t="e">
        <f aca="false">Y72/W72</f>
        <v>#DIV/0!</v>
      </c>
      <c r="AA72" s="143"/>
      <c r="AB72" s="144"/>
      <c r="AC72" s="144"/>
      <c r="AD72" s="144"/>
      <c r="AE72" s="144"/>
      <c r="AF72" s="144"/>
      <c r="AG72" s="144"/>
    </row>
    <row r="73" customFormat="false" ht="30" hidden="false" customHeight="true" outlineLevel="0" collapsed="false">
      <c r="A73" s="133" t="s">
        <v>92</v>
      </c>
      <c r="B73" s="134" t="s">
        <v>202</v>
      </c>
      <c r="C73" s="209" t="s">
        <v>203</v>
      </c>
      <c r="D73" s="136" t="s">
        <v>201</v>
      </c>
      <c r="E73" s="137"/>
      <c r="F73" s="138"/>
      <c r="G73" s="139" t="n">
        <f aca="false">E73*F73</f>
        <v>0</v>
      </c>
      <c r="H73" s="137"/>
      <c r="I73" s="138"/>
      <c r="J73" s="139" t="n">
        <f aca="false">H73*I73</f>
        <v>0</v>
      </c>
      <c r="K73" s="137"/>
      <c r="L73" s="138"/>
      <c r="M73" s="139" t="n">
        <f aca="false">K73*L73</f>
        <v>0</v>
      </c>
      <c r="N73" s="137"/>
      <c r="O73" s="138"/>
      <c r="P73" s="139" t="n">
        <f aca="false">N73*O73</f>
        <v>0</v>
      </c>
      <c r="Q73" s="137"/>
      <c r="R73" s="138"/>
      <c r="S73" s="139" t="n">
        <f aca="false">Q73*R73</f>
        <v>0</v>
      </c>
      <c r="T73" s="137"/>
      <c r="U73" s="138"/>
      <c r="V73" s="139" t="n">
        <f aca="false">T73*U73</f>
        <v>0</v>
      </c>
      <c r="W73" s="140" t="n">
        <f aca="false">G73+M73+S73</f>
        <v>0</v>
      </c>
      <c r="X73" s="141" t="n">
        <f aca="false">J73+P73+V73</f>
        <v>0</v>
      </c>
      <c r="Y73" s="141" t="n">
        <f aca="false">W73-X73</f>
        <v>0</v>
      </c>
      <c r="Z73" s="142" t="e">
        <f aca="false">Y73/W73</f>
        <v>#DIV/0!</v>
      </c>
      <c r="AA73" s="143"/>
      <c r="AB73" s="144"/>
      <c r="AC73" s="144"/>
      <c r="AD73" s="144"/>
      <c r="AE73" s="144"/>
      <c r="AF73" s="144"/>
      <c r="AG73" s="144"/>
    </row>
    <row r="74" customFormat="false" ht="30" hidden="false" customHeight="true" outlineLevel="0" collapsed="false">
      <c r="A74" s="145" t="s">
        <v>92</v>
      </c>
      <c r="B74" s="166" t="s">
        <v>204</v>
      </c>
      <c r="C74" s="210" t="s">
        <v>205</v>
      </c>
      <c r="D74" s="147" t="s">
        <v>201</v>
      </c>
      <c r="E74" s="148"/>
      <c r="F74" s="149"/>
      <c r="G74" s="150" t="n">
        <f aca="false">E74*F74</f>
        <v>0</v>
      </c>
      <c r="H74" s="148"/>
      <c r="I74" s="149"/>
      <c r="J74" s="150" t="n">
        <f aca="false">H74*I74</f>
        <v>0</v>
      </c>
      <c r="K74" s="148"/>
      <c r="L74" s="149"/>
      <c r="M74" s="150" t="n">
        <f aca="false">K74*L74</f>
        <v>0</v>
      </c>
      <c r="N74" s="148"/>
      <c r="O74" s="149"/>
      <c r="P74" s="150" t="n">
        <f aca="false">N74*O74</f>
        <v>0</v>
      </c>
      <c r="Q74" s="148"/>
      <c r="R74" s="149"/>
      <c r="S74" s="150" t="n">
        <f aca="false">Q74*R74</f>
        <v>0</v>
      </c>
      <c r="T74" s="148"/>
      <c r="U74" s="149"/>
      <c r="V74" s="150" t="n">
        <f aca="false">T74*U74</f>
        <v>0</v>
      </c>
      <c r="W74" s="151" t="n">
        <f aca="false">G74+M74+S74</f>
        <v>0</v>
      </c>
      <c r="X74" s="141" t="n">
        <f aca="false">J74+P74+V74</f>
        <v>0</v>
      </c>
      <c r="Y74" s="141" t="n">
        <f aca="false">W74-X74</f>
        <v>0</v>
      </c>
      <c r="Z74" s="142" t="e">
        <f aca="false">Y74/W74</f>
        <v>#DIV/0!</v>
      </c>
      <c r="AA74" s="152"/>
      <c r="AB74" s="144"/>
      <c r="AC74" s="144"/>
      <c r="AD74" s="144"/>
      <c r="AE74" s="144"/>
      <c r="AF74" s="144"/>
      <c r="AG74" s="144"/>
    </row>
    <row r="75" customFormat="false" ht="30" hidden="false" customHeight="true" outlineLevel="0" collapsed="false">
      <c r="A75" s="122" t="s">
        <v>89</v>
      </c>
      <c r="B75" s="123" t="s">
        <v>206</v>
      </c>
      <c r="C75" s="153" t="s">
        <v>207</v>
      </c>
      <c r="D75" s="154"/>
      <c r="E75" s="155" t="n">
        <f aca="false">SUM(E76:E78)</f>
        <v>0</v>
      </c>
      <c r="F75" s="156"/>
      <c r="G75" s="157" t="n">
        <f aca="false">SUM(G76:G78)</f>
        <v>0</v>
      </c>
      <c r="H75" s="155" t="n">
        <f aca="false">SUM(H76:H78)</f>
        <v>0</v>
      </c>
      <c r="I75" s="156"/>
      <c r="J75" s="157" t="n">
        <f aca="false">SUM(J76:J78)</f>
        <v>0</v>
      </c>
      <c r="K75" s="155" t="n">
        <f aca="false">SUM(K76:K78)</f>
        <v>0</v>
      </c>
      <c r="L75" s="156"/>
      <c r="M75" s="157" t="n">
        <f aca="false">SUM(M76:M78)</f>
        <v>0</v>
      </c>
      <c r="N75" s="155" t="n">
        <f aca="false">SUM(N76:N78)</f>
        <v>0</v>
      </c>
      <c r="O75" s="156"/>
      <c r="P75" s="157" t="n">
        <f aca="false">SUM(P76:P78)</f>
        <v>0</v>
      </c>
      <c r="Q75" s="155" t="n">
        <f aca="false">SUM(Q76:Q78)</f>
        <v>0</v>
      </c>
      <c r="R75" s="156"/>
      <c r="S75" s="157" t="n">
        <f aca="false">SUM(S76:S78)</f>
        <v>0</v>
      </c>
      <c r="T75" s="155" t="n">
        <f aca="false">SUM(T76:T78)</f>
        <v>0</v>
      </c>
      <c r="U75" s="156"/>
      <c r="V75" s="157" t="n">
        <f aca="false">SUM(V76:V78)</f>
        <v>0</v>
      </c>
      <c r="W75" s="157" t="n">
        <f aca="false">SUM(W76:W78)</f>
        <v>0</v>
      </c>
      <c r="X75" s="157" t="n">
        <f aca="false">SUM(X76:X78)</f>
        <v>0</v>
      </c>
      <c r="Y75" s="157" t="n">
        <f aca="false">W75-X75</f>
        <v>0</v>
      </c>
      <c r="Z75" s="157" t="e">
        <f aca="false">Y75/W75</f>
        <v>#DIV/0!</v>
      </c>
      <c r="AA75" s="159"/>
      <c r="AB75" s="132"/>
      <c r="AC75" s="132"/>
      <c r="AD75" s="132"/>
      <c r="AE75" s="132"/>
      <c r="AF75" s="132"/>
      <c r="AG75" s="132"/>
    </row>
    <row r="76" customFormat="false" ht="30" hidden="false" customHeight="true" outlineLevel="0" collapsed="false">
      <c r="A76" s="133" t="s">
        <v>92</v>
      </c>
      <c r="B76" s="134" t="s">
        <v>208</v>
      </c>
      <c r="C76" s="135" t="s">
        <v>209</v>
      </c>
      <c r="D76" s="136" t="s">
        <v>130</v>
      </c>
      <c r="E76" s="137"/>
      <c r="F76" s="138"/>
      <c r="G76" s="139" t="n">
        <f aca="false">E76*F76</f>
        <v>0</v>
      </c>
      <c r="H76" s="137"/>
      <c r="I76" s="138"/>
      <c r="J76" s="139" t="n">
        <f aca="false">H76*I76</f>
        <v>0</v>
      </c>
      <c r="K76" s="137"/>
      <c r="L76" s="138"/>
      <c r="M76" s="139" t="n">
        <f aca="false">K76*L76</f>
        <v>0</v>
      </c>
      <c r="N76" s="137"/>
      <c r="O76" s="138"/>
      <c r="P76" s="139" t="n">
        <f aca="false">N76*O76</f>
        <v>0</v>
      </c>
      <c r="Q76" s="137"/>
      <c r="R76" s="138"/>
      <c r="S76" s="139" t="n">
        <f aca="false">Q76*R76</f>
        <v>0</v>
      </c>
      <c r="T76" s="137"/>
      <c r="U76" s="138"/>
      <c r="V76" s="139" t="n">
        <f aca="false">T76*U76</f>
        <v>0</v>
      </c>
      <c r="W76" s="140" t="n">
        <f aca="false">G76+M76+S76</f>
        <v>0</v>
      </c>
      <c r="X76" s="141" t="n">
        <f aca="false">J76+P76+V76</f>
        <v>0</v>
      </c>
      <c r="Y76" s="141" t="n">
        <f aca="false">W76-X76</f>
        <v>0</v>
      </c>
      <c r="Z76" s="142" t="e">
        <f aca="false">Y76/W76</f>
        <v>#DIV/0!</v>
      </c>
      <c r="AA76" s="143"/>
      <c r="AB76" s="144"/>
      <c r="AC76" s="144"/>
      <c r="AD76" s="144"/>
      <c r="AE76" s="144"/>
      <c r="AF76" s="144"/>
      <c r="AG76" s="144"/>
    </row>
    <row r="77" customFormat="false" ht="30" hidden="false" customHeight="true" outlineLevel="0" collapsed="false">
      <c r="A77" s="133" t="s">
        <v>92</v>
      </c>
      <c r="B77" s="134" t="s">
        <v>210</v>
      </c>
      <c r="C77" s="135" t="s">
        <v>209</v>
      </c>
      <c r="D77" s="136" t="s">
        <v>130</v>
      </c>
      <c r="E77" s="137"/>
      <c r="F77" s="138"/>
      <c r="G77" s="139" t="n">
        <f aca="false">E77*F77</f>
        <v>0</v>
      </c>
      <c r="H77" s="137"/>
      <c r="I77" s="138"/>
      <c r="J77" s="139" t="n">
        <f aca="false">H77*I77</f>
        <v>0</v>
      </c>
      <c r="K77" s="137"/>
      <c r="L77" s="138"/>
      <c r="M77" s="139" t="n">
        <f aca="false">K77*L77</f>
        <v>0</v>
      </c>
      <c r="N77" s="137"/>
      <c r="O77" s="138"/>
      <c r="P77" s="139" t="n">
        <f aca="false">N77*O77</f>
        <v>0</v>
      </c>
      <c r="Q77" s="137"/>
      <c r="R77" s="138"/>
      <c r="S77" s="139" t="n">
        <f aca="false">Q77*R77</f>
        <v>0</v>
      </c>
      <c r="T77" s="137"/>
      <c r="U77" s="138"/>
      <c r="V77" s="139" t="n">
        <f aca="false">T77*U77</f>
        <v>0</v>
      </c>
      <c r="W77" s="140" t="n">
        <f aca="false">G77+M77+S77</f>
        <v>0</v>
      </c>
      <c r="X77" s="141" t="n">
        <f aca="false">J77+P77+V77</f>
        <v>0</v>
      </c>
      <c r="Y77" s="141" t="n">
        <f aca="false">W77-X77</f>
        <v>0</v>
      </c>
      <c r="Z77" s="142" t="e">
        <f aca="false">Y77/W77</f>
        <v>#DIV/0!</v>
      </c>
      <c r="AA77" s="143"/>
      <c r="AB77" s="144"/>
      <c r="AC77" s="144"/>
      <c r="AD77" s="144"/>
      <c r="AE77" s="144"/>
      <c r="AF77" s="144"/>
      <c r="AG77" s="144"/>
    </row>
    <row r="78" customFormat="false" ht="30" hidden="false" customHeight="true" outlineLevel="0" collapsed="false">
      <c r="A78" s="145" t="s">
        <v>92</v>
      </c>
      <c r="B78" s="146" t="s">
        <v>211</v>
      </c>
      <c r="C78" s="174" t="s">
        <v>209</v>
      </c>
      <c r="D78" s="147" t="s">
        <v>130</v>
      </c>
      <c r="E78" s="148"/>
      <c r="F78" s="149"/>
      <c r="G78" s="150" t="n">
        <f aca="false">E78*F78</f>
        <v>0</v>
      </c>
      <c r="H78" s="148"/>
      <c r="I78" s="149"/>
      <c r="J78" s="150" t="n">
        <f aca="false">H78*I78</f>
        <v>0</v>
      </c>
      <c r="K78" s="148"/>
      <c r="L78" s="149"/>
      <c r="M78" s="150" t="n">
        <f aca="false">K78*L78</f>
        <v>0</v>
      </c>
      <c r="N78" s="148"/>
      <c r="O78" s="149"/>
      <c r="P78" s="150" t="n">
        <f aca="false">N78*O78</f>
        <v>0</v>
      </c>
      <c r="Q78" s="148"/>
      <c r="R78" s="149"/>
      <c r="S78" s="150" t="n">
        <f aca="false">Q78*R78</f>
        <v>0</v>
      </c>
      <c r="T78" s="148"/>
      <c r="U78" s="149"/>
      <c r="V78" s="150" t="n">
        <f aca="false">T78*U78</f>
        <v>0</v>
      </c>
      <c r="W78" s="151" t="n">
        <f aca="false">G78+M78+S78</f>
        <v>0</v>
      </c>
      <c r="X78" s="141" t="n">
        <f aca="false">J78+P78+V78</f>
        <v>0</v>
      </c>
      <c r="Y78" s="141" t="n">
        <f aca="false">W78-X78</f>
        <v>0</v>
      </c>
      <c r="Z78" s="142" t="e">
        <f aca="false">Y78/W78</f>
        <v>#DIV/0!</v>
      </c>
      <c r="AA78" s="152"/>
      <c r="AB78" s="144"/>
      <c r="AC78" s="144"/>
      <c r="AD78" s="144"/>
      <c r="AE78" s="144"/>
      <c r="AF78" s="144"/>
      <c r="AG78" s="144"/>
    </row>
    <row r="79" customFormat="false" ht="30" hidden="false" customHeight="true" outlineLevel="0" collapsed="false">
      <c r="A79" s="122" t="s">
        <v>89</v>
      </c>
      <c r="B79" s="123" t="s">
        <v>212</v>
      </c>
      <c r="C79" s="153" t="s">
        <v>213</v>
      </c>
      <c r="D79" s="154"/>
      <c r="E79" s="155" t="n">
        <f aca="false">SUM(E80:E82)</f>
        <v>0</v>
      </c>
      <c r="F79" s="156"/>
      <c r="G79" s="157" t="n">
        <f aca="false">SUM(G80:G82)</f>
        <v>0</v>
      </c>
      <c r="H79" s="155" t="n">
        <f aca="false">SUM(H80:H82)</f>
        <v>0</v>
      </c>
      <c r="I79" s="156"/>
      <c r="J79" s="157" t="n">
        <f aca="false">SUM(J80:J82)</f>
        <v>0</v>
      </c>
      <c r="K79" s="155" t="n">
        <f aca="false">SUM(K80:K82)</f>
        <v>0</v>
      </c>
      <c r="L79" s="156"/>
      <c r="M79" s="157" t="n">
        <f aca="false">SUM(M80:M82)</f>
        <v>0</v>
      </c>
      <c r="N79" s="155" t="n">
        <f aca="false">SUM(N80:N82)</f>
        <v>0</v>
      </c>
      <c r="O79" s="156"/>
      <c r="P79" s="157" t="n">
        <f aca="false">SUM(P80:P82)</f>
        <v>0</v>
      </c>
      <c r="Q79" s="155" t="n">
        <f aca="false">SUM(Q80:Q82)</f>
        <v>0</v>
      </c>
      <c r="R79" s="156"/>
      <c r="S79" s="157" t="n">
        <f aca="false">SUM(S80:S82)</f>
        <v>0</v>
      </c>
      <c r="T79" s="155" t="n">
        <f aca="false">SUM(T80:T82)</f>
        <v>0</v>
      </c>
      <c r="U79" s="156"/>
      <c r="V79" s="157" t="n">
        <f aca="false">SUM(V80:V82)</f>
        <v>0</v>
      </c>
      <c r="W79" s="157" t="n">
        <f aca="false">SUM(W80:W82)</f>
        <v>0</v>
      </c>
      <c r="X79" s="157" t="n">
        <f aca="false">SUM(X80:X82)</f>
        <v>0</v>
      </c>
      <c r="Y79" s="157" t="n">
        <f aca="false">W79-X79</f>
        <v>0</v>
      </c>
      <c r="Z79" s="157" t="e">
        <f aca="false">Y79/W79</f>
        <v>#DIV/0!</v>
      </c>
      <c r="AA79" s="159"/>
      <c r="AB79" s="132"/>
      <c r="AC79" s="132"/>
      <c r="AD79" s="132"/>
      <c r="AE79" s="132"/>
      <c r="AF79" s="132"/>
      <c r="AG79" s="132"/>
    </row>
    <row r="80" customFormat="false" ht="30" hidden="false" customHeight="true" outlineLevel="0" collapsed="false">
      <c r="A80" s="133" t="s">
        <v>92</v>
      </c>
      <c r="B80" s="134" t="s">
        <v>214</v>
      </c>
      <c r="C80" s="135" t="s">
        <v>209</v>
      </c>
      <c r="D80" s="136" t="s">
        <v>130</v>
      </c>
      <c r="E80" s="137"/>
      <c r="F80" s="138"/>
      <c r="G80" s="139" t="n">
        <f aca="false">E80*F80</f>
        <v>0</v>
      </c>
      <c r="H80" s="137"/>
      <c r="I80" s="138"/>
      <c r="J80" s="139" t="n">
        <f aca="false">H80*I80</f>
        <v>0</v>
      </c>
      <c r="K80" s="137"/>
      <c r="L80" s="138"/>
      <c r="M80" s="139" t="n">
        <f aca="false">K80*L80</f>
        <v>0</v>
      </c>
      <c r="N80" s="137"/>
      <c r="O80" s="138"/>
      <c r="P80" s="139" t="n">
        <f aca="false">N80*O80</f>
        <v>0</v>
      </c>
      <c r="Q80" s="137"/>
      <c r="R80" s="138"/>
      <c r="S80" s="139" t="n">
        <f aca="false">Q80*R80</f>
        <v>0</v>
      </c>
      <c r="T80" s="137"/>
      <c r="U80" s="138"/>
      <c r="V80" s="139" t="n">
        <f aca="false">T80*U80</f>
        <v>0</v>
      </c>
      <c r="W80" s="140" t="n">
        <f aca="false">G80+M80+S80</f>
        <v>0</v>
      </c>
      <c r="X80" s="141" t="n">
        <f aca="false">J80+P80+V80</f>
        <v>0</v>
      </c>
      <c r="Y80" s="141" t="n">
        <f aca="false">W80-X80</f>
        <v>0</v>
      </c>
      <c r="Z80" s="142" t="e">
        <f aca="false">Y80/W80</f>
        <v>#DIV/0!</v>
      </c>
      <c r="AA80" s="143"/>
      <c r="AB80" s="144"/>
      <c r="AC80" s="144"/>
      <c r="AD80" s="144"/>
      <c r="AE80" s="144"/>
      <c r="AF80" s="144"/>
      <c r="AG80" s="144"/>
    </row>
    <row r="81" customFormat="false" ht="30" hidden="false" customHeight="true" outlineLevel="0" collapsed="false">
      <c r="A81" s="133" t="s">
        <v>92</v>
      </c>
      <c r="B81" s="134" t="s">
        <v>215</v>
      </c>
      <c r="C81" s="135" t="s">
        <v>209</v>
      </c>
      <c r="D81" s="136" t="s">
        <v>130</v>
      </c>
      <c r="E81" s="137"/>
      <c r="F81" s="138"/>
      <c r="G81" s="139" t="n">
        <f aca="false">E81*F81</f>
        <v>0</v>
      </c>
      <c r="H81" s="137"/>
      <c r="I81" s="138"/>
      <c r="J81" s="139" t="n">
        <f aca="false">H81*I81</f>
        <v>0</v>
      </c>
      <c r="K81" s="137"/>
      <c r="L81" s="138"/>
      <c r="M81" s="139" t="n">
        <f aca="false">K81*L81</f>
        <v>0</v>
      </c>
      <c r="N81" s="137"/>
      <c r="O81" s="138"/>
      <c r="P81" s="139" t="n">
        <f aca="false">N81*O81</f>
        <v>0</v>
      </c>
      <c r="Q81" s="137"/>
      <c r="R81" s="138"/>
      <c r="S81" s="139" t="n">
        <f aca="false">Q81*R81</f>
        <v>0</v>
      </c>
      <c r="T81" s="137"/>
      <c r="U81" s="138"/>
      <c r="V81" s="139" t="n">
        <f aca="false">T81*U81</f>
        <v>0</v>
      </c>
      <c r="W81" s="140" t="n">
        <f aca="false">G81+M81+S81</f>
        <v>0</v>
      </c>
      <c r="X81" s="141" t="n">
        <f aca="false">J81+P81+V81</f>
        <v>0</v>
      </c>
      <c r="Y81" s="141" t="n">
        <f aca="false">W81-X81</f>
        <v>0</v>
      </c>
      <c r="Z81" s="142" t="e">
        <f aca="false">Y81/W81</f>
        <v>#DIV/0!</v>
      </c>
      <c r="AA81" s="143"/>
      <c r="AB81" s="144"/>
      <c r="AC81" s="144"/>
      <c r="AD81" s="144"/>
      <c r="AE81" s="144"/>
      <c r="AF81" s="144"/>
      <c r="AG81" s="144"/>
    </row>
    <row r="82" customFormat="false" ht="30" hidden="false" customHeight="true" outlineLevel="0" collapsed="false">
      <c r="A82" s="145" t="s">
        <v>92</v>
      </c>
      <c r="B82" s="166" t="s">
        <v>216</v>
      </c>
      <c r="C82" s="174" t="s">
        <v>209</v>
      </c>
      <c r="D82" s="147" t="s">
        <v>130</v>
      </c>
      <c r="E82" s="148"/>
      <c r="F82" s="149"/>
      <c r="G82" s="150" t="n">
        <f aca="false">E82*F82</f>
        <v>0</v>
      </c>
      <c r="H82" s="148"/>
      <c r="I82" s="149"/>
      <c r="J82" s="150" t="n">
        <f aca="false">H82*I82</f>
        <v>0</v>
      </c>
      <c r="K82" s="148"/>
      <c r="L82" s="149"/>
      <c r="M82" s="150" t="n">
        <f aca="false">K82*L82</f>
        <v>0</v>
      </c>
      <c r="N82" s="148"/>
      <c r="O82" s="149"/>
      <c r="P82" s="150" t="n">
        <f aca="false">N82*O82</f>
        <v>0</v>
      </c>
      <c r="Q82" s="148"/>
      <c r="R82" s="149"/>
      <c r="S82" s="150" t="n">
        <f aca="false">Q82*R82</f>
        <v>0</v>
      </c>
      <c r="T82" s="148"/>
      <c r="U82" s="149"/>
      <c r="V82" s="150" t="n">
        <f aca="false">T82*U82</f>
        <v>0</v>
      </c>
      <c r="W82" s="151" t="n">
        <f aca="false">G82+M82+S82</f>
        <v>0</v>
      </c>
      <c r="X82" s="141" t="n">
        <f aca="false">J82+P82+V82</f>
        <v>0</v>
      </c>
      <c r="Y82" s="175" t="n">
        <f aca="false">W82-X82</f>
        <v>0</v>
      </c>
      <c r="Z82" s="142" t="e">
        <f aca="false">Y82/W82</f>
        <v>#DIV/0!</v>
      </c>
      <c r="AA82" s="152"/>
      <c r="AB82" s="144"/>
      <c r="AC82" s="144"/>
      <c r="AD82" s="144"/>
      <c r="AE82" s="144"/>
      <c r="AF82" s="144"/>
      <c r="AG82" s="144"/>
    </row>
    <row r="83" customFormat="false" ht="30" hidden="false" customHeight="true" outlineLevel="0" collapsed="false">
      <c r="A83" s="176" t="s">
        <v>217</v>
      </c>
      <c r="B83" s="177"/>
      <c r="C83" s="178"/>
      <c r="D83" s="179"/>
      <c r="E83" s="183" t="n">
        <f aca="false">E79+E75+E71+E67+E63</f>
        <v>0</v>
      </c>
      <c r="F83" s="197"/>
      <c r="G83" s="182" t="n">
        <f aca="false">G79+G75+G71+G67+G63</f>
        <v>0</v>
      </c>
      <c r="H83" s="183" t="n">
        <f aca="false">H79+H75+H71+H67+H63</f>
        <v>0</v>
      </c>
      <c r="I83" s="197"/>
      <c r="J83" s="182" t="n">
        <f aca="false">J79+J75+J71+J67+J63</f>
        <v>0</v>
      </c>
      <c r="K83" s="198" t="n">
        <f aca="false">K79+K75+K71+K67+K63</f>
        <v>0</v>
      </c>
      <c r="L83" s="197"/>
      <c r="M83" s="182" t="n">
        <f aca="false">M79+M75+M71+M67+M63</f>
        <v>0</v>
      </c>
      <c r="N83" s="198" t="n">
        <f aca="false">N79+N75+N71+N67+N63</f>
        <v>0</v>
      </c>
      <c r="O83" s="197"/>
      <c r="P83" s="182" t="n">
        <f aca="false">P79+P75+P71+P67+P63</f>
        <v>0</v>
      </c>
      <c r="Q83" s="198" t="n">
        <f aca="false">Q79+Q75+Q71+Q67+Q63</f>
        <v>0</v>
      </c>
      <c r="R83" s="197"/>
      <c r="S83" s="182" t="n">
        <f aca="false">S79+S75+S71+S67+S63</f>
        <v>0</v>
      </c>
      <c r="T83" s="198" t="n">
        <f aca="false">T79+T75+T71+T67+T63</f>
        <v>0</v>
      </c>
      <c r="U83" s="197"/>
      <c r="V83" s="182" t="n">
        <f aca="false">V79+V75+V71+V67+V63</f>
        <v>0</v>
      </c>
      <c r="W83" s="199" t="n">
        <f aca="false">W79+W75+W71+W67+W63</f>
        <v>0</v>
      </c>
      <c r="X83" s="211" t="n">
        <f aca="false">X79+X75+X71+X67+X63</f>
        <v>0</v>
      </c>
      <c r="Y83" s="212" t="n">
        <f aca="false">W83-X83</f>
        <v>0</v>
      </c>
      <c r="Z83" s="212" t="e">
        <f aca="false">Y83/W83</f>
        <v>#DIV/0!</v>
      </c>
      <c r="AA83" s="187"/>
      <c r="AB83" s="7"/>
      <c r="AC83" s="7"/>
      <c r="AD83" s="7"/>
      <c r="AE83" s="7"/>
      <c r="AF83" s="7"/>
      <c r="AG83" s="7"/>
    </row>
    <row r="84" customFormat="false" ht="30" hidden="false" customHeight="true" outlineLevel="0" collapsed="false">
      <c r="A84" s="213" t="s">
        <v>87</v>
      </c>
      <c r="B84" s="214" t="n">
        <v>5</v>
      </c>
      <c r="C84" s="117" t="s">
        <v>218</v>
      </c>
      <c r="D84" s="118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20"/>
      <c r="X84" s="120"/>
      <c r="Y84" s="215"/>
      <c r="Z84" s="120"/>
      <c r="AA84" s="121"/>
      <c r="AB84" s="7"/>
      <c r="AC84" s="7"/>
      <c r="AD84" s="7"/>
      <c r="AE84" s="7"/>
      <c r="AF84" s="7"/>
      <c r="AG84" s="7"/>
    </row>
    <row r="85" customFormat="false" ht="30" hidden="false" customHeight="true" outlineLevel="0" collapsed="false">
      <c r="A85" s="122" t="s">
        <v>89</v>
      </c>
      <c r="B85" s="123" t="s">
        <v>219</v>
      </c>
      <c r="C85" s="153" t="s">
        <v>220</v>
      </c>
      <c r="D85" s="154"/>
      <c r="E85" s="155" t="n">
        <f aca="false">SUM(E86:E88)</f>
        <v>50</v>
      </c>
      <c r="F85" s="156"/>
      <c r="G85" s="157" t="n">
        <f aca="false">SUM(G86:G88)</f>
        <v>15000</v>
      </c>
      <c r="H85" s="155" t="n">
        <f aca="false">SUM(H86:H88)</f>
        <v>57</v>
      </c>
      <c r="I85" s="156"/>
      <c r="J85" s="157" t="n">
        <f aca="false">SUM(J86:J88)</f>
        <v>17100</v>
      </c>
      <c r="K85" s="155" t="n">
        <f aca="false">SUM(K86:K88)</f>
        <v>0</v>
      </c>
      <c r="L85" s="156"/>
      <c r="M85" s="157" t="n">
        <f aca="false">SUM(M86:M88)</f>
        <v>0</v>
      </c>
      <c r="N85" s="155" t="n">
        <f aca="false">SUM(N86:N88)</f>
        <v>0</v>
      </c>
      <c r="O85" s="156"/>
      <c r="P85" s="157" t="n">
        <f aca="false">SUM(P86:P88)</f>
        <v>0</v>
      </c>
      <c r="Q85" s="155" t="n">
        <f aca="false">SUM(Q86:Q88)</f>
        <v>0</v>
      </c>
      <c r="R85" s="156"/>
      <c r="S85" s="157" t="n">
        <f aca="false">SUM(S86:S88)</f>
        <v>0</v>
      </c>
      <c r="T85" s="155" t="n">
        <f aca="false">SUM(T86:T88)</f>
        <v>0</v>
      </c>
      <c r="U85" s="156"/>
      <c r="V85" s="157" t="n">
        <f aca="false">SUM(V86:V88)</f>
        <v>0</v>
      </c>
      <c r="W85" s="216" t="n">
        <f aca="false">SUM(W86:W88)</f>
        <v>15000</v>
      </c>
      <c r="X85" s="216" t="n">
        <f aca="false">SUM(X86:X88)</f>
        <v>17100</v>
      </c>
      <c r="Y85" s="216" t="n">
        <f aca="false">W85-X85</f>
        <v>-2100</v>
      </c>
      <c r="Z85" s="130" t="n">
        <f aca="false">Y85/W85</f>
        <v>-0.14</v>
      </c>
      <c r="AA85" s="159"/>
      <c r="AB85" s="144"/>
      <c r="AC85" s="144"/>
      <c r="AD85" s="144"/>
      <c r="AE85" s="144"/>
      <c r="AF85" s="144"/>
      <c r="AG85" s="144"/>
    </row>
    <row r="86" customFormat="false" ht="66" hidden="false" customHeight="true" outlineLevel="0" collapsed="false">
      <c r="A86" s="133" t="s">
        <v>92</v>
      </c>
      <c r="B86" s="134" t="s">
        <v>221</v>
      </c>
      <c r="C86" s="217" t="s">
        <v>222</v>
      </c>
      <c r="D86" s="136" t="s">
        <v>223</v>
      </c>
      <c r="E86" s="137" t="n">
        <v>50</v>
      </c>
      <c r="F86" s="138" t="n">
        <v>300</v>
      </c>
      <c r="G86" s="139" t="n">
        <f aca="false">E86*F86</f>
        <v>15000</v>
      </c>
      <c r="H86" s="137" t="n">
        <v>57</v>
      </c>
      <c r="I86" s="138" t="n">
        <v>300</v>
      </c>
      <c r="J86" s="139" t="n">
        <f aca="false">H86*I86</f>
        <v>17100</v>
      </c>
      <c r="K86" s="137"/>
      <c r="L86" s="138"/>
      <c r="M86" s="139" t="n">
        <f aca="false">K86*L86</f>
        <v>0</v>
      </c>
      <c r="N86" s="137"/>
      <c r="O86" s="138"/>
      <c r="P86" s="139" t="n">
        <f aca="false">N86*O86</f>
        <v>0</v>
      </c>
      <c r="Q86" s="137"/>
      <c r="R86" s="138"/>
      <c r="S86" s="139" t="n">
        <f aca="false">Q86*R86</f>
        <v>0</v>
      </c>
      <c r="T86" s="137"/>
      <c r="U86" s="138"/>
      <c r="V86" s="139" t="n">
        <f aca="false">T86*U86</f>
        <v>0</v>
      </c>
      <c r="W86" s="140" t="n">
        <f aca="false">G86+M86+S86</f>
        <v>15000</v>
      </c>
      <c r="X86" s="141" t="n">
        <f aca="false">J86+P86+V86</f>
        <v>17100</v>
      </c>
      <c r="Y86" s="141" t="n">
        <f aca="false">W86-X86</f>
        <v>-2100</v>
      </c>
      <c r="Z86" s="142" t="n">
        <f aca="false">Y86/W86</f>
        <v>-0.14</v>
      </c>
      <c r="AA86" s="143" t="s">
        <v>224</v>
      </c>
      <c r="AB86" s="144"/>
      <c r="AC86" s="144"/>
      <c r="AD86" s="144"/>
      <c r="AE86" s="144"/>
      <c r="AF86" s="144"/>
      <c r="AG86" s="144"/>
    </row>
    <row r="87" customFormat="false" ht="30" hidden="false" customHeight="true" outlineLevel="0" collapsed="false">
      <c r="A87" s="133" t="s">
        <v>92</v>
      </c>
      <c r="B87" s="134" t="s">
        <v>225</v>
      </c>
      <c r="C87" s="217" t="s">
        <v>226</v>
      </c>
      <c r="D87" s="136" t="s">
        <v>223</v>
      </c>
      <c r="E87" s="137"/>
      <c r="F87" s="138"/>
      <c r="G87" s="139" t="n">
        <f aca="false">E87*F87</f>
        <v>0</v>
      </c>
      <c r="H87" s="137"/>
      <c r="I87" s="138"/>
      <c r="J87" s="139" t="n">
        <f aca="false">H87*I87</f>
        <v>0</v>
      </c>
      <c r="K87" s="137"/>
      <c r="L87" s="138"/>
      <c r="M87" s="139" t="n">
        <f aca="false">K87*L87</f>
        <v>0</v>
      </c>
      <c r="N87" s="137"/>
      <c r="O87" s="138"/>
      <c r="P87" s="139" t="n">
        <f aca="false">N87*O87</f>
        <v>0</v>
      </c>
      <c r="Q87" s="137"/>
      <c r="R87" s="138"/>
      <c r="S87" s="139" t="n">
        <f aca="false">Q87*R87</f>
        <v>0</v>
      </c>
      <c r="T87" s="137"/>
      <c r="U87" s="138"/>
      <c r="V87" s="139" t="n">
        <f aca="false">T87*U87</f>
        <v>0</v>
      </c>
      <c r="W87" s="140" t="n">
        <f aca="false">G87+M87+S87</f>
        <v>0</v>
      </c>
      <c r="X87" s="141" t="n">
        <f aca="false">J87+P87+V87</f>
        <v>0</v>
      </c>
      <c r="Y87" s="141" t="n">
        <f aca="false">W87-X87</f>
        <v>0</v>
      </c>
      <c r="Z87" s="142" t="e">
        <f aca="false">Y87/W87</f>
        <v>#DIV/0!</v>
      </c>
      <c r="AA87" s="143"/>
      <c r="AB87" s="144"/>
      <c r="AC87" s="144"/>
      <c r="AD87" s="144"/>
      <c r="AE87" s="144"/>
      <c r="AF87" s="144"/>
      <c r="AG87" s="144"/>
    </row>
    <row r="88" customFormat="false" ht="30" hidden="false" customHeight="true" outlineLevel="0" collapsed="false">
      <c r="A88" s="145" t="s">
        <v>92</v>
      </c>
      <c r="B88" s="146" t="s">
        <v>227</v>
      </c>
      <c r="C88" s="217" t="s">
        <v>226</v>
      </c>
      <c r="D88" s="147" t="s">
        <v>223</v>
      </c>
      <c r="E88" s="148"/>
      <c r="F88" s="149"/>
      <c r="G88" s="150" t="n">
        <f aca="false">E88*F88</f>
        <v>0</v>
      </c>
      <c r="H88" s="148"/>
      <c r="I88" s="149"/>
      <c r="J88" s="150" t="n">
        <f aca="false">H88*I88</f>
        <v>0</v>
      </c>
      <c r="K88" s="148"/>
      <c r="L88" s="149"/>
      <c r="M88" s="150" t="n">
        <f aca="false">K88*L88</f>
        <v>0</v>
      </c>
      <c r="N88" s="148"/>
      <c r="O88" s="149"/>
      <c r="P88" s="150" t="n">
        <f aca="false">N88*O88</f>
        <v>0</v>
      </c>
      <c r="Q88" s="148"/>
      <c r="R88" s="149"/>
      <c r="S88" s="150" t="n">
        <f aca="false">Q88*R88</f>
        <v>0</v>
      </c>
      <c r="T88" s="148"/>
      <c r="U88" s="149"/>
      <c r="V88" s="150" t="n">
        <f aca="false">T88*U88</f>
        <v>0</v>
      </c>
      <c r="W88" s="151" t="n">
        <f aca="false">G88+M88+S88</f>
        <v>0</v>
      </c>
      <c r="X88" s="141" t="n">
        <f aca="false">J88+P88+V88</f>
        <v>0</v>
      </c>
      <c r="Y88" s="141" t="n">
        <f aca="false">W88-X88</f>
        <v>0</v>
      </c>
      <c r="Z88" s="142" t="e">
        <f aca="false">Y88/W88</f>
        <v>#DIV/0!</v>
      </c>
      <c r="AA88" s="152"/>
      <c r="AB88" s="144"/>
      <c r="AC88" s="144"/>
      <c r="AD88" s="144"/>
      <c r="AE88" s="144"/>
      <c r="AF88" s="144"/>
      <c r="AG88" s="144"/>
    </row>
    <row r="89" customFormat="false" ht="30" hidden="false" customHeight="true" outlineLevel="0" collapsed="false">
      <c r="A89" s="122" t="s">
        <v>89</v>
      </c>
      <c r="B89" s="123" t="s">
        <v>228</v>
      </c>
      <c r="C89" s="153" t="s">
        <v>229</v>
      </c>
      <c r="D89" s="218"/>
      <c r="E89" s="219" t="n">
        <f aca="false">SUM(E90:E92)</f>
        <v>0</v>
      </c>
      <c r="F89" s="156"/>
      <c r="G89" s="157" t="n">
        <f aca="false">SUM(G90:G92)</f>
        <v>0</v>
      </c>
      <c r="H89" s="219" t="n">
        <f aca="false">SUM(H90:H92)</f>
        <v>0</v>
      </c>
      <c r="I89" s="156"/>
      <c r="J89" s="157" t="n">
        <f aca="false">SUM(J90:J92)</f>
        <v>0</v>
      </c>
      <c r="K89" s="219" t="n">
        <f aca="false">SUM(K90:K92)</f>
        <v>0</v>
      </c>
      <c r="L89" s="156"/>
      <c r="M89" s="157" t="n">
        <f aca="false">SUM(M90:M92)</f>
        <v>0</v>
      </c>
      <c r="N89" s="219" t="n">
        <f aca="false">SUM(N90:N92)</f>
        <v>0</v>
      </c>
      <c r="O89" s="156"/>
      <c r="P89" s="157" t="n">
        <f aca="false">SUM(P90:P92)</f>
        <v>0</v>
      </c>
      <c r="Q89" s="219" t="n">
        <f aca="false">SUM(Q90:Q92)</f>
        <v>0</v>
      </c>
      <c r="R89" s="156"/>
      <c r="S89" s="157" t="n">
        <f aca="false">SUM(S90:S92)</f>
        <v>0</v>
      </c>
      <c r="T89" s="219" t="n">
        <f aca="false">SUM(T90:T92)</f>
        <v>0</v>
      </c>
      <c r="U89" s="156"/>
      <c r="V89" s="157" t="n">
        <f aca="false">SUM(V90:V92)</f>
        <v>0</v>
      </c>
      <c r="W89" s="216" t="n">
        <f aca="false">SUM(W90:W92)</f>
        <v>0</v>
      </c>
      <c r="X89" s="216" t="n">
        <f aca="false">SUM(X90:X92)</f>
        <v>0</v>
      </c>
      <c r="Y89" s="216" t="n">
        <f aca="false">W89-X89</f>
        <v>0</v>
      </c>
      <c r="Z89" s="216" t="e">
        <f aca="false">Y89/W89</f>
        <v>#DIV/0!</v>
      </c>
      <c r="AA89" s="159"/>
      <c r="AB89" s="144"/>
      <c r="AC89" s="144"/>
      <c r="AD89" s="144"/>
      <c r="AE89" s="144"/>
      <c r="AF89" s="144"/>
      <c r="AG89" s="144"/>
    </row>
    <row r="90" customFormat="false" ht="30" hidden="false" customHeight="true" outlineLevel="0" collapsed="false">
      <c r="A90" s="133" t="s">
        <v>92</v>
      </c>
      <c r="B90" s="134" t="s">
        <v>230</v>
      </c>
      <c r="C90" s="217" t="s">
        <v>231</v>
      </c>
      <c r="D90" s="169" t="s">
        <v>130</v>
      </c>
      <c r="E90" s="137"/>
      <c r="F90" s="138"/>
      <c r="G90" s="139" t="n">
        <f aca="false">E90*F90</f>
        <v>0</v>
      </c>
      <c r="H90" s="137"/>
      <c r="I90" s="138"/>
      <c r="J90" s="139" t="n">
        <f aca="false">H90*I90</f>
        <v>0</v>
      </c>
      <c r="K90" s="137"/>
      <c r="L90" s="138"/>
      <c r="M90" s="139" t="n">
        <f aca="false">K90*L90</f>
        <v>0</v>
      </c>
      <c r="N90" s="137"/>
      <c r="O90" s="138"/>
      <c r="P90" s="139" t="n">
        <f aca="false">N90*O90</f>
        <v>0</v>
      </c>
      <c r="Q90" s="137"/>
      <c r="R90" s="138"/>
      <c r="S90" s="139" t="n">
        <f aca="false">Q90*R90</f>
        <v>0</v>
      </c>
      <c r="T90" s="137"/>
      <c r="U90" s="138"/>
      <c r="V90" s="139" t="n">
        <f aca="false">T90*U90</f>
        <v>0</v>
      </c>
      <c r="W90" s="140" t="n">
        <f aca="false">G90+M90+S90</f>
        <v>0</v>
      </c>
      <c r="X90" s="141" t="n">
        <f aca="false">J90+P90+V90</f>
        <v>0</v>
      </c>
      <c r="Y90" s="141" t="n">
        <f aca="false">W90-X90</f>
        <v>0</v>
      </c>
      <c r="Z90" s="142" t="e">
        <f aca="false">Y90/W90</f>
        <v>#DIV/0!</v>
      </c>
      <c r="AA90" s="143"/>
      <c r="AB90" s="144"/>
      <c r="AC90" s="144"/>
      <c r="AD90" s="144"/>
      <c r="AE90" s="144"/>
      <c r="AF90" s="144"/>
      <c r="AG90" s="144"/>
    </row>
    <row r="91" customFormat="false" ht="30" hidden="false" customHeight="true" outlineLevel="0" collapsed="false">
      <c r="A91" s="133" t="s">
        <v>92</v>
      </c>
      <c r="B91" s="134" t="s">
        <v>232</v>
      </c>
      <c r="C91" s="135" t="s">
        <v>231</v>
      </c>
      <c r="D91" s="136" t="s">
        <v>130</v>
      </c>
      <c r="E91" s="137"/>
      <c r="F91" s="138"/>
      <c r="G91" s="139" t="n">
        <f aca="false">E91*F91</f>
        <v>0</v>
      </c>
      <c r="H91" s="137"/>
      <c r="I91" s="138"/>
      <c r="J91" s="139" t="n">
        <f aca="false">H91*I91</f>
        <v>0</v>
      </c>
      <c r="K91" s="137"/>
      <c r="L91" s="138"/>
      <c r="M91" s="139" t="n">
        <f aca="false">K91*L91</f>
        <v>0</v>
      </c>
      <c r="N91" s="137"/>
      <c r="O91" s="138"/>
      <c r="P91" s="139" t="n">
        <f aca="false">N91*O91</f>
        <v>0</v>
      </c>
      <c r="Q91" s="137"/>
      <c r="R91" s="138"/>
      <c r="S91" s="139" t="n">
        <f aca="false">Q91*R91</f>
        <v>0</v>
      </c>
      <c r="T91" s="137"/>
      <c r="U91" s="138"/>
      <c r="V91" s="139" t="n">
        <f aca="false">T91*U91</f>
        <v>0</v>
      </c>
      <c r="W91" s="140" t="n">
        <f aca="false">G91+M91+S91</f>
        <v>0</v>
      </c>
      <c r="X91" s="141" t="n">
        <f aca="false">J91+P91+V91</f>
        <v>0</v>
      </c>
      <c r="Y91" s="141" t="n">
        <f aca="false">W91-X91</f>
        <v>0</v>
      </c>
      <c r="Z91" s="142" t="e">
        <f aca="false">Y91/W91</f>
        <v>#DIV/0!</v>
      </c>
      <c r="AA91" s="143"/>
      <c r="AB91" s="144"/>
      <c r="AC91" s="144"/>
      <c r="AD91" s="144"/>
      <c r="AE91" s="144"/>
      <c r="AF91" s="144"/>
      <c r="AG91" s="144"/>
    </row>
    <row r="92" customFormat="false" ht="30" hidden="false" customHeight="true" outlineLevel="0" collapsed="false">
      <c r="A92" s="145" t="s">
        <v>92</v>
      </c>
      <c r="B92" s="146" t="s">
        <v>233</v>
      </c>
      <c r="C92" s="174" t="s">
        <v>231</v>
      </c>
      <c r="D92" s="147" t="s">
        <v>130</v>
      </c>
      <c r="E92" s="148"/>
      <c r="F92" s="149"/>
      <c r="G92" s="150" t="n">
        <f aca="false">E92*F92</f>
        <v>0</v>
      </c>
      <c r="H92" s="148"/>
      <c r="I92" s="149"/>
      <c r="J92" s="150" t="n">
        <f aca="false">H92*I92</f>
        <v>0</v>
      </c>
      <c r="K92" s="148"/>
      <c r="L92" s="149"/>
      <c r="M92" s="150" t="n">
        <f aca="false">K92*L92</f>
        <v>0</v>
      </c>
      <c r="N92" s="148"/>
      <c r="O92" s="149"/>
      <c r="P92" s="150" t="n">
        <f aca="false">N92*O92</f>
        <v>0</v>
      </c>
      <c r="Q92" s="148"/>
      <c r="R92" s="149"/>
      <c r="S92" s="150" t="n">
        <f aca="false">Q92*R92</f>
        <v>0</v>
      </c>
      <c r="T92" s="148"/>
      <c r="U92" s="149"/>
      <c r="V92" s="150" t="n">
        <f aca="false">T92*U92</f>
        <v>0</v>
      </c>
      <c r="W92" s="151" t="n">
        <f aca="false">G92+M92+S92</f>
        <v>0</v>
      </c>
      <c r="X92" s="141" t="n">
        <f aca="false">J92+P92+V92</f>
        <v>0</v>
      </c>
      <c r="Y92" s="141" t="n">
        <f aca="false">W92-X92</f>
        <v>0</v>
      </c>
      <c r="Z92" s="142" t="e">
        <f aca="false">Y92/W92</f>
        <v>#DIV/0!</v>
      </c>
      <c r="AA92" s="152"/>
      <c r="AB92" s="144"/>
      <c r="AC92" s="144"/>
      <c r="AD92" s="144"/>
      <c r="AE92" s="144"/>
      <c r="AF92" s="144"/>
      <c r="AG92" s="144"/>
    </row>
    <row r="93" customFormat="false" ht="30" hidden="false" customHeight="true" outlineLevel="0" collapsed="false">
      <c r="A93" s="122" t="s">
        <v>89</v>
      </c>
      <c r="B93" s="123" t="s">
        <v>234</v>
      </c>
      <c r="C93" s="220" t="s">
        <v>235</v>
      </c>
      <c r="D93" s="221"/>
      <c r="E93" s="219" t="n">
        <f aca="false">SUM(E94:E96)</f>
        <v>0</v>
      </c>
      <c r="F93" s="156"/>
      <c r="G93" s="157" t="n">
        <f aca="false">SUM(G94:G96)</f>
        <v>0</v>
      </c>
      <c r="H93" s="219" t="n">
        <f aca="false">SUM(H94:H96)</f>
        <v>0</v>
      </c>
      <c r="I93" s="156"/>
      <c r="J93" s="157" t="n">
        <f aca="false">SUM(J94:J96)</f>
        <v>0</v>
      </c>
      <c r="K93" s="219" t="n">
        <f aca="false">SUM(K94:K96)</f>
        <v>0</v>
      </c>
      <c r="L93" s="156"/>
      <c r="M93" s="157" t="n">
        <f aca="false">SUM(M94:M96)</f>
        <v>0</v>
      </c>
      <c r="N93" s="219" t="n">
        <f aca="false">SUM(N94:N96)</f>
        <v>0</v>
      </c>
      <c r="O93" s="156"/>
      <c r="P93" s="157" t="n">
        <f aca="false">SUM(P94:P96)</f>
        <v>0</v>
      </c>
      <c r="Q93" s="219" t="n">
        <f aca="false">SUM(Q94:Q96)</f>
        <v>0</v>
      </c>
      <c r="R93" s="156"/>
      <c r="S93" s="157" t="n">
        <f aca="false">SUM(S94:S96)</f>
        <v>0</v>
      </c>
      <c r="T93" s="219" t="n">
        <f aca="false">SUM(T94:T96)</f>
        <v>0</v>
      </c>
      <c r="U93" s="156"/>
      <c r="V93" s="157" t="n">
        <f aca="false">SUM(V94:V96)</f>
        <v>0</v>
      </c>
      <c r="W93" s="216" t="n">
        <f aca="false">SUM(W94:W96)</f>
        <v>0</v>
      </c>
      <c r="X93" s="216" t="n">
        <f aca="false">SUM(X94:X96)</f>
        <v>0</v>
      </c>
      <c r="Y93" s="216" t="n">
        <f aca="false">W93-X93</f>
        <v>0</v>
      </c>
      <c r="Z93" s="216" t="e">
        <f aca="false">Y93/W93</f>
        <v>#DIV/0!</v>
      </c>
      <c r="AA93" s="159"/>
      <c r="AB93" s="144"/>
      <c r="AC93" s="144"/>
      <c r="AD93" s="144"/>
      <c r="AE93" s="144"/>
      <c r="AF93" s="144"/>
      <c r="AG93" s="144"/>
    </row>
    <row r="94" customFormat="false" ht="30" hidden="false" customHeight="true" outlineLevel="0" collapsed="false">
      <c r="A94" s="133" t="s">
        <v>92</v>
      </c>
      <c r="B94" s="134" t="s">
        <v>236</v>
      </c>
      <c r="C94" s="222" t="s">
        <v>136</v>
      </c>
      <c r="D94" s="223" t="s">
        <v>137</v>
      </c>
      <c r="E94" s="137"/>
      <c r="F94" s="138"/>
      <c r="G94" s="139" t="n">
        <f aca="false">E94*F94</f>
        <v>0</v>
      </c>
      <c r="H94" s="137"/>
      <c r="I94" s="138"/>
      <c r="J94" s="139" t="n">
        <f aca="false">H94*I94</f>
        <v>0</v>
      </c>
      <c r="K94" s="137"/>
      <c r="L94" s="138"/>
      <c r="M94" s="139" t="n">
        <f aca="false">K94*L94</f>
        <v>0</v>
      </c>
      <c r="N94" s="137"/>
      <c r="O94" s="138"/>
      <c r="P94" s="139" t="n">
        <f aca="false">N94*O94</f>
        <v>0</v>
      </c>
      <c r="Q94" s="137"/>
      <c r="R94" s="138"/>
      <c r="S94" s="139" t="n">
        <f aca="false">Q94*R94</f>
        <v>0</v>
      </c>
      <c r="T94" s="137"/>
      <c r="U94" s="138"/>
      <c r="V94" s="139" t="n">
        <f aca="false">T94*U94</f>
        <v>0</v>
      </c>
      <c r="W94" s="140" t="n">
        <f aca="false">G94+M94+S94</f>
        <v>0</v>
      </c>
      <c r="X94" s="141" t="n">
        <f aca="false">J94+P94+V94</f>
        <v>0</v>
      </c>
      <c r="Y94" s="141" t="n">
        <f aca="false">W94-X94</f>
        <v>0</v>
      </c>
      <c r="Z94" s="142" t="e">
        <f aca="false">Y94/W94</f>
        <v>#DIV/0!</v>
      </c>
      <c r="AA94" s="143"/>
      <c r="AB94" s="144"/>
      <c r="AC94" s="144"/>
      <c r="AD94" s="144"/>
      <c r="AE94" s="144"/>
      <c r="AF94" s="144"/>
      <c r="AG94" s="144"/>
    </row>
    <row r="95" customFormat="false" ht="30" hidden="false" customHeight="true" outlineLevel="0" collapsed="false">
      <c r="A95" s="133" t="s">
        <v>92</v>
      </c>
      <c r="B95" s="134" t="s">
        <v>237</v>
      </c>
      <c r="C95" s="222" t="s">
        <v>136</v>
      </c>
      <c r="D95" s="223" t="s">
        <v>137</v>
      </c>
      <c r="E95" s="137"/>
      <c r="F95" s="138"/>
      <c r="G95" s="139" t="n">
        <f aca="false">E95*F95</f>
        <v>0</v>
      </c>
      <c r="H95" s="137"/>
      <c r="I95" s="138"/>
      <c r="J95" s="139" t="n">
        <f aca="false">H95*I95</f>
        <v>0</v>
      </c>
      <c r="K95" s="137"/>
      <c r="L95" s="138"/>
      <c r="M95" s="139" t="n">
        <f aca="false">K95*L95</f>
        <v>0</v>
      </c>
      <c r="N95" s="137"/>
      <c r="O95" s="138"/>
      <c r="P95" s="139" t="n">
        <f aca="false">N95*O95</f>
        <v>0</v>
      </c>
      <c r="Q95" s="137"/>
      <c r="R95" s="138"/>
      <c r="S95" s="139" t="n">
        <f aca="false">Q95*R95</f>
        <v>0</v>
      </c>
      <c r="T95" s="137"/>
      <c r="U95" s="138"/>
      <c r="V95" s="139" t="n">
        <f aca="false">T95*U95</f>
        <v>0</v>
      </c>
      <c r="W95" s="140" t="n">
        <f aca="false">G95+M95+S95</f>
        <v>0</v>
      </c>
      <c r="X95" s="141" t="n">
        <f aca="false">J95+P95+V95</f>
        <v>0</v>
      </c>
      <c r="Y95" s="141" t="n">
        <f aca="false">W95-X95</f>
        <v>0</v>
      </c>
      <c r="Z95" s="142" t="e">
        <f aca="false">Y95/W95</f>
        <v>#DIV/0!</v>
      </c>
      <c r="AA95" s="143"/>
      <c r="AB95" s="144"/>
      <c r="AC95" s="144"/>
      <c r="AD95" s="144"/>
      <c r="AE95" s="144"/>
      <c r="AF95" s="144"/>
      <c r="AG95" s="144"/>
    </row>
    <row r="96" customFormat="false" ht="30" hidden="false" customHeight="true" outlineLevel="0" collapsed="false">
      <c r="A96" s="145" t="s">
        <v>92</v>
      </c>
      <c r="B96" s="146" t="s">
        <v>238</v>
      </c>
      <c r="C96" s="224" t="s">
        <v>136</v>
      </c>
      <c r="D96" s="223" t="s">
        <v>137</v>
      </c>
      <c r="E96" s="162"/>
      <c r="F96" s="163"/>
      <c r="G96" s="164" t="n">
        <f aca="false">E96*F96</f>
        <v>0</v>
      </c>
      <c r="H96" s="162"/>
      <c r="I96" s="163"/>
      <c r="J96" s="164" t="n">
        <f aca="false">H96*I96</f>
        <v>0</v>
      </c>
      <c r="K96" s="162"/>
      <c r="L96" s="163"/>
      <c r="M96" s="164" t="n">
        <f aca="false">K96*L96</f>
        <v>0</v>
      </c>
      <c r="N96" s="162"/>
      <c r="O96" s="163"/>
      <c r="P96" s="164" t="n">
        <f aca="false">N96*O96</f>
        <v>0</v>
      </c>
      <c r="Q96" s="162"/>
      <c r="R96" s="163"/>
      <c r="S96" s="164" t="n">
        <f aca="false">Q96*R96</f>
        <v>0</v>
      </c>
      <c r="T96" s="162"/>
      <c r="U96" s="163"/>
      <c r="V96" s="164" t="n">
        <f aca="false">T96*U96</f>
        <v>0</v>
      </c>
      <c r="W96" s="151" t="n">
        <f aca="false">G96+M96+S96</f>
        <v>0</v>
      </c>
      <c r="X96" s="141" t="n">
        <f aca="false">J96+P96+V96</f>
        <v>0</v>
      </c>
      <c r="Y96" s="141" t="n">
        <f aca="false">W96-X96</f>
        <v>0</v>
      </c>
      <c r="Z96" s="142" t="e">
        <f aca="false">Y96/W96</f>
        <v>#DIV/0!</v>
      </c>
      <c r="AA96" s="165"/>
      <c r="AB96" s="144"/>
      <c r="AC96" s="144"/>
      <c r="AD96" s="144"/>
      <c r="AE96" s="144"/>
      <c r="AF96" s="144"/>
      <c r="AG96" s="144"/>
    </row>
    <row r="97" customFormat="false" ht="39.75" hidden="false" customHeight="true" outlineLevel="0" collapsed="false">
      <c r="A97" s="225" t="s">
        <v>239</v>
      </c>
      <c r="B97" s="225"/>
      <c r="C97" s="225"/>
      <c r="D97" s="225"/>
      <c r="E97" s="197"/>
      <c r="F97" s="197"/>
      <c r="G97" s="182" t="n">
        <f aca="false">G85+G89+G93</f>
        <v>15000</v>
      </c>
      <c r="H97" s="197"/>
      <c r="I97" s="197"/>
      <c r="J97" s="182" t="n">
        <f aca="false">J85+J89+J93</f>
        <v>17100</v>
      </c>
      <c r="K97" s="197"/>
      <c r="L97" s="197"/>
      <c r="M97" s="182" t="n">
        <f aca="false">M85+M89+M93</f>
        <v>0</v>
      </c>
      <c r="N97" s="197"/>
      <c r="O97" s="197"/>
      <c r="P97" s="182" t="n">
        <f aca="false">P85+P89+P93</f>
        <v>0</v>
      </c>
      <c r="Q97" s="197"/>
      <c r="R97" s="197"/>
      <c r="S97" s="182" t="n">
        <f aca="false">S85+S89+S93</f>
        <v>0</v>
      </c>
      <c r="T97" s="197"/>
      <c r="U97" s="197"/>
      <c r="V97" s="182" t="n">
        <f aca="false">V85+V89+V93</f>
        <v>0</v>
      </c>
      <c r="W97" s="199" t="n">
        <f aca="false">W85+W89+W93</f>
        <v>15000</v>
      </c>
      <c r="X97" s="199" t="n">
        <f aca="false">X85+X89+X93</f>
        <v>17100</v>
      </c>
      <c r="Y97" s="199" t="n">
        <f aca="false">W97-X97</f>
        <v>-2100</v>
      </c>
      <c r="Z97" s="199" t="n">
        <f aca="false">Y97/W97</f>
        <v>-0.14</v>
      </c>
      <c r="AA97" s="187"/>
      <c r="AB97" s="6"/>
      <c r="AC97" s="7"/>
      <c r="AD97" s="7"/>
      <c r="AE97" s="7"/>
      <c r="AF97" s="7"/>
      <c r="AG97" s="7"/>
    </row>
    <row r="98" customFormat="false" ht="30" hidden="false" customHeight="true" outlineLevel="0" collapsed="false">
      <c r="A98" s="188" t="s">
        <v>87</v>
      </c>
      <c r="B98" s="189" t="n">
        <v>6</v>
      </c>
      <c r="C98" s="190" t="s">
        <v>240</v>
      </c>
      <c r="D98" s="191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20"/>
      <c r="X98" s="120"/>
      <c r="Y98" s="215"/>
      <c r="Z98" s="120"/>
      <c r="AA98" s="121"/>
      <c r="AB98" s="7"/>
      <c r="AC98" s="7"/>
      <c r="AD98" s="7"/>
      <c r="AE98" s="7"/>
      <c r="AF98" s="7"/>
      <c r="AG98" s="7"/>
    </row>
    <row r="99" customFormat="false" ht="30" hidden="false" customHeight="true" outlineLevel="0" collapsed="false">
      <c r="A99" s="122" t="s">
        <v>89</v>
      </c>
      <c r="B99" s="123" t="s">
        <v>241</v>
      </c>
      <c r="C99" s="226" t="s">
        <v>242</v>
      </c>
      <c r="D99" s="125"/>
      <c r="E99" s="126" t="n">
        <f aca="false">SUM(E100:E102)</f>
        <v>4</v>
      </c>
      <c r="F99" s="127"/>
      <c r="G99" s="128" t="n">
        <f aca="false">SUM(G100:G102)</f>
        <v>40800</v>
      </c>
      <c r="H99" s="126" t="n">
        <f aca="false">SUM(H100:H102)</f>
        <v>4</v>
      </c>
      <c r="I99" s="127"/>
      <c r="J99" s="128" t="n">
        <f aca="false">SUM(J100:J102)</f>
        <v>40800</v>
      </c>
      <c r="K99" s="126" t="n">
        <f aca="false">SUM(K100:K102)</f>
        <v>0</v>
      </c>
      <c r="L99" s="127"/>
      <c r="M99" s="128" t="n">
        <f aca="false">SUM(M100:M102)</f>
        <v>0</v>
      </c>
      <c r="N99" s="126" t="n">
        <f aca="false">SUM(N100:N102)</f>
        <v>0</v>
      </c>
      <c r="O99" s="127"/>
      <c r="P99" s="128" t="n">
        <f aca="false">SUM(P100:P102)</f>
        <v>0</v>
      </c>
      <c r="Q99" s="126" t="n">
        <f aca="false">SUM(Q100:Q102)</f>
        <v>0</v>
      </c>
      <c r="R99" s="127"/>
      <c r="S99" s="128" t="n">
        <f aca="false">SUM(S100:S102)</f>
        <v>0</v>
      </c>
      <c r="T99" s="126" t="n">
        <f aca="false">SUM(T100:T102)</f>
        <v>0</v>
      </c>
      <c r="U99" s="127"/>
      <c r="V99" s="128" t="n">
        <f aca="false">SUM(V100:V102)</f>
        <v>0</v>
      </c>
      <c r="W99" s="128" t="n">
        <f aca="false">SUM(W100:W102)</f>
        <v>40800</v>
      </c>
      <c r="X99" s="128" t="n">
        <f aca="false">SUM(X100:X102)</f>
        <v>40800</v>
      </c>
      <c r="Y99" s="128" t="n">
        <f aca="false">W99-X99</f>
        <v>0</v>
      </c>
      <c r="Z99" s="130" t="n">
        <f aca="false">Y99/W99</f>
        <v>0</v>
      </c>
      <c r="AA99" s="131"/>
      <c r="AB99" s="132"/>
      <c r="AC99" s="132"/>
      <c r="AD99" s="132"/>
      <c r="AE99" s="132"/>
      <c r="AF99" s="132"/>
      <c r="AG99" s="132"/>
    </row>
    <row r="100" customFormat="false" ht="65.25" hidden="false" customHeight="true" outlineLevel="0" collapsed="false">
      <c r="A100" s="133" t="s">
        <v>92</v>
      </c>
      <c r="B100" s="134" t="s">
        <v>243</v>
      </c>
      <c r="C100" s="135" t="s">
        <v>244</v>
      </c>
      <c r="D100" s="136" t="s">
        <v>160</v>
      </c>
      <c r="E100" s="137" t="n">
        <v>4</v>
      </c>
      <c r="F100" s="138" t="n">
        <v>10200</v>
      </c>
      <c r="G100" s="139" t="n">
        <f aca="false">E100*F100</f>
        <v>40800</v>
      </c>
      <c r="H100" s="137" t="n">
        <v>4</v>
      </c>
      <c r="I100" s="138" t="n">
        <v>10200</v>
      </c>
      <c r="J100" s="139" t="n">
        <f aca="false">H100*I100</f>
        <v>40800</v>
      </c>
      <c r="K100" s="137"/>
      <c r="L100" s="138"/>
      <c r="M100" s="139" t="n">
        <f aca="false">K100*L100</f>
        <v>0</v>
      </c>
      <c r="N100" s="137"/>
      <c r="O100" s="138"/>
      <c r="P100" s="139" t="n">
        <f aca="false">N100*O100</f>
        <v>0</v>
      </c>
      <c r="Q100" s="137"/>
      <c r="R100" s="138"/>
      <c r="S100" s="139" t="n">
        <f aca="false">Q100*R100</f>
        <v>0</v>
      </c>
      <c r="T100" s="137"/>
      <c r="U100" s="138"/>
      <c r="V100" s="139" t="n">
        <f aca="false">T100*U100</f>
        <v>0</v>
      </c>
      <c r="W100" s="140" t="n">
        <f aca="false">G100+M100+S100</f>
        <v>40800</v>
      </c>
      <c r="X100" s="141" t="n">
        <f aca="false">J100+P100+V100</f>
        <v>40800</v>
      </c>
      <c r="Y100" s="141" t="n">
        <f aca="false">W100-X100</f>
        <v>0</v>
      </c>
      <c r="Z100" s="142" t="n">
        <f aca="false">Y100/W100</f>
        <v>0</v>
      </c>
      <c r="AA100" s="143"/>
      <c r="AB100" s="144"/>
      <c r="AC100" s="144"/>
      <c r="AD100" s="144"/>
      <c r="AE100" s="144"/>
      <c r="AF100" s="144"/>
      <c r="AG100" s="144"/>
    </row>
    <row r="101" customFormat="false" ht="30" hidden="false" customHeight="true" outlineLevel="0" collapsed="false">
      <c r="A101" s="133" t="s">
        <v>92</v>
      </c>
      <c r="B101" s="134" t="s">
        <v>245</v>
      </c>
      <c r="C101" s="135" t="s">
        <v>246</v>
      </c>
      <c r="D101" s="136" t="s">
        <v>130</v>
      </c>
      <c r="E101" s="137"/>
      <c r="F101" s="138"/>
      <c r="G101" s="139" t="n">
        <f aca="false">E101*F101</f>
        <v>0</v>
      </c>
      <c r="H101" s="137"/>
      <c r="I101" s="138"/>
      <c r="J101" s="139" t="n">
        <f aca="false">H101*I101</f>
        <v>0</v>
      </c>
      <c r="K101" s="137"/>
      <c r="L101" s="138"/>
      <c r="M101" s="139" t="n">
        <f aca="false">K101*L101</f>
        <v>0</v>
      </c>
      <c r="N101" s="137"/>
      <c r="O101" s="138"/>
      <c r="P101" s="139" t="n">
        <f aca="false">N101*O101</f>
        <v>0</v>
      </c>
      <c r="Q101" s="137"/>
      <c r="R101" s="138"/>
      <c r="S101" s="139" t="n">
        <f aca="false">Q101*R101</f>
        <v>0</v>
      </c>
      <c r="T101" s="137"/>
      <c r="U101" s="138"/>
      <c r="V101" s="139" t="n">
        <f aca="false">T101*U101</f>
        <v>0</v>
      </c>
      <c r="W101" s="140" t="n">
        <f aca="false">G101+M101+S101</f>
        <v>0</v>
      </c>
      <c r="X101" s="141" t="n">
        <f aca="false">J101+P101+V101</f>
        <v>0</v>
      </c>
      <c r="Y101" s="141" t="n">
        <f aca="false">W101-X101</f>
        <v>0</v>
      </c>
      <c r="Z101" s="142" t="e">
        <f aca="false">Y101/W101</f>
        <v>#DIV/0!</v>
      </c>
      <c r="AA101" s="143"/>
      <c r="AB101" s="144"/>
      <c r="AC101" s="144"/>
      <c r="AD101" s="144"/>
      <c r="AE101" s="144"/>
      <c r="AF101" s="144"/>
      <c r="AG101" s="144"/>
    </row>
    <row r="102" customFormat="false" ht="30" hidden="false" customHeight="true" outlineLevel="0" collapsed="false">
      <c r="A102" s="145" t="s">
        <v>92</v>
      </c>
      <c r="B102" s="146" t="s">
        <v>247</v>
      </c>
      <c r="C102" s="174" t="s">
        <v>246</v>
      </c>
      <c r="D102" s="147" t="s">
        <v>130</v>
      </c>
      <c r="E102" s="148"/>
      <c r="F102" s="149"/>
      <c r="G102" s="150" t="n">
        <f aca="false">E102*F102</f>
        <v>0</v>
      </c>
      <c r="H102" s="148"/>
      <c r="I102" s="149"/>
      <c r="J102" s="150" t="n">
        <f aca="false">H102*I102</f>
        <v>0</v>
      </c>
      <c r="K102" s="148"/>
      <c r="L102" s="149"/>
      <c r="M102" s="150" t="n">
        <f aca="false">K102*L102</f>
        <v>0</v>
      </c>
      <c r="N102" s="148"/>
      <c r="O102" s="149"/>
      <c r="P102" s="150" t="n">
        <f aca="false">N102*O102</f>
        <v>0</v>
      </c>
      <c r="Q102" s="148"/>
      <c r="R102" s="149"/>
      <c r="S102" s="150" t="n">
        <f aca="false">Q102*R102</f>
        <v>0</v>
      </c>
      <c r="T102" s="148"/>
      <c r="U102" s="149"/>
      <c r="V102" s="150" t="n">
        <f aca="false">T102*U102</f>
        <v>0</v>
      </c>
      <c r="W102" s="151" t="n">
        <f aca="false">G102+M102+S102</f>
        <v>0</v>
      </c>
      <c r="X102" s="141" t="n">
        <f aca="false">J102+P102+V102</f>
        <v>0</v>
      </c>
      <c r="Y102" s="141" t="n">
        <f aca="false">W102-X102</f>
        <v>0</v>
      </c>
      <c r="Z102" s="142" t="e">
        <f aca="false">Y102/W102</f>
        <v>#DIV/0!</v>
      </c>
      <c r="AA102" s="152"/>
      <c r="AB102" s="144"/>
      <c r="AC102" s="144"/>
      <c r="AD102" s="144"/>
      <c r="AE102" s="144"/>
      <c r="AF102" s="144"/>
      <c r="AG102" s="144"/>
    </row>
    <row r="103" customFormat="false" ht="30" hidden="false" customHeight="true" outlineLevel="0" collapsed="false">
      <c r="A103" s="122" t="s">
        <v>87</v>
      </c>
      <c r="B103" s="123" t="s">
        <v>248</v>
      </c>
      <c r="C103" s="227" t="s">
        <v>249</v>
      </c>
      <c r="D103" s="154"/>
      <c r="E103" s="155" t="n">
        <f aca="false">SUM(E104:E106)</f>
        <v>0</v>
      </c>
      <c r="F103" s="156"/>
      <c r="G103" s="157" t="n">
        <f aca="false">SUM(G104:G106)</f>
        <v>0</v>
      </c>
      <c r="H103" s="155" t="n">
        <f aca="false">SUM(H104:H106)</f>
        <v>0</v>
      </c>
      <c r="I103" s="156"/>
      <c r="J103" s="157" t="n">
        <f aca="false">SUM(J104:J106)</f>
        <v>0</v>
      </c>
      <c r="K103" s="155" t="n">
        <f aca="false">SUM(K104:K106)</f>
        <v>0</v>
      </c>
      <c r="L103" s="156"/>
      <c r="M103" s="157" t="n">
        <f aca="false">SUM(M104:M106)</f>
        <v>0</v>
      </c>
      <c r="N103" s="155" t="n">
        <f aca="false">SUM(N104:N106)</f>
        <v>0</v>
      </c>
      <c r="O103" s="156"/>
      <c r="P103" s="157" t="n">
        <f aca="false">SUM(P104:P106)</f>
        <v>0</v>
      </c>
      <c r="Q103" s="155" t="n">
        <f aca="false">SUM(Q104:Q106)</f>
        <v>0</v>
      </c>
      <c r="R103" s="156"/>
      <c r="S103" s="157" t="n">
        <f aca="false">SUM(S104:S106)</f>
        <v>0</v>
      </c>
      <c r="T103" s="155" t="n">
        <f aca="false">SUM(T104:T106)</f>
        <v>0</v>
      </c>
      <c r="U103" s="156"/>
      <c r="V103" s="157" t="n">
        <f aca="false">SUM(V104:V106)</f>
        <v>0</v>
      </c>
      <c r="W103" s="157" t="n">
        <f aca="false">SUM(W104:W106)</f>
        <v>0</v>
      </c>
      <c r="X103" s="157" t="n">
        <f aca="false">SUM(X104:X106)</f>
        <v>0</v>
      </c>
      <c r="Y103" s="157" t="n">
        <f aca="false">W103-X103</f>
        <v>0</v>
      </c>
      <c r="Z103" s="157" t="e">
        <f aca="false">Y103/W103</f>
        <v>#DIV/0!</v>
      </c>
      <c r="AA103" s="159"/>
      <c r="AB103" s="132"/>
      <c r="AC103" s="132"/>
      <c r="AD103" s="132"/>
      <c r="AE103" s="132"/>
      <c r="AF103" s="132"/>
      <c r="AG103" s="132"/>
    </row>
    <row r="104" customFormat="false" ht="30" hidden="false" customHeight="true" outlineLevel="0" collapsed="false">
      <c r="A104" s="133" t="s">
        <v>92</v>
      </c>
      <c r="B104" s="134" t="s">
        <v>250</v>
      </c>
      <c r="C104" s="135" t="s">
        <v>246</v>
      </c>
      <c r="D104" s="136" t="s">
        <v>130</v>
      </c>
      <c r="E104" s="137"/>
      <c r="F104" s="138"/>
      <c r="G104" s="139" t="n">
        <f aca="false">E104*F104</f>
        <v>0</v>
      </c>
      <c r="H104" s="137"/>
      <c r="I104" s="138"/>
      <c r="J104" s="139" t="n">
        <f aca="false">H104*I104</f>
        <v>0</v>
      </c>
      <c r="K104" s="137"/>
      <c r="L104" s="138"/>
      <c r="M104" s="139" t="n">
        <f aca="false">K104*L104</f>
        <v>0</v>
      </c>
      <c r="N104" s="137"/>
      <c r="O104" s="138"/>
      <c r="P104" s="139" t="n">
        <f aca="false">N104*O104</f>
        <v>0</v>
      </c>
      <c r="Q104" s="137"/>
      <c r="R104" s="138"/>
      <c r="S104" s="139" t="n">
        <f aca="false">Q104*R104</f>
        <v>0</v>
      </c>
      <c r="T104" s="137"/>
      <c r="U104" s="138"/>
      <c r="V104" s="139" t="n">
        <f aca="false">T104*U104</f>
        <v>0</v>
      </c>
      <c r="W104" s="140" t="n">
        <f aca="false">G104+M104+S104</f>
        <v>0</v>
      </c>
      <c r="X104" s="141" t="n">
        <f aca="false">J104+P104+V104</f>
        <v>0</v>
      </c>
      <c r="Y104" s="141" t="n">
        <f aca="false">W104-X104</f>
        <v>0</v>
      </c>
      <c r="Z104" s="142" t="e">
        <f aca="false">Y104/W104</f>
        <v>#DIV/0!</v>
      </c>
      <c r="AA104" s="143"/>
      <c r="AB104" s="144"/>
      <c r="AC104" s="144"/>
      <c r="AD104" s="144"/>
      <c r="AE104" s="144"/>
      <c r="AF104" s="144"/>
      <c r="AG104" s="144"/>
    </row>
    <row r="105" customFormat="false" ht="30" hidden="false" customHeight="true" outlineLevel="0" collapsed="false">
      <c r="A105" s="133" t="s">
        <v>92</v>
      </c>
      <c r="B105" s="134" t="s">
        <v>251</v>
      </c>
      <c r="C105" s="135" t="s">
        <v>246</v>
      </c>
      <c r="D105" s="136" t="s">
        <v>130</v>
      </c>
      <c r="E105" s="137"/>
      <c r="F105" s="138"/>
      <c r="G105" s="139" t="n">
        <f aca="false">E105*F105</f>
        <v>0</v>
      </c>
      <c r="H105" s="137"/>
      <c r="I105" s="138"/>
      <c r="J105" s="139" t="n">
        <f aca="false">H105*I105</f>
        <v>0</v>
      </c>
      <c r="K105" s="137"/>
      <c r="L105" s="138"/>
      <c r="M105" s="139" t="n">
        <f aca="false">K105*L105</f>
        <v>0</v>
      </c>
      <c r="N105" s="137"/>
      <c r="O105" s="138"/>
      <c r="P105" s="139" t="n">
        <f aca="false">N105*O105</f>
        <v>0</v>
      </c>
      <c r="Q105" s="137"/>
      <c r="R105" s="138"/>
      <c r="S105" s="139" t="n">
        <f aca="false">Q105*R105</f>
        <v>0</v>
      </c>
      <c r="T105" s="137"/>
      <c r="U105" s="138"/>
      <c r="V105" s="139" t="n">
        <f aca="false">T105*U105</f>
        <v>0</v>
      </c>
      <c r="W105" s="140" t="n">
        <f aca="false">G105+M105+S105</f>
        <v>0</v>
      </c>
      <c r="X105" s="141" t="n">
        <f aca="false">J105+P105+V105</f>
        <v>0</v>
      </c>
      <c r="Y105" s="141" t="n">
        <f aca="false">W105-X105</f>
        <v>0</v>
      </c>
      <c r="Z105" s="142" t="e">
        <f aca="false">Y105/W105</f>
        <v>#DIV/0!</v>
      </c>
      <c r="AA105" s="143"/>
      <c r="AB105" s="144"/>
      <c r="AC105" s="144"/>
      <c r="AD105" s="144"/>
      <c r="AE105" s="144"/>
      <c r="AF105" s="144"/>
      <c r="AG105" s="144"/>
    </row>
    <row r="106" customFormat="false" ht="30" hidden="false" customHeight="true" outlineLevel="0" collapsed="false">
      <c r="A106" s="145" t="s">
        <v>92</v>
      </c>
      <c r="B106" s="146" t="s">
        <v>252</v>
      </c>
      <c r="C106" s="174" t="s">
        <v>246</v>
      </c>
      <c r="D106" s="147" t="s">
        <v>130</v>
      </c>
      <c r="E106" s="148"/>
      <c r="F106" s="149"/>
      <c r="G106" s="150" t="n">
        <f aca="false">E106*F106</f>
        <v>0</v>
      </c>
      <c r="H106" s="148"/>
      <c r="I106" s="149"/>
      <c r="J106" s="150" t="n">
        <f aca="false">H106*I106</f>
        <v>0</v>
      </c>
      <c r="K106" s="148"/>
      <c r="L106" s="149"/>
      <c r="M106" s="150" t="n">
        <f aca="false">K106*L106</f>
        <v>0</v>
      </c>
      <c r="N106" s="148"/>
      <c r="O106" s="149"/>
      <c r="P106" s="150" t="n">
        <f aca="false">N106*O106</f>
        <v>0</v>
      </c>
      <c r="Q106" s="148"/>
      <c r="R106" s="149"/>
      <c r="S106" s="150" t="n">
        <f aca="false">Q106*R106</f>
        <v>0</v>
      </c>
      <c r="T106" s="148"/>
      <c r="U106" s="149"/>
      <c r="V106" s="150" t="n">
        <f aca="false">T106*U106</f>
        <v>0</v>
      </c>
      <c r="W106" s="151" t="n">
        <f aca="false">G106+M106+S106</f>
        <v>0</v>
      </c>
      <c r="X106" s="141" t="n">
        <f aca="false">J106+P106+V106</f>
        <v>0</v>
      </c>
      <c r="Y106" s="141" t="n">
        <f aca="false">W106-X106</f>
        <v>0</v>
      </c>
      <c r="Z106" s="142" t="e">
        <f aca="false">Y106/W106</f>
        <v>#DIV/0!</v>
      </c>
      <c r="AA106" s="152"/>
      <c r="AB106" s="144"/>
      <c r="AC106" s="144"/>
      <c r="AD106" s="144"/>
      <c r="AE106" s="144"/>
      <c r="AF106" s="144"/>
      <c r="AG106" s="144"/>
    </row>
    <row r="107" customFormat="false" ht="30" hidden="false" customHeight="true" outlineLevel="0" collapsed="false">
      <c r="A107" s="122" t="s">
        <v>87</v>
      </c>
      <c r="B107" s="123" t="s">
        <v>253</v>
      </c>
      <c r="C107" s="227" t="s">
        <v>254</v>
      </c>
      <c r="D107" s="154"/>
      <c r="E107" s="155" t="n">
        <f aca="false">SUM(E108:E110)</f>
        <v>28</v>
      </c>
      <c r="F107" s="156"/>
      <c r="G107" s="157" t="n">
        <f aca="false">SUM(G108:G110)</f>
        <v>1580</v>
      </c>
      <c r="H107" s="155" t="n">
        <f aca="false">SUM(H108:H110)</f>
        <v>28</v>
      </c>
      <c r="I107" s="156"/>
      <c r="J107" s="157" t="n">
        <f aca="false">SUM(J108:J110)</f>
        <v>1400</v>
      </c>
      <c r="K107" s="155" t="n">
        <f aca="false">SUM(K108:K110)</f>
        <v>0</v>
      </c>
      <c r="L107" s="156"/>
      <c r="M107" s="157" t="n">
        <f aca="false">SUM(M108:M110)</f>
        <v>0</v>
      </c>
      <c r="N107" s="155" t="n">
        <f aca="false">SUM(N108:N110)</f>
        <v>0</v>
      </c>
      <c r="O107" s="156"/>
      <c r="P107" s="157" t="n">
        <f aca="false">SUM(P108:P110)</f>
        <v>0</v>
      </c>
      <c r="Q107" s="155" t="n">
        <f aca="false">SUM(Q108:Q110)</f>
        <v>0</v>
      </c>
      <c r="R107" s="156"/>
      <c r="S107" s="157" t="n">
        <f aca="false">SUM(S108:S110)</f>
        <v>0</v>
      </c>
      <c r="T107" s="155" t="n">
        <f aca="false">SUM(T108:T110)</f>
        <v>0</v>
      </c>
      <c r="U107" s="156"/>
      <c r="V107" s="157" t="n">
        <f aca="false">SUM(V108:V110)</f>
        <v>0</v>
      </c>
      <c r="W107" s="157" t="n">
        <f aca="false">SUM(W108:W110)</f>
        <v>1580</v>
      </c>
      <c r="X107" s="157" t="n">
        <f aca="false">SUM(X108:X110)</f>
        <v>1400</v>
      </c>
      <c r="Y107" s="157" t="n">
        <f aca="false">W107-X107</f>
        <v>180</v>
      </c>
      <c r="Z107" s="157" t="n">
        <f aca="false">Y107/W107</f>
        <v>0.113924050632911</v>
      </c>
      <c r="AA107" s="159"/>
      <c r="AB107" s="132"/>
      <c r="AC107" s="132"/>
      <c r="AD107" s="132"/>
      <c r="AE107" s="132"/>
      <c r="AF107" s="132"/>
      <c r="AG107" s="132"/>
    </row>
    <row r="108" customFormat="false" ht="29.85" hidden="false" customHeight="true" outlineLevel="0" collapsed="false">
      <c r="A108" s="133" t="s">
        <v>92</v>
      </c>
      <c r="B108" s="134" t="s">
        <v>255</v>
      </c>
      <c r="C108" s="135" t="s">
        <v>256</v>
      </c>
      <c r="D108" s="136" t="s">
        <v>130</v>
      </c>
      <c r="E108" s="137" t="n">
        <v>4</v>
      </c>
      <c r="F108" s="138" t="n">
        <v>200</v>
      </c>
      <c r="G108" s="139" t="n">
        <f aca="false">E108*F108</f>
        <v>800</v>
      </c>
      <c r="H108" s="137" t="n">
        <v>4</v>
      </c>
      <c r="I108" s="138" t="n">
        <v>180</v>
      </c>
      <c r="J108" s="139" t="n">
        <f aca="false">H108*I108</f>
        <v>720</v>
      </c>
      <c r="K108" s="137"/>
      <c r="L108" s="138"/>
      <c r="M108" s="139" t="n">
        <f aca="false">K108*L108</f>
        <v>0</v>
      </c>
      <c r="N108" s="137"/>
      <c r="O108" s="138"/>
      <c r="P108" s="139" t="n">
        <f aca="false">N108*O108</f>
        <v>0</v>
      </c>
      <c r="Q108" s="137"/>
      <c r="R108" s="138"/>
      <c r="S108" s="139" t="n">
        <f aca="false">Q108*R108</f>
        <v>0</v>
      </c>
      <c r="T108" s="137"/>
      <c r="U108" s="138"/>
      <c r="V108" s="139" t="n">
        <f aca="false">T108*U108</f>
        <v>0</v>
      </c>
      <c r="W108" s="140" t="n">
        <f aca="false">G108+M108+S108</f>
        <v>800</v>
      </c>
      <c r="X108" s="141" t="n">
        <f aca="false">J108+P108+V108</f>
        <v>720</v>
      </c>
      <c r="Y108" s="141" t="n">
        <f aca="false">W108-X108</f>
        <v>80</v>
      </c>
      <c r="Z108" s="142" t="n">
        <f aca="false">Y108/W108</f>
        <v>0.1</v>
      </c>
      <c r="AA108" s="143" t="s">
        <v>257</v>
      </c>
      <c r="AB108" s="144"/>
      <c r="AC108" s="144"/>
      <c r="AD108" s="144"/>
      <c r="AE108" s="144"/>
      <c r="AF108" s="144"/>
      <c r="AG108" s="144"/>
    </row>
    <row r="109" customFormat="false" ht="30" hidden="false" customHeight="true" outlineLevel="0" collapsed="false">
      <c r="A109" s="133" t="s">
        <v>92</v>
      </c>
      <c r="B109" s="134" t="s">
        <v>258</v>
      </c>
      <c r="C109" s="135" t="s">
        <v>259</v>
      </c>
      <c r="D109" s="136" t="s">
        <v>260</v>
      </c>
      <c r="E109" s="137" t="n">
        <v>4</v>
      </c>
      <c r="F109" s="138" t="n">
        <v>120</v>
      </c>
      <c r="G109" s="139" t="n">
        <f aca="false">E109*F109</f>
        <v>480</v>
      </c>
      <c r="H109" s="137" t="n">
        <v>4</v>
      </c>
      <c r="I109" s="138" t="n">
        <v>120</v>
      </c>
      <c r="J109" s="139" t="n">
        <f aca="false">H109*I109</f>
        <v>480</v>
      </c>
      <c r="K109" s="137"/>
      <c r="L109" s="138"/>
      <c r="M109" s="139" t="n">
        <f aca="false">K109*L109</f>
        <v>0</v>
      </c>
      <c r="N109" s="137"/>
      <c r="O109" s="138"/>
      <c r="P109" s="139" t="n">
        <f aca="false">N109*O109</f>
        <v>0</v>
      </c>
      <c r="Q109" s="137"/>
      <c r="R109" s="138"/>
      <c r="S109" s="139" t="n">
        <f aca="false">Q109*R109</f>
        <v>0</v>
      </c>
      <c r="T109" s="137"/>
      <c r="U109" s="138"/>
      <c r="V109" s="139" t="n">
        <f aca="false">T109*U109</f>
        <v>0</v>
      </c>
      <c r="W109" s="140" t="n">
        <f aca="false">G109+M109+S109</f>
        <v>480</v>
      </c>
      <c r="X109" s="141" t="n">
        <f aca="false">J109+P109+V109</f>
        <v>480</v>
      </c>
      <c r="Y109" s="141" t="n">
        <f aca="false">W109-X109</f>
        <v>0</v>
      </c>
      <c r="Z109" s="142" t="n">
        <f aca="false">Y109/W109</f>
        <v>0</v>
      </c>
      <c r="AA109" s="143"/>
      <c r="AB109" s="144"/>
      <c r="AC109" s="144"/>
      <c r="AD109" s="144"/>
      <c r="AE109" s="144"/>
      <c r="AF109" s="144"/>
      <c r="AG109" s="144"/>
    </row>
    <row r="110" customFormat="false" ht="51" hidden="false" customHeight="true" outlineLevel="0" collapsed="false">
      <c r="A110" s="145" t="s">
        <v>92</v>
      </c>
      <c r="B110" s="146" t="s">
        <v>261</v>
      </c>
      <c r="C110" s="174" t="s">
        <v>262</v>
      </c>
      <c r="D110" s="147" t="s">
        <v>130</v>
      </c>
      <c r="E110" s="162" t="n">
        <v>20</v>
      </c>
      <c r="F110" s="163" t="n">
        <v>15</v>
      </c>
      <c r="G110" s="164" t="n">
        <f aca="false">E110*F110</f>
        <v>300</v>
      </c>
      <c r="H110" s="162" t="n">
        <v>20</v>
      </c>
      <c r="I110" s="163" t="n">
        <v>10</v>
      </c>
      <c r="J110" s="164" t="n">
        <f aca="false">H110*I110</f>
        <v>200</v>
      </c>
      <c r="K110" s="162"/>
      <c r="L110" s="163"/>
      <c r="M110" s="164" t="n">
        <f aca="false">K110*L110</f>
        <v>0</v>
      </c>
      <c r="N110" s="162"/>
      <c r="O110" s="163"/>
      <c r="P110" s="164" t="n">
        <f aca="false">N110*O110</f>
        <v>0</v>
      </c>
      <c r="Q110" s="162"/>
      <c r="R110" s="163"/>
      <c r="S110" s="164" t="n">
        <f aca="false">Q110*R110</f>
        <v>0</v>
      </c>
      <c r="T110" s="162"/>
      <c r="U110" s="163"/>
      <c r="V110" s="164" t="n">
        <f aca="false">T110*U110</f>
        <v>0</v>
      </c>
      <c r="W110" s="151" t="n">
        <f aca="false">G110+M110+S110</f>
        <v>300</v>
      </c>
      <c r="X110" s="175" t="n">
        <f aca="false">J110+P110+V110</f>
        <v>200</v>
      </c>
      <c r="Y110" s="175" t="n">
        <f aca="false">W110-X110</f>
        <v>100</v>
      </c>
      <c r="Z110" s="228" t="n">
        <f aca="false">Y110/W110</f>
        <v>0.333333333333333</v>
      </c>
      <c r="AA110" s="152" t="s">
        <v>263</v>
      </c>
      <c r="AB110" s="144"/>
      <c r="AC110" s="144"/>
      <c r="AD110" s="144"/>
      <c r="AE110" s="144"/>
      <c r="AF110" s="144"/>
      <c r="AG110" s="144"/>
    </row>
    <row r="111" customFormat="false" ht="30" hidden="false" customHeight="true" outlineLevel="0" collapsed="false">
      <c r="A111" s="176" t="s">
        <v>264</v>
      </c>
      <c r="B111" s="177"/>
      <c r="C111" s="178"/>
      <c r="D111" s="179"/>
      <c r="E111" s="183" t="n">
        <f aca="false">E107+E103+E99</f>
        <v>32</v>
      </c>
      <c r="F111" s="197"/>
      <c r="G111" s="182" t="n">
        <f aca="false">G107+G103+G99</f>
        <v>42380</v>
      </c>
      <c r="H111" s="183" t="n">
        <f aca="false">H107+H103+H99</f>
        <v>32</v>
      </c>
      <c r="I111" s="197"/>
      <c r="J111" s="182" t="n">
        <f aca="false">J107+J103+J99</f>
        <v>42200</v>
      </c>
      <c r="K111" s="198" t="n">
        <f aca="false">K107+K103+K99</f>
        <v>0</v>
      </c>
      <c r="L111" s="197"/>
      <c r="M111" s="182" t="n">
        <f aca="false">M107+M103+M99</f>
        <v>0</v>
      </c>
      <c r="N111" s="198" t="n">
        <f aca="false">N107+N103+N99</f>
        <v>0</v>
      </c>
      <c r="O111" s="197"/>
      <c r="P111" s="182" t="n">
        <f aca="false">P107+P103+P99</f>
        <v>0</v>
      </c>
      <c r="Q111" s="198" t="n">
        <f aca="false">Q107+Q103+Q99</f>
        <v>0</v>
      </c>
      <c r="R111" s="197"/>
      <c r="S111" s="182" t="n">
        <f aca="false">S107+S103+S99</f>
        <v>0</v>
      </c>
      <c r="T111" s="198" t="n">
        <f aca="false">T107+T103+T99</f>
        <v>0</v>
      </c>
      <c r="U111" s="197"/>
      <c r="V111" s="184" t="n">
        <f aca="false">V107+V103+V99</f>
        <v>0</v>
      </c>
      <c r="W111" s="229" t="n">
        <f aca="false">W107+W103+W99</f>
        <v>42380</v>
      </c>
      <c r="X111" s="230" t="n">
        <f aca="false">X107+X103+X99</f>
        <v>42200</v>
      </c>
      <c r="Y111" s="230" t="n">
        <f aca="false">W111-X111</f>
        <v>180</v>
      </c>
      <c r="Z111" s="230" t="n">
        <f aca="false">Y111/W111</f>
        <v>0.00424728645587541</v>
      </c>
      <c r="AA111" s="231"/>
      <c r="AB111" s="7"/>
      <c r="AC111" s="7"/>
      <c r="AD111" s="7"/>
      <c r="AE111" s="7"/>
      <c r="AF111" s="7"/>
      <c r="AG111" s="7"/>
    </row>
    <row r="112" customFormat="false" ht="30" hidden="false" customHeight="true" outlineLevel="0" collapsed="false">
      <c r="A112" s="188" t="s">
        <v>87</v>
      </c>
      <c r="B112" s="214" t="n">
        <v>7</v>
      </c>
      <c r="C112" s="190" t="s">
        <v>265</v>
      </c>
      <c r="D112" s="191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232"/>
      <c r="X112" s="232"/>
      <c r="Y112" s="192"/>
      <c r="Z112" s="232"/>
      <c r="AA112" s="233"/>
      <c r="AB112" s="7"/>
      <c r="AC112" s="7"/>
      <c r="AD112" s="7"/>
      <c r="AE112" s="7"/>
      <c r="AF112" s="7"/>
      <c r="AG112" s="7"/>
    </row>
    <row r="113" customFormat="false" ht="30" hidden="false" customHeight="true" outlineLevel="0" collapsed="false">
      <c r="A113" s="133" t="s">
        <v>92</v>
      </c>
      <c r="B113" s="134" t="s">
        <v>266</v>
      </c>
      <c r="C113" s="135" t="s">
        <v>267</v>
      </c>
      <c r="D113" s="136" t="s">
        <v>175</v>
      </c>
      <c r="E113" s="137" t="n">
        <v>1</v>
      </c>
      <c r="F113" s="138" t="n">
        <v>1200</v>
      </c>
      <c r="G113" s="139" t="n">
        <f aca="false">E113*F113</f>
        <v>1200</v>
      </c>
      <c r="H113" s="137" t="n">
        <v>1</v>
      </c>
      <c r="I113" s="138" t="n">
        <v>1200</v>
      </c>
      <c r="J113" s="139" t="n">
        <f aca="false">H113*I113</f>
        <v>1200</v>
      </c>
      <c r="K113" s="137"/>
      <c r="L113" s="138"/>
      <c r="M113" s="139" t="n">
        <f aca="false">K113*L113</f>
        <v>0</v>
      </c>
      <c r="N113" s="137"/>
      <c r="O113" s="138"/>
      <c r="P113" s="139" t="n">
        <f aca="false">N113*O113</f>
        <v>0</v>
      </c>
      <c r="Q113" s="137"/>
      <c r="R113" s="138"/>
      <c r="S113" s="139" t="n">
        <f aca="false">Q113*R113</f>
        <v>0</v>
      </c>
      <c r="T113" s="137"/>
      <c r="U113" s="138"/>
      <c r="V113" s="234" t="n">
        <f aca="false">T113*U113</f>
        <v>0</v>
      </c>
      <c r="W113" s="235" t="n">
        <f aca="false">G113+M113+S113</f>
        <v>1200</v>
      </c>
      <c r="X113" s="236" t="n">
        <f aca="false">J113+P113+V113</f>
        <v>1200</v>
      </c>
      <c r="Y113" s="236" t="n">
        <f aca="false">W113-X113</f>
        <v>0</v>
      </c>
      <c r="Z113" s="237" t="n">
        <f aca="false">Y113/W113</f>
        <v>0</v>
      </c>
      <c r="AA113" s="238"/>
      <c r="AB113" s="144"/>
      <c r="AC113" s="144"/>
      <c r="AD113" s="144"/>
      <c r="AE113" s="144"/>
      <c r="AF113" s="144"/>
      <c r="AG113" s="144"/>
    </row>
    <row r="114" customFormat="false" ht="30" hidden="false" customHeight="true" outlineLevel="0" collapsed="false">
      <c r="A114" s="133" t="s">
        <v>92</v>
      </c>
      <c r="B114" s="134" t="s">
        <v>268</v>
      </c>
      <c r="C114" s="135" t="s">
        <v>269</v>
      </c>
      <c r="D114" s="136" t="s">
        <v>130</v>
      </c>
      <c r="E114" s="137" t="n">
        <v>300</v>
      </c>
      <c r="F114" s="138" t="n">
        <v>2.5</v>
      </c>
      <c r="G114" s="139" t="n">
        <f aca="false">E114*F114</f>
        <v>750</v>
      </c>
      <c r="H114" s="137" t="n">
        <v>300</v>
      </c>
      <c r="I114" s="138" t="n">
        <v>2.5</v>
      </c>
      <c r="J114" s="139" t="n">
        <f aca="false">H114*I114</f>
        <v>750</v>
      </c>
      <c r="K114" s="137"/>
      <c r="L114" s="138"/>
      <c r="M114" s="139" t="n">
        <f aca="false">K114*L114</f>
        <v>0</v>
      </c>
      <c r="N114" s="137"/>
      <c r="O114" s="138"/>
      <c r="P114" s="139" t="n">
        <f aca="false">N114*O114</f>
        <v>0</v>
      </c>
      <c r="Q114" s="137"/>
      <c r="R114" s="138"/>
      <c r="S114" s="139" t="n">
        <f aca="false">Q114*R114</f>
        <v>0</v>
      </c>
      <c r="T114" s="137"/>
      <c r="U114" s="138"/>
      <c r="V114" s="234" t="n">
        <f aca="false">T114*U114</f>
        <v>0</v>
      </c>
      <c r="W114" s="239" t="n">
        <f aca="false">G114+M114+S114</f>
        <v>750</v>
      </c>
      <c r="X114" s="141" t="n">
        <f aca="false">J114+P114+V114</f>
        <v>750</v>
      </c>
      <c r="Y114" s="141" t="n">
        <f aca="false">W114-X114</f>
        <v>0</v>
      </c>
      <c r="Z114" s="142" t="n">
        <f aca="false">Y114/W114</f>
        <v>0</v>
      </c>
      <c r="AA114" s="143"/>
      <c r="AB114" s="144"/>
      <c r="AC114" s="144"/>
      <c r="AD114" s="144"/>
      <c r="AE114" s="144"/>
      <c r="AF114" s="144"/>
      <c r="AG114" s="144"/>
    </row>
    <row r="115" customFormat="false" ht="30" hidden="false" customHeight="true" outlineLevel="0" collapsed="false">
      <c r="A115" s="133" t="s">
        <v>92</v>
      </c>
      <c r="B115" s="134" t="s">
        <v>270</v>
      </c>
      <c r="C115" s="135" t="s">
        <v>271</v>
      </c>
      <c r="D115" s="136" t="s">
        <v>130</v>
      </c>
      <c r="E115" s="137" t="n">
        <v>2</v>
      </c>
      <c r="F115" s="138" t="n">
        <v>3200</v>
      </c>
      <c r="G115" s="139" t="n">
        <f aca="false">E115*F115</f>
        <v>6400</v>
      </c>
      <c r="H115" s="137" t="n">
        <v>2</v>
      </c>
      <c r="I115" s="138" t="n">
        <v>3200</v>
      </c>
      <c r="J115" s="139" t="n">
        <f aca="false">H115*I115</f>
        <v>6400</v>
      </c>
      <c r="K115" s="137"/>
      <c r="L115" s="138"/>
      <c r="M115" s="139" t="n">
        <f aca="false">K115*L115</f>
        <v>0</v>
      </c>
      <c r="N115" s="137"/>
      <c r="O115" s="138"/>
      <c r="P115" s="139" t="n">
        <f aca="false">N115*O115</f>
        <v>0</v>
      </c>
      <c r="Q115" s="137"/>
      <c r="R115" s="138"/>
      <c r="S115" s="139" t="n">
        <f aca="false">Q115*R115</f>
        <v>0</v>
      </c>
      <c r="T115" s="137"/>
      <c r="U115" s="138"/>
      <c r="V115" s="234" t="n">
        <f aca="false">T115*U115</f>
        <v>0</v>
      </c>
      <c r="W115" s="239" t="n">
        <f aca="false">G115+M115+S115</f>
        <v>6400</v>
      </c>
      <c r="X115" s="141" t="n">
        <f aca="false">J115+P115+V115</f>
        <v>6400</v>
      </c>
      <c r="Y115" s="141" t="n">
        <f aca="false">W115-X115</f>
        <v>0</v>
      </c>
      <c r="Z115" s="142" t="n">
        <f aca="false">Y115/W115</f>
        <v>0</v>
      </c>
      <c r="AA115" s="143"/>
      <c r="AB115" s="144"/>
      <c r="AC115" s="144"/>
      <c r="AD115" s="144"/>
      <c r="AE115" s="144"/>
      <c r="AF115" s="144"/>
      <c r="AG115" s="144"/>
    </row>
    <row r="116" customFormat="false" ht="30" hidden="false" customHeight="true" outlineLevel="0" collapsed="false">
      <c r="A116" s="133" t="s">
        <v>92</v>
      </c>
      <c r="B116" s="134" t="s">
        <v>272</v>
      </c>
      <c r="C116" s="135" t="s">
        <v>273</v>
      </c>
      <c r="D116" s="136" t="s">
        <v>130</v>
      </c>
      <c r="E116" s="137" t="n">
        <v>20</v>
      </c>
      <c r="F116" s="138" t="n">
        <v>30</v>
      </c>
      <c r="G116" s="139" t="n">
        <f aca="false">E116*F116</f>
        <v>600</v>
      </c>
      <c r="H116" s="137" t="n">
        <v>20</v>
      </c>
      <c r="I116" s="138" t="n">
        <v>30</v>
      </c>
      <c r="J116" s="139" t="n">
        <f aca="false">H116*I116</f>
        <v>600</v>
      </c>
      <c r="K116" s="137"/>
      <c r="L116" s="138"/>
      <c r="M116" s="139" t="n">
        <f aca="false">K116*L116</f>
        <v>0</v>
      </c>
      <c r="N116" s="137"/>
      <c r="O116" s="138"/>
      <c r="P116" s="139" t="n">
        <f aca="false">N116*O116</f>
        <v>0</v>
      </c>
      <c r="Q116" s="137"/>
      <c r="R116" s="138"/>
      <c r="S116" s="139" t="n">
        <f aca="false">Q116*R116</f>
        <v>0</v>
      </c>
      <c r="T116" s="137"/>
      <c r="U116" s="138"/>
      <c r="V116" s="234" t="n">
        <f aca="false">T116*U116</f>
        <v>0</v>
      </c>
      <c r="W116" s="239" t="n">
        <f aca="false">G116+M116+S116</f>
        <v>600</v>
      </c>
      <c r="X116" s="141" t="n">
        <f aca="false">J116+P116+V116</f>
        <v>600</v>
      </c>
      <c r="Y116" s="141" t="n">
        <f aca="false">W116-X116</f>
        <v>0</v>
      </c>
      <c r="Z116" s="142" t="n">
        <f aca="false">Y116/W116</f>
        <v>0</v>
      </c>
      <c r="AA116" s="143"/>
      <c r="AB116" s="144"/>
      <c r="AC116" s="144"/>
      <c r="AD116" s="144"/>
      <c r="AE116" s="144"/>
      <c r="AF116" s="144"/>
      <c r="AG116" s="144"/>
    </row>
    <row r="117" customFormat="false" ht="30" hidden="false" customHeight="true" outlineLevel="0" collapsed="false">
      <c r="A117" s="133" t="s">
        <v>92</v>
      </c>
      <c r="B117" s="134" t="s">
        <v>274</v>
      </c>
      <c r="C117" s="135" t="s">
        <v>275</v>
      </c>
      <c r="D117" s="136" t="s">
        <v>130</v>
      </c>
      <c r="E117" s="137"/>
      <c r="F117" s="138"/>
      <c r="G117" s="139" t="n">
        <f aca="false">E117*F117</f>
        <v>0</v>
      </c>
      <c r="H117" s="137"/>
      <c r="I117" s="138"/>
      <c r="J117" s="139" t="n">
        <f aca="false">H117*I117</f>
        <v>0</v>
      </c>
      <c r="K117" s="137"/>
      <c r="L117" s="138"/>
      <c r="M117" s="139" t="n">
        <f aca="false">K117*L117</f>
        <v>0</v>
      </c>
      <c r="N117" s="137"/>
      <c r="O117" s="138"/>
      <c r="P117" s="139" t="n">
        <f aca="false">N117*O117</f>
        <v>0</v>
      </c>
      <c r="Q117" s="137"/>
      <c r="R117" s="138"/>
      <c r="S117" s="139" t="n">
        <f aca="false">Q117*R117</f>
        <v>0</v>
      </c>
      <c r="T117" s="137"/>
      <c r="U117" s="138"/>
      <c r="V117" s="234" t="n">
        <f aca="false">T117*U117</f>
        <v>0</v>
      </c>
      <c r="W117" s="239" t="n">
        <f aca="false">G117+M117+S117</f>
        <v>0</v>
      </c>
      <c r="X117" s="141" t="n">
        <f aca="false">J117+P117+V117</f>
        <v>0</v>
      </c>
      <c r="Y117" s="141" t="n">
        <f aca="false">W117-X117</f>
        <v>0</v>
      </c>
      <c r="Z117" s="142" t="e">
        <f aca="false">Y117/W117</f>
        <v>#DIV/0!</v>
      </c>
      <c r="AA117" s="143"/>
      <c r="AB117" s="144"/>
      <c r="AC117" s="144"/>
      <c r="AD117" s="144"/>
      <c r="AE117" s="144"/>
      <c r="AF117" s="144"/>
      <c r="AG117" s="144"/>
    </row>
    <row r="118" customFormat="false" ht="30" hidden="false" customHeight="true" outlineLevel="0" collapsed="false">
      <c r="A118" s="133" t="s">
        <v>92</v>
      </c>
      <c r="B118" s="134" t="s">
        <v>276</v>
      </c>
      <c r="C118" s="135" t="s">
        <v>277</v>
      </c>
      <c r="D118" s="136" t="s">
        <v>130</v>
      </c>
      <c r="E118" s="137"/>
      <c r="F118" s="138"/>
      <c r="G118" s="139" t="n">
        <f aca="false">E118*F118</f>
        <v>0</v>
      </c>
      <c r="H118" s="137"/>
      <c r="I118" s="138"/>
      <c r="J118" s="139" t="n">
        <f aca="false">H118*I118</f>
        <v>0</v>
      </c>
      <c r="K118" s="137"/>
      <c r="L118" s="138"/>
      <c r="M118" s="139" t="n">
        <f aca="false">K118*L118</f>
        <v>0</v>
      </c>
      <c r="N118" s="137"/>
      <c r="O118" s="138"/>
      <c r="P118" s="139" t="n">
        <f aca="false">N118*O118</f>
        <v>0</v>
      </c>
      <c r="Q118" s="137"/>
      <c r="R118" s="138"/>
      <c r="S118" s="139" t="n">
        <f aca="false">Q118*R118</f>
        <v>0</v>
      </c>
      <c r="T118" s="137"/>
      <c r="U118" s="138"/>
      <c r="V118" s="234" t="n">
        <f aca="false">T118*U118</f>
        <v>0</v>
      </c>
      <c r="W118" s="239" t="n">
        <f aca="false">G118+M118+S118</f>
        <v>0</v>
      </c>
      <c r="X118" s="141" t="n">
        <f aca="false">J118+P118+V118</f>
        <v>0</v>
      </c>
      <c r="Y118" s="141" t="n">
        <f aca="false">W118-X118</f>
        <v>0</v>
      </c>
      <c r="Z118" s="142" t="e">
        <f aca="false">Y118/W118</f>
        <v>#DIV/0!</v>
      </c>
      <c r="AA118" s="143"/>
      <c r="AB118" s="144"/>
      <c r="AC118" s="144"/>
      <c r="AD118" s="144"/>
      <c r="AE118" s="144"/>
      <c r="AF118" s="144"/>
      <c r="AG118" s="144"/>
    </row>
    <row r="119" customFormat="false" ht="30" hidden="false" customHeight="true" outlineLevel="0" collapsed="false">
      <c r="A119" s="133" t="s">
        <v>92</v>
      </c>
      <c r="B119" s="134" t="s">
        <v>278</v>
      </c>
      <c r="C119" s="135" t="s">
        <v>279</v>
      </c>
      <c r="D119" s="136" t="s">
        <v>130</v>
      </c>
      <c r="E119" s="137"/>
      <c r="F119" s="138"/>
      <c r="G119" s="139" t="n">
        <f aca="false">E119*F119</f>
        <v>0</v>
      </c>
      <c r="H119" s="137"/>
      <c r="I119" s="138"/>
      <c r="J119" s="139" t="n">
        <f aca="false">H119*I119</f>
        <v>0</v>
      </c>
      <c r="K119" s="137"/>
      <c r="L119" s="138"/>
      <c r="M119" s="139" t="n">
        <f aca="false">K119*L119</f>
        <v>0</v>
      </c>
      <c r="N119" s="137"/>
      <c r="O119" s="138"/>
      <c r="P119" s="139" t="n">
        <f aca="false">N119*O119</f>
        <v>0</v>
      </c>
      <c r="Q119" s="137"/>
      <c r="R119" s="138"/>
      <c r="S119" s="139" t="n">
        <f aca="false">Q119*R119</f>
        <v>0</v>
      </c>
      <c r="T119" s="137"/>
      <c r="U119" s="138"/>
      <c r="V119" s="234" t="n">
        <f aca="false">T119*U119</f>
        <v>0</v>
      </c>
      <c r="W119" s="239" t="n">
        <f aca="false">G119+M119+S119</f>
        <v>0</v>
      </c>
      <c r="X119" s="141" t="n">
        <f aca="false">J119+P119+V119</f>
        <v>0</v>
      </c>
      <c r="Y119" s="141" t="n">
        <f aca="false">W119-X119</f>
        <v>0</v>
      </c>
      <c r="Z119" s="142" t="e">
        <f aca="false">Y119/W119</f>
        <v>#DIV/0!</v>
      </c>
      <c r="AA119" s="143"/>
      <c r="AB119" s="144"/>
      <c r="AC119" s="144"/>
      <c r="AD119" s="144"/>
      <c r="AE119" s="144"/>
      <c r="AF119" s="144"/>
      <c r="AG119" s="144"/>
    </row>
    <row r="120" customFormat="false" ht="30" hidden="false" customHeight="true" outlineLevel="0" collapsed="false">
      <c r="A120" s="133" t="s">
        <v>92</v>
      </c>
      <c r="B120" s="134" t="s">
        <v>280</v>
      </c>
      <c r="C120" s="135" t="s">
        <v>281</v>
      </c>
      <c r="D120" s="136" t="s">
        <v>130</v>
      </c>
      <c r="E120" s="137"/>
      <c r="F120" s="138"/>
      <c r="G120" s="139" t="n">
        <f aca="false">E120*F120</f>
        <v>0</v>
      </c>
      <c r="H120" s="137"/>
      <c r="I120" s="138"/>
      <c r="J120" s="139" t="n">
        <f aca="false">H120*I120</f>
        <v>0</v>
      </c>
      <c r="K120" s="137"/>
      <c r="L120" s="138"/>
      <c r="M120" s="139" t="n">
        <f aca="false">K120*L120</f>
        <v>0</v>
      </c>
      <c r="N120" s="137"/>
      <c r="O120" s="138"/>
      <c r="P120" s="139" t="n">
        <f aca="false">N120*O120</f>
        <v>0</v>
      </c>
      <c r="Q120" s="137"/>
      <c r="R120" s="138"/>
      <c r="S120" s="139" t="n">
        <f aca="false">Q120*R120</f>
        <v>0</v>
      </c>
      <c r="T120" s="137"/>
      <c r="U120" s="138"/>
      <c r="V120" s="234" t="n">
        <f aca="false">T120*U120</f>
        <v>0</v>
      </c>
      <c r="W120" s="239" t="n">
        <f aca="false">G120+M120+S120</f>
        <v>0</v>
      </c>
      <c r="X120" s="141" t="n">
        <f aca="false">J120+P120+V120</f>
        <v>0</v>
      </c>
      <c r="Y120" s="141" t="n">
        <f aca="false">W120-X120</f>
        <v>0</v>
      </c>
      <c r="Z120" s="142" t="e">
        <f aca="false">Y120/W120</f>
        <v>#DIV/0!</v>
      </c>
      <c r="AA120" s="143"/>
      <c r="AB120" s="144"/>
      <c r="AC120" s="144"/>
      <c r="AD120" s="144"/>
      <c r="AE120" s="144"/>
      <c r="AF120" s="144"/>
      <c r="AG120" s="144"/>
    </row>
    <row r="121" customFormat="false" ht="30" hidden="false" customHeight="true" outlineLevel="0" collapsed="false">
      <c r="A121" s="145" t="s">
        <v>92</v>
      </c>
      <c r="B121" s="134" t="s">
        <v>282</v>
      </c>
      <c r="C121" s="174" t="s">
        <v>283</v>
      </c>
      <c r="D121" s="136" t="s">
        <v>130</v>
      </c>
      <c r="E121" s="148"/>
      <c r="F121" s="149"/>
      <c r="G121" s="139" t="n">
        <f aca="false">E121*F121</f>
        <v>0</v>
      </c>
      <c r="H121" s="148"/>
      <c r="I121" s="149"/>
      <c r="J121" s="139" t="n">
        <f aca="false">H121*I121</f>
        <v>0</v>
      </c>
      <c r="K121" s="137"/>
      <c r="L121" s="138"/>
      <c r="M121" s="139" t="n">
        <f aca="false">K121*L121</f>
        <v>0</v>
      </c>
      <c r="N121" s="137"/>
      <c r="O121" s="138"/>
      <c r="P121" s="139" t="n">
        <f aca="false">N121*O121</f>
        <v>0</v>
      </c>
      <c r="Q121" s="137"/>
      <c r="R121" s="138"/>
      <c r="S121" s="139" t="n">
        <f aca="false">Q121*R121</f>
        <v>0</v>
      </c>
      <c r="T121" s="137"/>
      <c r="U121" s="138"/>
      <c r="V121" s="234" t="n">
        <f aca="false">T121*U121</f>
        <v>0</v>
      </c>
      <c r="W121" s="239" t="n">
        <f aca="false">G121+M121+S121</f>
        <v>0</v>
      </c>
      <c r="X121" s="141" t="n">
        <f aca="false">J121+P121+V121</f>
        <v>0</v>
      </c>
      <c r="Y121" s="141" t="n">
        <f aca="false">W121-X121</f>
        <v>0</v>
      </c>
      <c r="Z121" s="142" t="e">
        <f aca="false">Y121/W121</f>
        <v>#DIV/0!</v>
      </c>
      <c r="AA121" s="152"/>
      <c r="AB121" s="144"/>
      <c r="AC121" s="144"/>
      <c r="AD121" s="144"/>
      <c r="AE121" s="144"/>
      <c r="AF121" s="144"/>
      <c r="AG121" s="144"/>
    </row>
    <row r="122" customFormat="false" ht="30" hidden="false" customHeight="true" outlineLevel="0" collapsed="false">
      <c r="A122" s="145" t="s">
        <v>92</v>
      </c>
      <c r="B122" s="134" t="s">
        <v>284</v>
      </c>
      <c r="C122" s="174" t="s">
        <v>285</v>
      </c>
      <c r="D122" s="147" t="s">
        <v>130</v>
      </c>
      <c r="E122" s="137"/>
      <c r="F122" s="138"/>
      <c r="G122" s="139" t="n">
        <f aca="false">E122*F122</f>
        <v>0</v>
      </c>
      <c r="H122" s="137"/>
      <c r="I122" s="138"/>
      <c r="J122" s="139" t="n">
        <f aca="false">H122*I122</f>
        <v>0</v>
      </c>
      <c r="K122" s="137"/>
      <c r="L122" s="138"/>
      <c r="M122" s="139" t="n">
        <f aca="false">K122*L122</f>
        <v>0</v>
      </c>
      <c r="N122" s="137"/>
      <c r="O122" s="138"/>
      <c r="P122" s="139" t="n">
        <f aca="false">N122*O122</f>
        <v>0</v>
      </c>
      <c r="Q122" s="137"/>
      <c r="R122" s="138"/>
      <c r="S122" s="139" t="n">
        <f aca="false">Q122*R122</f>
        <v>0</v>
      </c>
      <c r="T122" s="137"/>
      <c r="U122" s="138"/>
      <c r="V122" s="234" t="n">
        <f aca="false">T122*U122</f>
        <v>0</v>
      </c>
      <c r="W122" s="239" t="n">
        <f aca="false">G122+M122+S122</f>
        <v>0</v>
      </c>
      <c r="X122" s="141" t="n">
        <f aca="false">J122+P122+V122</f>
        <v>0</v>
      </c>
      <c r="Y122" s="141" t="n">
        <f aca="false">W122-X122</f>
        <v>0</v>
      </c>
      <c r="Z122" s="142" t="e">
        <f aca="false">Y122/W122</f>
        <v>#DIV/0!</v>
      </c>
      <c r="AA122" s="143"/>
      <c r="AB122" s="144"/>
      <c r="AC122" s="144"/>
      <c r="AD122" s="144"/>
      <c r="AE122" s="144"/>
      <c r="AF122" s="144"/>
      <c r="AG122" s="144"/>
    </row>
    <row r="123" customFormat="false" ht="30" hidden="false" customHeight="true" outlineLevel="0" collapsed="false">
      <c r="A123" s="145" t="s">
        <v>92</v>
      </c>
      <c r="B123" s="134" t="s">
        <v>286</v>
      </c>
      <c r="C123" s="240" t="s">
        <v>287</v>
      </c>
      <c r="D123" s="147"/>
      <c r="E123" s="148"/>
      <c r="F123" s="149" t="n">
        <v>0.22</v>
      </c>
      <c r="G123" s="150" t="n">
        <f aca="false">E123*F123</f>
        <v>0</v>
      </c>
      <c r="H123" s="148"/>
      <c r="I123" s="149" t="n">
        <v>0.22</v>
      </c>
      <c r="J123" s="150" t="n">
        <f aca="false">H123*I123</f>
        <v>0</v>
      </c>
      <c r="K123" s="148"/>
      <c r="L123" s="149" t="n">
        <v>0.22</v>
      </c>
      <c r="M123" s="150" t="n">
        <f aca="false">K123*L123</f>
        <v>0</v>
      </c>
      <c r="N123" s="148"/>
      <c r="O123" s="149" t="n">
        <v>0.22</v>
      </c>
      <c r="P123" s="150" t="n">
        <f aca="false">N123*O123</f>
        <v>0</v>
      </c>
      <c r="Q123" s="148"/>
      <c r="R123" s="149" t="n">
        <v>0.22</v>
      </c>
      <c r="S123" s="150" t="n">
        <f aca="false">Q123*R123</f>
        <v>0</v>
      </c>
      <c r="T123" s="148"/>
      <c r="U123" s="149" t="n">
        <v>0.22</v>
      </c>
      <c r="V123" s="241" t="n">
        <f aca="false">T123*U123</f>
        <v>0</v>
      </c>
      <c r="W123" s="242" t="n">
        <f aca="false">G123+M123+S123</f>
        <v>0</v>
      </c>
      <c r="X123" s="243" t="n">
        <f aca="false">J123+P123+V123</f>
        <v>0</v>
      </c>
      <c r="Y123" s="243" t="n">
        <f aca="false">W123-X123</f>
        <v>0</v>
      </c>
      <c r="Z123" s="244" t="e">
        <f aca="false">Y123/W123</f>
        <v>#DIV/0!</v>
      </c>
      <c r="AA123" s="165"/>
      <c r="AB123" s="7"/>
      <c r="AC123" s="7"/>
      <c r="AD123" s="7"/>
      <c r="AE123" s="7"/>
      <c r="AF123" s="7"/>
      <c r="AG123" s="7"/>
    </row>
    <row r="124" customFormat="false" ht="30" hidden="false" customHeight="true" outlineLevel="0" collapsed="false">
      <c r="A124" s="176" t="s">
        <v>288</v>
      </c>
      <c r="B124" s="245"/>
      <c r="C124" s="178"/>
      <c r="D124" s="179"/>
      <c r="E124" s="183" t="n">
        <f aca="false">SUM(E113:E122)</f>
        <v>323</v>
      </c>
      <c r="F124" s="197"/>
      <c r="G124" s="182" t="n">
        <f aca="false">SUM(G113:G123)</f>
        <v>8950</v>
      </c>
      <c r="H124" s="183" t="n">
        <f aca="false">SUM(H113:H122)</f>
        <v>323</v>
      </c>
      <c r="I124" s="197"/>
      <c r="J124" s="182" t="n">
        <f aca="false">SUM(J113:J123)</f>
        <v>8950</v>
      </c>
      <c r="K124" s="198" t="n">
        <f aca="false">SUM(K113:K122)</f>
        <v>0</v>
      </c>
      <c r="L124" s="197"/>
      <c r="M124" s="182" t="n">
        <f aca="false">SUM(M113:M123)</f>
        <v>0</v>
      </c>
      <c r="N124" s="198" t="n">
        <f aca="false">SUM(N113:N122)</f>
        <v>0</v>
      </c>
      <c r="O124" s="197"/>
      <c r="P124" s="182" t="n">
        <f aca="false">SUM(P113:P123)</f>
        <v>0</v>
      </c>
      <c r="Q124" s="198" t="n">
        <f aca="false">SUM(Q113:Q122)</f>
        <v>0</v>
      </c>
      <c r="R124" s="197"/>
      <c r="S124" s="182" t="n">
        <f aca="false">SUM(S113:S123)</f>
        <v>0</v>
      </c>
      <c r="T124" s="198" t="n">
        <f aca="false">SUM(T113:T122)</f>
        <v>0</v>
      </c>
      <c r="U124" s="197"/>
      <c r="V124" s="184" t="n">
        <f aca="false">SUM(V113:V123)</f>
        <v>0</v>
      </c>
      <c r="W124" s="229" t="n">
        <f aca="false">SUM(W113:W123)</f>
        <v>8950</v>
      </c>
      <c r="X124" s="230" t="n">
        <f aca="false">SUM(X113:X123)</f>
        <v>8950</v>
      </c>
      <c r="Y124" s="230" t="n">
        <f aca="false">W124-X124</f>
        <v>0</v>
      </c>
      <c r="Z124" s="230" t="n">
        <f aca="false">Y124/W124</f>
        <v>0</v>
      </c>
      <c r="AA124" s="231"/>
      <c r="AB124" s="7"/>
      <c r="AC124" s="7"/>
      <c r="AD124" s="7"/>
      <c r="AE124" s="7"/>
      <c r="AF124" s="7"/>
      <c r="AG124" s="7"/>
    </row>
    <row r="125" customFormat="false" ht="30" hidden="false" customHeight="true" outlineLevel="0" collapsed="false">
      <c r="A125" s="188" t="s">
        <v>87</v>
      </c>
      <c r="B125" s="214" t="n">
        <v>8</v>
      </c>
      <c r="C125" s="190" t="s">
        <v>289</v>
      </c>
      <c r="D125" s="191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232"/>
      <c r="X125" s="232"/>
      <c r="Y125" s="192"/>
      <c r="Z125" s="232"/>
      <c r="AA125" s="233"/>
      <c r="AB125" s="132"/>
      <c r="AC125" s="132"/>
      <c r="AD125" s="132"/>
      <c r="AE125" s="132"/>
      <c r="AF125" s="132"/>
      <c r="AG125" s="132"/>
    </row>
    <row r="126" customFormat="false" ht="30" hidden="false" customHeight="true" outlineLevel="0" collapsed="false">
      <c r="A126" s="133" t="s">
        <v>92</v>
      </c>
      <c r="B126" s="134" t="s">
        <v>290</v>
      </c>
      <c r="C126" s="135" t="s">
        <v>291</v>
      </c>
      <c r="D126" s="136" t="s">
        <v>292</v>
      </c>
      <c r="E126" s="137"/>
      <c r="F126" s="138"/>
      <c r="G126" s="139" t="n">
        <f aca="false">E126*F126</f>
        <v>0</v>
      </c>
      <c r="H126" s="137"/>
      <c r="I126" s="138"/>
      <c r="J126" s="139" t="n">
        <f aca="false">H126*I126</f>
        <v>0</v>
      </c>
      <c r="K126" s="137"/>
      <c r="L126" s="138"/>
      <c r="M126" s="139" t="n">
        <f aca="false">K126*L126</f>
        <v>0</v>
      </c>
      <c r="N126" s="137"/>
      <c r="O126" s="138"/>
      <c r="P126" s="139" t="n">
        <f aca="false">N126*O126</f>
        <v>0</v>
      </c>
      <c r="Q126" s="137"/>
      <c r="R126" s="138"/>
      <c r="S126" s="139" t="n">
        <f aca="false">Q126*R126</f>
        <v>0</v>
      </c>
      <c r="T126" s="137"/>
      <c r="U126" s="138"/>
      <c r="V126" s="234" t="n">
        <f aca="false">T126*U126</f>
        <v>0</v>
      </c>
      <c r="W126" s="235" t="n">
        <f aca="false">G126+M126+S126</f>
        <v>0</v>
      </c>
      <c r="X126" s="236" t="n">
        <f aca="false">J126+P126+V126</f>
        <v>0</v>
      </c>
      <c r="Y126" s="236" t="n">
        <f aca="false">W126-X126</f>
        <v>0</v>
      </c>
      <c r="Z126" s="237" t="e">
        <f aca="false">Y126/W126</f>
        <v>#DIV/0!</v>
      </c>
      <c r="AA126" s="238"/>
      <c r="AB126" s="144"/>
      <c r="AC126" s="144"/>
      <c r="AD126" s="144"/>
      <c r="AE126" s="144"/>
      <c r="AF126" s="144"/>
      <c r="AG126" s="144"/>
    </row>
    <row r="127" customFormat="false" ht="30" hidden="false" customHeight="true" outlineLevel="0" collapsed="false">
      <c r="A127" s="133" t="s">
        <v>92</v>
      </c>
      <c r="B127" s="134" t="s">
        <v>293</v>
      </c>
      <c r="C127" s="135" t="s">
        <v>294</v>
      </c>
      <c r="D127" s="136" t="s">
        <v>292</v>
      </c>
      <c r="E127" s="137"/>
      <c r="F127" s="138"/>
      <c r="G127" s="139" t="n">
        <f aca="false">E127*F127</f>
        <v>0</v>
      </c>
      <c r="H127" s="137"/>
      <c r="I127" s="138"/>
      <c r="J127" s="139" t="n">
        <f aca="false">H127*I127</f>
        <v>0</v>
      </c>
      <c r="K127" s="137"/>
      <c r="L127" s="138"/>
      <c r="M127" s="139" t="n">
        <f aca="false">K127*L127</f>
        <v>0</v>
      </c>
      <c r="N127" s="137"/>
      <c r="O127" s="138"/>
      <c r="P127" s="139" t="n">
        <f aca="false">N127*O127</f>
        <v>0</v>
      </c>
      <c r="Q127" s="137"/>
      <c r="R127" s="138"/>
      <c r="S127" s="139" t="n">
        <f aca="false">Q127*R127</f>
        <v>0</v>
      </c>
      <c r="T127" s="137"/>
      <c r="U127" s="138"/>
      <c r="V127" s="234" t="n">
        <f aca="false">T127*U127</f>
        <v>0</v>
      </c>
      <c r="W127" s="239" t="n">
        <f aca="false">G127+M127+S127</f>
        <v>0</v>
      </c>
      <c r="X127" s="141" t="n">
        <f aca="false">J127+P127+V127</f>
        <v>0</v>
      </c>
      <c r="Y127" s="141" t="n">
        <f aca="false">W127-X127</f>
        <v>0</v>
      </c>
      <c r="Z127" s="142" t="e">
        <f aca="false">Y127/W127</f>
        <v>#DIV/0!</v>
      </c>
      <c r="AA127" s="143"/>
      <c r="AB127" s="144"/>
      <c r="AC127" s="144"/>
      <c r="AD127" s="144"/>
      <c r="AE127" s="144"/>
      <c r="AF127" s="144"/>
      <c r="AG127" s="144"/>
    </row>
    <row r="128" customFormat="false" ht="30" hidden="false" customHeight="true" outlineLevel="0" collapsed="false">
      <c r="A128" s="133" t="s">
        <v>92</v>
      </c>
      <c r="B128" s="134" t="s">
        <v>295</v>
      </c>
      <c r="C128" s="135" t="s">
        <v>296</v>
      </c>
      <c r="D128" s="136" t="s">
        <v>297</v>
      </c>
      <c r="E128" s="137"/>
      <c r="F128" s="138"/>
      <c r="G128" s="139" t="n">
        <f aca="false">E128*F128</f>
        <v>0</v>
      </c>
      <c r="H128" s="137"/>
      <c r="I128" s="138"/>
      <c r="J128" s="139" t="n">
        <f aca="false">H128*I128</f>
        <v>0</v>
      </c>
      <c r="K128" s="137"/>
      <c r="L128" s="138"/>
      <c r="M128" s="139" t="n">
        <f aca="false">K128*L128</f>
        <v>0</v>
      </c>
      <c r="N128" s="137"/>
      <c r="O128" s="138"/>
      <c r="P128" s="139" t="n">
        <f aca="false">N128*O128</f>
        <v>0</v>
      </c>
      <c r="Q128" s="137"/>
      <c r="R128" s="138"/>
      <c r="S128" s="139" t="n">
        <f aca="false">Q128*R128</f>
        <v>0</v>
      </c>
      <c r="T128" s="137"/>
      <c r="U128" s="138"/>
      <c r="V128" s="234" t="n">
        <f aca="false">T128*U128</f>
        <v>0</v>
      </c>
      <c r="W128" s="246" t="n">
        <f aca="false">G128+M128+S128</f>
        <v>0</v>
      </c>
      <c r="X128" s="141" t="n">
        <f aca="false">J128+P128+V128</f>
        <v>0</v>
      </c>
      <c r="Y128" s="141" t="n">
        <f aca="false">W128-X128</f>
        <v>0</v>
      </c>
      <c r="Z128" s="142" t="e">
        <f aca="false">Y128/W128</f>
        <v>#DIV/0!</v>
      </c>
      <c r="AA128" s="143"/>
      <c r="AB128" s="144"/>
      <c r="AC128" s="144"/>
      <c r="AD128" s="144"/>
      <c r="AE128" s="144"/>
      <c r="AF128" s="144"/>
      <c r="AG128" s="144"/>
    </row>
    <row r="129" customFormat="false" ht="30" hidden="false" customHeight="true" outlineLevel="0" collapsed="false">
      <c r="A129" s="133" t="s">
        <v>92</v>
      </c>
      <c r="B129" s="134" t="s">
        <v>298</v>
      </c>
      <c r="C129" s="135" t="s">
        <v>299</v>
      </c>
      <c r="D129" s="136" t="s">
        <v>297</v>
      </c>
      <c r="E129" s="137"/>
      <c r="F129" s="138"/>
      <c r="G129" s="139" t="n">
        <f aca="false">E129*F129</f>
        <v>0</v>
      </c>
      <c r="H129" s="137"/>
      <c r="I129" s="138"/>
      <c r="J129" s="139" t="n">
        <f aca="false">H129*I129</f>
        <v>0</v>
      </c>
      <c r="K129" s="137"/>
      <c r="L129" s="138"/>
      <c r="M129" s="139" t="n">
        <f aca="false">K129*L129</f>
        <v>0</v>
      </c>
      <c r="N129" s="137"/>
      <c r="O129" s="138"/>
      <c r="P129" s="139" t="n">
        <f aca="false">N129*O129</f>
        <v>0</v>
      </c>
      <c r="Q129" s="137"/>
      <c r="R129" s="138"/>
      <c r="S129" s="139" t="n">
        <f aca="false">Q129*R129</f>
        <v>0</v>
      </c>
      <c r="T129" s="137"/>
      <c r="U129" s="138"/>
      <c r="V129" s="234" t="n">
        <f aca="false">T129*U129</f>
        <v>0</v>
      </c>
      <c r="W129" s="246" t="n">
        <f aca="false">G129+M129+S129</f>
        <v>0</v>
      </c>
      <c r="X129" s="141" t="n">
        <f aca="false">J129+P129+V129</f>
        <v>0</v>
      </c>
      <c r="Y129" s="141" t="n">
        <f aca="false">W129-X129</f>
        <v>0</v>
      </c>
      <c r="Z129" s="142" t="e">
        <f aca="false">Y129/W129</f>
        <v>#DIV/0!</v>
      </c>
      <c r="AA129" s="143"/>
      <c r="AB129" s="144"/>
      <c r="AC129" s="144"/>
      <c r="AD129" s="144"/>
      <c r="AE129" s="144"/>
      <c r="AF129" s="144"/>
      <c r="AG129" s="144"/>
    </row>
    <row r="130" customFormat="false" ht="30" hidden="false" customHeight="true" outlineLevel="0" collapsed="false">
      <c r="A130" s="133" t="s">
        <v>92</v>
      </c>
      <c r="B130" s="134" t="s">
        <v>300</v>
      </c>
      <c r="C130" s="135" t="s">
        <v>301</v>
      </c>
      <c r="D130" s="136" t="s">
        <v>297</v>
      </c>
      <c r="E130" s="137"/>
      <c r="F130" s="138"/>
      <c r="G130" s="139" t="n">
        <f aca="false">E130*F130</f>
        <v>0</v>
      </c>
      <c r="H130" s="137"/>
      <c r="I130" s="138"/>
      <c r="J130" s="139" t="n">
        <f aca="false">H130*I130</f>
        <v>0</v>
      </c>
      <c r="K130" s="137"/>
      <c r="L130" s="138"/>
      <c r="M130" s="139" t="n">
        <f aca="false">K130*L130</f>
        <v>0</v>
      </c>
      <c r="N130" s="137"/>
      <c r="O130" s="138"/>
      <c r="P130" s="139" t="n">
        <f aca="false">N130*O130</f>
        <v>0</v>
      </c>
      <c r="Q130" s="137"/>
      <c r="R130" s="138"/>
      <c r="S130" s="139" t="n">
        <f aca="false">Q130*R130</f>
        <v>0</v>
      </c>
      <c r="T130" s="137"/>
      <c r="U130" s="138"/>
      <c r="V130" s="234" t="n">
        <f aca="false">T130*U130</f>
        <v>0</v>
      </c>
      <c r="W130" s="239" t="n">
        <f aca="false">G130+M130+S130</f>
        <v>0</v>
      </c>
      <c r="X130" s="141" t="n">
        <f aca="false">J130+P130+V130</f>
        <v>0</v>
      </c>
      <c r="Y130" s="141" t="n">
        <f aca="false">W130-X130</f>
        <v>0</v>
      </c>
      <c r="Z130" s="142" t="e">
        <f aca="false">Y130/W130</f>
        <v>#DIV/0!</v>
      </c>
      <c r="AA130" s="143"/>
      <c r="AB130" s="144"/>
      <c r="AC130" s="144"/>
      <c r="AD130" s="144"/>
      <c r="AE130" s="144"/>
      <c r="AF130" s="144"/>
      <c r="AG130" s="144"/>
    </row>
    <row r="131" customFormat="false" ht="30" hidden="false" customHeight="true" outlineLevel="0" collapsed="false">
      <c r="A131" s="145" t="s">
        <v>92</v>
      </c>
      <c r="B131" s="166" t="s">
        <v>302</v>
      </c>
      <c r="C131" s="174" t="s">
        <v>303</v>
      </c>
      <c r="D131" s="147"/>
      <c r="E131" s="148"/>
      <c r="F131" s="149" t="n">
        <v>0.22</v>
      </c>
      <c r="G131" s="150" t="n">
        <f aca="false">E131*F131</f>
        <v>0</v>
      </c>
      <c r="H131" s="148"/>
      <c r="I131" s="149" t="n">
        <v>0.22</v>
      </c>
      <c r="J131" s="150" t="n">
        <f aca="false">H131*I131</f>
        <v>0</v>
      </c>
      <c r="K131" s="148"/>
      <c r="L131" s="149" t="n">
        <v>0.22</v>
      </c>
      <c r="M131" s="150" t="n">
        <f aca="false">K131*L131</f>
        <v>0</v>
      </c>
      <c r="N131" s="148"/>
      <c r="O131" s="149" t="n">
        <v>0.22</v>
      </c>
      <c r="P131" s="150" t="n">
        <f aca="false">N131*O131</f>
        <v>0</v>
      </c>
      <c r="Q131" s="148"/>
      <c r="R131" s="149" t="n">
        <v>0.22</v>
      </c>
      <c r="S131" s="150" t="n">
        <f aca="false">Q131*R131</f>
        <v>0</v>
      </c>
      <c r="T131" s="148"/>
      <c r="U131" s="149" t="n">
        <v>0.22</v>
      </c>
      <c r="V131" s="241" t="n">
        <f aca="false">T131*U131</f>
        <v>0</v>
      </c>
      <c r="W131" s="242" t="n">
        <f aca="false">G131+M131+S131</f>
        <v>0</v>
      </c>
      <c r="X131" s="243" t="n">
        <f aca="false">J131+P131+V131</f>
        <v>0</v>
      </c>
      <c r="Y131" s="243" t="n">
        <f aca="false">W131-X131</f>
        <v>0</v>
      </c>
      <c r="Z131" s="244" t="e">
        <f aca="false">Y131/W131</f>
        <v>#DIV/0!</v>
      </c>
      <c r="AA131" s="165"/>
      <c r="AB131" s="7"/>
      <c r="AC131" s="7"/>
      <c r="AD131" s="7"/>
      <c r="AE131" s="7"/>
      <c r="AF131" s="7"/>
      <c r="AG131" s="7"/>
    </row>
    <row r="132" customFormat="false" ht="30" hidden="false" customHeight="true" outlineLevel="0" collapsed="false">
      <c r="A132" s="176" t="s">
        <v>304</v>
      </c>
      <c r="B132" s="247"/>
      <c r="C132" s="178"/>
      <c r="D132" s="179"/>
      <c r="E132" s="183" t="n">
        <f aca="false">SUM(E126:E130)</f>
        <v>0</v>
      </c>
      <c r="F132" s="197"/>
      <c r="G132" s="183" t="n">
        <f aca="false">SUM(G126:G131)</f>
        <v>0</v>
      </c>
      <c r="H132" s="183" t="n">
        <f aca="false">SUM(H126:H130)</f>
        <v>0</v>
      </c>
      <c r="I132" s="197"/>
      <c r="J132" s="183" t="n">
        <f aca="false">SUM(J126:J131)</f>
        <v>0</v>
      </c>
      <c r="K132" s="183" t="n">
        <f aca="false">SUM(K126:K130)</f>
        <v>0</v>
      </c>
      <c r="L132" s="197"/>
      <c r="M132" s="183" t="n">
        <f aca="false">SUM(M126:M131)</f>
        <v>0</v>
      </c>
      <c r="N132" s="183" t="n">
        <f aca="false">SUM(N126:N130)</f>
        <v>0</v>
      </c>
      <c r="O132" s="197"/>
      <c r="P132" s="183" t="n">
        <f aca="false">SUM(P126:P131)</f>
        <v>0</v>
      </c>
      <c r="Q132" s="183" t="n">
        <f aca="false">SUM(Q126:Q130)</f>
        <v>0</v>
      </c>
      <c r="R132" s="197"/>
      <c r="S132" s="183" t="n">
        <f aca="false">SUM(S126:S131)</f>
        <v>0</v>
      </c>
      <c r="T132" s="183" t="n">
        <f aca="false">SUM(T126:T130)</f>
        <v>0</v>
      </c>
      <c r="U132" s="197"/>
      <c r="V132" s="248" t="n">
        <f aca="false">SUM(V126:V131)</f>
        <v>0</v>
      </c>
      <c r="W132" s="229" t="n">
        <f aca="false">SUM(W126:W131)</f>
        <v>0</v>
      </c>
      <c r="X132" s="230" t="n">
        <f aca="false">SUM(X126:X131)</f>
        <v>0</v>
      </c>
      <c r="Y132" s="230" t="n">
        <f aca="false">W132-X132</f>
        <v>0</v>
      </c>
      <c r="Z132" s="230" t="e">
        <f aca="false">Y132/W132</f>
        <v>#DIV/0!</v>
      </c>
      <c r="AA132" s="231"/>
      <c r="AB132" s="7"/>
      <c r="AC132" s="7"/>
      <c r="AD132" s="7"/>
      <c r="AE132" s="7"/>
      <c r="AF132" s="7"/>
      <c r="AG132" s="7"/>
    </row>
    <row r="133" customFormat="false" ht="30" hidden="false" customHeight="true" outlineLevel="0" collapsed="false">
      <c r="A133" s="188" t="s">
        <v>87</v>
      </c>
      <c r="B133" s="189" t="n">
        <v>9</v>
      </c>
      <c r="C133" s="190" t="s">
        <v>305</v>
      </c>
      <c r="D133" s="191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249"/>
      <c r="X133" s="249"/>
      <c r="Y133" s="215"/>
      <c r="Z133" s="249"/>
      <c r="AA133" s="250"/>
      <c r="AB133" s="7"/>
      <c r="AC133" s="7"/>
      <c r="AD133" s="7"/>
      <c r="AE133" s="7"/>
      <c r="AF133" s="7"/>
      <c r="AG133" s="7"/>
    </row>
    <row r="134" customFormat="false" ht="30" hidden="false" customHeight="true" outlineLevel="0" collapsed="false">
      <c r="A134" s="251" t="s">
        <v>92</v>
      </c>
      <c r="B134" s="252" t="n">
        <v>43839</v>
      </c>
      <c r="C134" s="253" t="s">
        <v>306</v>
      </c>
      <c r="D134" s="254" t="s">
        <v>175</v>
      </c>
      <c r="E134" s="255" t="n">
        <v>1</v>
      </c>
      <c r="F134" s="256" t="n">
        <v>6000</v>
      </c>
      <c r="G134" s="257" t="n">
        <f aca="false">E134*F134</f>
        <v>6000</v>
      </c>
      <c r="H134" s="255" t="n">
        <v>1</v>
      </c>
      <c r="I134" s="256" t="n">
        <v>6000</v>
      </c>
      <c r="J134" s="257" t="n">
        <f aca="false">H134*I134</f>
        <v>6000</v>
      </c>
      <c r="K134" s="258"/>
      <c r="L134" s="256"/>
      <c r="M134" s="257" t="n">
        <f aca="false">K134*L134</f>
        <v>0</v>
      </c>
      <c r="N134" s="258"/>
      <c r="O134" s="256"/>
      <c r="P134" s="257" t="n">
        <f aca="false">N134*O134</f>
        <v>0</v>
      </c>
      <c r="Q134" s="258"/>
      <c r="R134" s="256"/>
      <c r="S134" s="257" t="n">
        <f aca="false">Q134*R134</f>
        <v>0</v>
      </c>
      <c r="T134" s="258"/>
      <c r="U134" s="256"/>
      <c r="V134" s="257" t="n">
        <f aca="false">T134*U134</f>
        <v>0</v>
      </c>
      <c r="W134" s="236" t="n">
        <f aca="false">G134+M134+S134</f>
        <v>6000</v>
      </c>
      <c r="X134" s="141" t="n">
        <f aca="false">J134+P134+V134</f>
        <v>6000</v>
      </c>
      <c r="Y134" s="141" t="n">
        <f aca="false">W134-X134</f>
        <v>0</v>
      </c>
      <c r="Z134" s="142" t="n">
        <f aca="false">Y134/W134</f>
        <v>0</v>
      </c>
      <c r="AA134" s="238"/>
      <c r="AB134" s="144"/>
      <c r="AC134" s="144"/>
      <c r="AD134" s="144"/>
      <c r="AE134" s="144"/>
      <c r="AF134" s="144"/>
      <c r="AG134" s="144"/>
    </row>
    <row r="135" customFormat="false" ht="30" hidden="false" customHeight="true" outlineLevel="0" collapsed="false">
      <c r="A135" s="133" t="s">
        <v>92</v>
      </c>
      <c r="B135" s="259" t="n">
        <v>43870</v>
      </c>
      <c r="C135" s="135" t="s">
        <v>307</v>
      </c>
      <c r="D135" s="260" t="s">
        <v>175</v>
      </c>
      <c r="E135" s="261" t="n">
        <v>1</v>
      </c>
      <c r="F135" s="138" t="n">
        <v>16500</v>
      </c>
      <c r="G135" s="139" t="n">
        <f aca="false">E135*F135</f>
        <v>16500</v>
      </c>
      <c r="H135" s="261" t="n">
        <v>1</v>
      </c>
      <c r="I135" s="138" t="n">
        <v>16500</v>
      </c>
      <c r="J135" s="139" t="n">
        <f aca="false">H135*I135</f>
        <v>16500</v>
      </c>
      <c r="K135" s="137"/>
      <c r="L135" s="138"/>
      <c r="M135" s="139" t="n">
        <f aca="false">K135*L135</f>
        <v>0</v>
      </c>
      <c r="N135" s="137"/>
      <c r="O135" s="138"/>
      <c r="P135" s="139" t="n">
        <f aca="false">N135*O135</f>
        <v>0</v>
      </c>
      <c r="Q135" s="137"/>
      <c r="R135" s="138"/>
      <c r="S135" s="139" t="n">
        <f aca="false">Q135*R135</f>
        <v>0</v>
      </c>
      <c r="T135" s="137"/>
      <c r="U135" s="138"/>
      <c r="V135" s="139" t="n">
        <f aca="false">T135*U135</f>
        <v>0</v>
      </c>
      <c r="W135" s="140" t="n">
        <f aca="false">G135+M135+S135</f>
        <v>16500</v>
      </c>
      <c r="X135" s="141" t="n">
        <f aca="false">J135+P135+V135</f>
        <v>16500</v>
      </c>
      <c r="Y135" s="141" t="n">
        <f aca="false">W135-X135</f>
        <v>0</v>
      </c>
      <c r="Z135" s="142" t="n">
        <f aca="false">Y135/W135</f>
        <v>0</v>
      </c>
      <c r="AA135" s="143"/>
      <c r="AB135" s="144"/>
      <c r="AC135" s="144"/>
      <c r="AD135" s="144"/>
      <c r="AE135" s="144"/>
      <c r="AF135" s="144"/>
      <c r="AG135" s="144"/>
    </row>
    <row r="136" customFormat="false" ht="30" hidden="false" customHeight="true" outlineLevel="0" collapsed="false">
      <c r="A136" s="133" t="s">
        <v>92</v>
      </c>
      <c r="B136" s="259" t="n">
        <v>43899</v>
      </c>
      <c r="C136" s="135" t="s">
        <v>308</v>
      </c>
      <c r="D136" s="260"/>
      <c r="E136" s="261"/>
      <c r="F136" s="138"/>
      <c r="G136" s="139" t="n">
        <f aca="false">E136*F136</f>
        <v>0</v>
      </c>
      <c r="H136" s="261"/>
      <c r="I136" s="138"/>
      <c r="J136" s="139" t="n">
        <f aca="false">H136*I136</f>
        <v>0</v>
      </c>
      <c r="K136" s="137"/>
      <c r="L136" s="138"/>
      <c r="M136" s="139" t="n">
        <f aca="false">K136*L136</f>
        <v>0</v>
      </c>
      <c r="N136" s="137"/>
      <c r="O136" s="138"/>
      <c r="P136" s="139" t="n">
        <f aca="false">N136*O136</f>
        <v>0</v>
      </c>
      <c r="Q136" s="137"/>
      <c r="R136" s="138"/>
      <c r="S136" s="139" t="n">
        <f aca="false">Q136*R136</f>
        <v>0</v>
      </c>
      <c r="T136" s="137"/>
      <c r="U136" s="138"/>
      <c r="V136" s="139" t="n">
        <f aca="false">T136*U136</f>
        <v>0</v>
      </c>
      <c r="W136" s="140" t="n">
        <f aca="false">G136+M136+S136</f>
        <v>0</v>
      </c>
      <c r="X136" s="141" t="n">
        <f aca="false">J136+P136+V136</f>
        <v>0</v>
      </c>
      <c r="Y136" s="141" t="n">
        <f aca="false">W136-X136</f>
        <v>0</v>
      </c>
      <c r="Z136" s="142" t="e">
        <f aca="false">Y136/W136</f>
        <v>#DIV/0!</v>
      </c>
      <c r="AA136" s="143"/>
      <c r="AB136" s="144"/>
      <c r="AC136" s="144"/>
      <c r="AD136" s="144"/>
      <c r="AE136" s="144"/>
      <c r="AF136" s="144"/>
      <c r="AG136" s="144"/>
    </row>
    <row r="137" customFormat="false" ht="30" hidden="false" customHeight="true" outlineLevel="0" collapsed="false">
      <c r="A137" s="133" t="s">
        <v>92</v>
      </c>
      <c r="B137" s="259" t="n">
        <v>43930</v>
      </c>
      <c r="C137" s="135" t="s">
        <v>309</v>
      </c>
      <c r="D137" s="260"/>
      <c r="E137" s="261"/>
      <c r="F137" s="138"/>
      <c r="G137" s="139" t="n">
        <f aca="false">E137*F137</f>
        <v>0</v>
      </c>
      <c r="H137" s="261"/>
      <c r="I137" s="138"/>
      <c r="J137" s="139" t="n">
        <f aca="false">H137*I137</f>
        <v>0</v>
      </c>
      <c r="K137" s="137"/>
      <c r="L137" s="138"/>
      <c r="M137" s="139" t="n">
        <f aca="false">K137*L137</f>
        <v>0</v>
      </c>
      <c r="N137" s="137"/>
      <c r="O137" s="138"/>
      <c r="P137" s="139" t="n">
        <f aca="false">N137*O137</f>
        <v>0</v>
      </c>
      <c r="Q137" s="137"/>
      <c r="R137" s="138"/>
      <c r="S137" s="139" t="n">
        <f aca="false">Q137*R137</f>
        <v>0</v>
      </c>
      <c r="T137" s="137"/>
      <c r="U137" s="138"/>
      <c r="V137" s="139" t="n">
        <f aca="false">T137*U137</f>
        <v>0</v>
      </c>
      <c r="W137" s="140" t="n">
        <f aca="false">G137+M137+S137</f>
        <v>0</v>
      </c>
      <c r="X137" s="141" t="n">
        <f aca="false">J137+P137+V137</f>
        <v>0</v>
      </c>
      <c r="Y137" s="141" t="n">
        <f aca="false">W137-X137</f>
        <v>0</v>
      </c>
      <c r="Z137" s="142" t="e">
        <f aca="false">Y137/W137</f>
        <v>#DIV/0!</v>
      </c>
      <c r="AA137" s="143"/>
      <c r="AB137" s="144"/>
      <c r="AC137" s="144"/>
      <c r="AD137" s="144"/>
      <c r="AE137" s="144"/>
      <c r="AF137" s="144"/>
      <c r="AG137" s="144"/>
    </row>
    <row r="138" customFormat="false" ht="30" hidden="false" customHeight="true" outlineLevel="0" collapsed="false">
      <c r="A138" s="145" t="s">
        <v>92</v>
      </c>
      <c r="B138" s="259" t="n">
        <v>43960</v>
      </c>
      <c r="C138" s="174" t="s">
        <v>310</v>
      </c>
      <c r="D138" s="262"/>
      <c r="E138" s="263"/>
      <c r="F138" s="149"/>
      <c r="G138" s="150" t="n">
        <f aca="false">E138*F138</f>
        <v>0</v>
      </c>
      <c r="H138" s="263"/>
      <c r="I138" s="149"/>
      <c r="J138" s="150" t="n">
        <f aca="false">H138*I138</f>
        <v>0</v>
      </c>
      <c r="K138" s="148"/>
      <c r="L138" s="149"/>
      <c r="M138" s="150" t="n">
        <f aca="false">K138*L138</f>
        <v>0</v>
      </c>
      <c r="N138" s="148"/>
      <c r="O138" s="149"/>
      <c r="P138" s="150" t="n">
        <f aca="false">N138*O138</f>
        <v>0</v>
      </c>
      <c r="Q138" s="148"/>
      <c r="R138" s="149"/>
      <c r="S138" s="150" t="n">
        <f aca="false">Q138*R138</f>
        <v>0</v>
      </c>
      <c r="T138" s="148"/>
      <c r="U138" s="149"/>
      <c r="V138" s="150" t="n">
        <f aca="false">T138*U138</f>
        <v>0</v>
      </c>
      <c r="W138" s="151" t="n">
        <f aca="false">G138+M138+S138</f>
        <v>0</v>
      </c>
      <c r="X138" s="141" t="n">
        <f aca="false">J138+P138+V138</f>
        <v>0</v>
      </c>
      <c r="Y138" s="141" t="n">
        <f aca="false">W138-X138</f>
        <v>0</v>
      </c>
      <c r="Z138" s="142" t="e">
        <f aca="false">Y138/W138</f>
        <v>#DIV/0!</v>
      </c>
      <c r="AA138" s="152"/>
      <c r="AB138" s="144"/>
      <c r="AC138" s="144"/>
      <c r="AD138" s="144"/>
      <c r="AE138" s="144"/>
      <c r="AF138" s="144"/>
      <c r="AG138" s="144"/>
    </row>
    <row r="139" customFormat="false" ht="30" hidden="false" customHeight="true" outlineLevel="0" collapsed="false">
      <c r="A139" s="145" t="s">
        <v>92</v>
      </c>
      <c r="B139" s="259" t="n">
        <v>43991</v>
      </c>
      <c r="C139" s="240" t="s">
        <v>311</v>
      </c>
      <c r="D139" s="161"/>
      <c r="E139" s="148"/>
      <c r="F139" s="149" t="n">
        <v>0.22</v>
      </c>
      <c r="G139" s="150" t="n">
        <f aca="false">E139*F139</f>
        <v>0</v>
      </c>
      <c r="H139" s="148"/>
      <c r="I139" s="149" t="n">
        <v>0.22</v>
      </c>
      <c r="J139" s="150" t="n">
        <f aca="false">H139*I139</f>
        <v>0</v>
      </c>
      <c r="K139" s="148"/>
      <c r="L139" s="149" t="n">
        <v>0.22</v>
      </c>
      <c r="M139" s="150" t="n">
        <f aca="false">K139*L139</f>
        <v>0</v>
      </c>
      <c r="N139" s="148"/>
      <c r="O139" s="149" t="n">
        <v>0.22</v>
      </c>
      <c r="P139" s="150" t="n">
        <f aca="false">N139*O139</f>
        <v>0</v>
      </c>
      <c r="Q139" s="148"/>
      <c r="R139" s="149" t="n">
        <v>0.22</v>
      </c>
      <c r="S139" s="150" t="n">
        <f aca="false">Q139*R139</f>
        <v>0</v>
      </c>
      <c r="T139" s="148"/>
      <c r="U139" s="149" t="n">
        <v>0.22</v>
      </c>
      <c r="V139" s="150" t="n">
        <f aca="false">T139*U139</f>
        <v>0</v>
      </c>
      <c r="W139" s="151" t="n">
        <f aca="false">G139+M139+S139</f>
        <v>0</v>
      </c>
      <c r="X139" s="175" t="n">
        <f aca="false">J139+P139+V139</f>
        <v>0</v>
      </c>
      <c r="Y139" s="175" t="n">
        <f aca="false">W139-X139</f>
        <v>0</v>
      </c>
      <c r="Z139" s="228" t="e">
        <f aca="false">Y139/W139</f>
        <v>#DIV/0!</v>
      </c>
      <c r="AA139" s="152"/>
      <c r="AB139" s="7"/>
      <c r="AC139" s="7"/>
      <c r="AD139" s="7"/>
      <c r="AE139" s="7"/>
      <c r="AF139" s="7"/>
      <c r="AG139" s="7"/>
    </row>
    <row r="140" customFormat="false" ht="30" hidden="false" customHeight="true" outlineLevel="0" collapsed="false">
      <c r="A140" s="176" t="s">
        <v>312</v>
      </c>
      <c r="B140" s="177"/>
      <c r="C140" s="178"/>
      <c r="D140" s="179"/>
      <c r="E140" s="183" t="n">
        <f aca="false">SUM(E134:E138)</f>
        <v>2</v>
      </c>
      <c r="F140" s="197"/>
      <c r="G140" s="182" t="n">
        <f aca="false">SUM(G134:G139)</f>
        <v>22500</v>
      </c>
      <c r="H140" s="183" t="n">
        <f aca="false">SUM(H134:H138)</f>
        <v>2</v>
      </c>
      <c r="I140" s="197"/>
      <c r="J140" s="182" t="n">
        <f aca="false">SUM(J134:J139)</f>
        <v>22500</v>
      </c>
      <c r="K140" s="198" t="n">
        <f aca="false">SUM(K134:K138)</f>
        <v>0</v>
      </c>
      <c r="L140" s="197"/>
      <c r="M140" s="182" t="n">
        <f aca="false">SUM(M134:M139)</f>
        <v>0</v>
      </c>
      <c r="N140" s="198" t="n">
        <f aca="false">SUM(N134:N138)</f>
        <v>0</v>
      </c>
      <c r="O140" s="197"/>
      <c r="P140" s="182" t="n">
        <f aca="false">SUM(P134:P139)</f>
        <v>0</v>
      </c>
      <c r="Q140" s="198" t="n">
        <f aca="false">SUM(Q134:Q138)</f>
        <v>0</v>
      </c>
      <c r="R140" s="197"/>
      <c r="S140" s="182" t="n">
        <f aca="false">SUM(S134:S139)</f>
        <v>0</v>
      </c>
      <c r="T140" s="198" t="n">
        <f aca="false">SUM(T134:T138)</f>
        <v>0</v>
      </c>
      <c r="U140" s="197"/>
      <c r="V140" s="184" t="n">
        <f aca="false">SUM(V134:V139)</f>
        <v>0</v>
      </c>
      <c r="W140" s="229" t="n">
        <f aca="false">SUM(W134:W139)</f>
        <v>22500</v>
      </c>
      <c r="X140" s="230" t="n">
        <f aca="false">SUM(X134:X139)</f>
        <v>22500</v>
      </c>
      <c r="Y140" s="230" t="n">
        <f aca="false">W140-X140</f>
        <v>0</v>
      </c>
      <c r="Z140" s="230" t="n">
        <f aca="false">Y140/W140</f>
        <v>0</v>
      </c>
      <c r="AA140" s="231"/>
      <c r="AB140" s="7"/>
      <c r="AC140" s="7"/>
      <c r="AD140" s="7"/>
      <c r="AE140" s="7"/>
      <c r="AF140" s="7"/>
      <c r="AG140" s="7"/>
    </row>
    <row r="141" customFormat="false" ht="30" hidden="false" customHeight="true" outlineLevel="0" collapsed="false">
      <c r="A141" s="188" t="s">
        <v>87</v>
      </c>
      <c r="B141" s="214" t="n">
        <v>10</v>
      </c>
      <c r="C141" s="190" t="s">
        <v>313</v>
      </c>
      <c r="D141" s="191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232"/>
      <c r="X141" s="232"/>
      <c r="Y141" s="192"/>
      <c r="Z141" s="232"/>
      <c r="AA141" s="233"/>
      <c r="AB141" s="7"/>
      <c r="AC141" s="7"/>
      <c r="AD141" s="7"/>
      <c r="AE141" s="7"/>
      <c r="AF141" s="7"/>
      <c r="AG141" s="7"/>
    </row>
    <row r="142" customFormat="false" ht="30" hidden="false" customHeight="true" outlineLevel="0" collapsed="false">
      <c r="A142" s="133" t="s">
        <v>92</v>
      </c>
      <c r="B142" s="259" t="n">
        <v>43840</v>
      </c>
      <c r="C142" s="264" t="s">
        <v>314</v>
      </c>
      <c r="D142" s="254"/>
      <c r="E142" s="265"/>
      <c r="F142" s="171"/>
      <c r="G142" s="172" t="n">
        <f aca="false">E142*F142</f>
        <v>0</v>
      </c>
      <c r="H142" s="265"/>
      <c r="I142" s="171"/>
      <c r="J142" s="172" t="n">
        <f aca="false">H142*I142</f>
        <v>0</v>
      </c>
      <c r="K142" s="170"/>
      <c r="L142" s="171"/>
      <c r="M142" s="172" t="n">
        <f aca="false">K142*L142</f>
        <v>0</v>
      </c>
      <c r="N142" s="170"/>
      <c r="O142" s="171"/>
      <c r="P142" s="172" t="n">
        <f aca="false">N142*O142</f>
        <v>0</v>
      </c>
      <c r="Q142" s="170"/>
      <c r="R142" s="171"/>
      <c r="S142" s="172" t="n">
        <f aca="false">Q142*R142</f>
        <v>0</v>
      </c>
      <c r="T142" s="170"/>
      <c r="U142" s="171"/>
      <c r="V142" s="266" t="n">
        <f aca="false">T142*U142</f>
        <v>0</v>
      </c>
      <c r="W142" s="267" t="n">
        <f aca="false">G142+M142+S142</f>
        <v>0</v>
      </c>
      <c r="X142" s="236" t="n">
        <f aca="false">J142+P142+V142</f>
        <v>0</v>
      </c>
      <c r="Y142" s="236" t="n">
        <f aca="false">W142-X142</f>
        <v>0</v>
      </c>
      <c r="Z142" s="237" t="e">
        <f aca="false">Y142/W142</f>
        <v>#DIV/0!</v>
      </c>
      <c r="AA142" s="268"/>
      <c r="AB142" s="144"/>
      <c r="AC142" s="144"/>
      <c r="AD142" s="144"/>
      <c r="AE142" s="144"/>
      <c r="AF142" s="144"/>
      <c r="AG142" s="144"/>
    </row>
    <row r="143" customFormat="false" ht="30" hidden="false" customHeight="true" outlineLevel="0" collapsed="false">
      <c r="A143" s="133" t="s">
        <v>92</v>
      </c>
      <c r="B143" s="259" t="n">
        <v>43871</v>
      </c>
      <c r="C143" s="264" t="s">
        <v>314</v>
      </c>
      <c r="D143" s="260"/>
      <c r="E143" s="261"/>
      <c r="F143" s="138"/>
      <c r="G143" s="139" t="n">
        <f aca="false">E143*F143</f>
        <v>0</v>
      </c>
      <c r="H143" s="261"/>
      <c r="I143" s="138"/>
      <c r="J143" s="139" t="n">
        <f aca="false">H143*I143</f>
        <v>0</v>
      </c>
      <c r="K143" s="137"/>
      <c r="L143" s="138"/>
      <c r="M143" s="139" t="n">
        <f aca="false">K143*L143</f>
        <v>0</v>
      </c>
      <c r="N143" s="137"/>
      <c r="O143" s="138"/>
      <c r="P143" s="139" t="n">
        <f aca="false">N143*O143</f>
        <v>0</v>
      </c>
      <c r="Q143" s="137"/>
      <c r="R143" s="138"/>
      <c r="S143" s="139" t="n">
        <f aca="false">Q143*R143</f>
        <v>0</v>
      </c>
      <c r="T143" s="137"/>
      <c r="U143" s="138"/>
      <c r="V143" s="234" t="n">
        <f aca="false">T143*U143</f>
        <v>0</v>
      </c>
      <c r="W143" s="239" t="n">
        <f aca="false">G143+M143+S143</f>
        <v>0</v>
      </c>
      <c r="X143" s="141" t="n">
        <f aca="false">J143+P143+V143</f>
        <v>0</v>
      </c>
      <c r="Y143" s="141" t="n">
        <f aca="false">W143-X143</f>
        <v>0</v>
      </c>
      <c r="Z143" s="142" t="e">
        <f aca="false">Y143/W143</f>
        <v>#DIV/0!</v>
      </c>
      <c r="AA143" s="143"/>
      <c r="AB143" s="144"/>
      <c r="AC143" s="144"/>
      <c r="AD143" s="144"/>
      <c r="AE143" s="144"/>
      <c r="AF143" s="144"/>
      <c r="AG143" s="144"/>
    </row>
    <row r="144" customFormat="false" ht="30" hidden="false" customHeight="true" outlineLevel="0" collapsed="false">
      <c r="A144" s="133" t="s">
        <v>92</v>
      </c>
      <c r="B144" s="259" t="n">
        <v>43900</v>
      </c>
      <c r="C144" s="264" t="s">
        <v>314</v>
      </c>
      <c r="D144" s="260"/>
      <c r="E144" s="261"/>
      <c r="F144" s="138"/>
      <c r="G144" s="139" t="n">
        <f aca="false">E144*F144</f>
        <v>0</v>
      </c>
      <c r="H144" s="261"/>
      <c r="I144" s="138"/>
      <c r="J144" s="139" t="n">
        <f aca="false">H144*I144</f>
        <v>0</v>
      </c>
      <c r="K144" s="137"/>
      <c r="L144" s="138"/>
      <c r="M144" s="139" t="n">
        <f aca="false">K144*L144</f>
        <v>0</v>
      </c>
      <c r="N144" s="137"/>
      <c r="O144" s="138"/>
      <c r="P144" s="139" t="n">
        <f aca="false">N144*O144</f>
        <v>0</v>
      </c>
      <c r="Q144" s="137"/>
      <c r="R144" s="138"/>
      <c r="S144" s="139" t="n">
        <f aca="false">Q144*R144</f>
        <v>0</v>
      </c>
      <c r="T144" s="137"/>
      <c r="U144" s="138"/>
      <c r="V144" s="234" t="n">
        <f aca="false">T144*U144</f>
        <v>0</v>
      </c>
      <c r="W144" s="239" t="n">
        <f aca="false">G144+M144+S144</f>
        <v>0</v>
      </c>
      <c r="X144" s="141" t="n">
        <f aca="false">J144+P144+V144</f>
        <v>0</v>
      </c>
      <c r="Y144" s="141" t="n">
        <f aca="false">W144-X144</f>
        <v>0</v>
      </c>
      <c r="Z144" s="142" t="e">
        <f aca="false">Y144/W144</f>
        <v>#DIV/0!</v>
      </c>
      <c r="AA144" s="143"/>
      <c r="AB144" s="144"/>
      <c r="AC144" s="144"/>
      <c r="AD144" s="144"/>
      <c r="AE144" s="144"/>
      <c r="AF144" s="144"/>
      <c r="AG144" s="144"/>
    </row>
    <row r="145" customFormat="false" ht="30" hidden="false" customHeight="true" outlineLevel="0" collapsed="false">
      <c r="A145" s="145" t="s">
        <v>92</v>
      </c>
      <c r="B145" s="269" t="n">
        <v>43931</v>
      </c>
      <c r="C145" s="174" t="s">
        <v>315</v>
      </c>
      <c r="D145" s="262" t="s">
        <v>95</v>
      </c>
      <c r="E145" s="263"/>
      <c r="F145" s="149"/>
      <c r="G145" s="139" t="n">
        <f aca="false">E145*F145</f>
        <v>0</v>
      </c>
      <c r="H145" s="263"/>
      <c r="I145" s="149"/>
      <c r="J145" s="139" t="n">
        <f aca="false">H145*I145</f>
        <v>0</v>
      </c>
      <c r="K145" s="148"/>
      <c r="L145" s="149"/>
      <c r="M145" s="150" t="n">
        <f aca="false">K145*L145</f>
        <v>0</v>
      </c>
      <c r="N145" s="148"/>
      <c r="O145" s="149"/>
      <c r="P145" s="150" t="n">
        <f aca="false">N145*O145</f>
        <v>0</v>
      </c>
      <c r="Q145" s="148"/>
      <c r="R145" s="149"/>
      <c r="S145" s="150" t="n">
        <f aca="false">Q145*R145</f>
        <v>0</v>
      </c>
      <c r="T145" s="148"/>
      <c r="U145" s="149"/>
      <c r="V145" s="241" t="n">
        <f aca="false">T145*U145</f>
        <v>0</v>
      </c>
      <c r="W145" s="270" t="n">
        <f aca="false">G145+M145+S145</f>
        <v>0</v>
      </c>
      <c r="X145" s="141" t="n">
        <f aca="false">J145+P145+V145</f>
        <v>0</v>
      </c>
      <c r="Y145" s="141" t="n">
        <f aca="false">W145-X145</f>
        <v>0</v>
      </c>
      <c r="Z145" s="142" t="e">
        <f aca="false">Y145/W145</f>
        <v>#DIV/0!</v>
      </c>
      <c r="AA145" s="224"/>
      <c r="AB145" s="144"/>
      <c r="AC145" s="144"/>
      <c r="AD145" s="144"/>
      <c r="AE145" s="144"/>
      <c r="AF145" s="144"/>
      <c r="AG145" s="144"/>
    </row>
    <row r="146" customFormat="false" ht="30" hidden="false" customHeight="true" outlineLevel="0" collapsed="false">
      <c r="A146" s="145" t="s">
        <v>92</v>
      </c>
      <c r="B146" s="271" t="n">
        <v>43961</v>
      </c>
      <c r="C146" s="240" t="s">
        <v>316</v>
      </c>
      <c r="D146" s="272"/>
      <c r="E146" s="148"/>
      <c r="F146" s="149" t="n">
        <v>0.22</v>
      </c>
      <c r="G146" s="150" t="n">
        <f aca="false">E146*F146</f>
        <v>0</v>
      </c>
      <c r="H146" s="148"/>
      <c r="I146" s="149" t="n">
        <v>0.22</v>
      </c>
      <c r="J146" s="150" t="n">
        <f aca="false">H146*I146</f>
        <v>0</v>
      </c>
      <c r="K146" s="148"/>
      <c r="L146" s="149" t="n">
        <v>0.22</v>
      </c>
      <c r="M146" s="150" t="n">
        <f aca="false">K146*L146</f>
        <v>0</v>
      </c>
      <c r="N146" s="148"/>
      <c r="O146" s="149" t="n">
        <v>0.22</v>
      </c>
      <c r="P146" s="150" t="n">
        <f aca="false">N146*O146</f>
        <v>0</v>
      </c>
      <c r="Q146" s="148"/>
      <c r="R146" s="149" t="n">
        <v>0.22</v>
      </c>
      <c r="S146" s="150" t="n">
        <f aca="false">Q146*R146</f>
        <v>0</v>
      </c>
      <c r="T146" s="148"/>
      <c r="U146" s="149" t="n">
        <v>0.22</v>
      </c>
      <c r="V146" s="241" t="n">
        <f aca="false">T146*U146</f>
        <v>0</v>
      </c>
      <c r="W146" s="242" t="n">
        <f aca="false">G146+M146+S146</f>
        <v>0</v>
      </c>
      <c r="X146" s="243" t="n">
        <f aca="false">J146+P146+V146</f>
        <v>0</v>
      </c>
      <c r="Y146" s="243" t="n">
        <f aca="false">W146-X146</f>
        <v>0</v>
      </c>
      <c r="Z146" s="244" t="e">
        <f aca="false">Y146/W146</f>
        <v>#DIV/0!</v>
      </c>
      <c r="AA146" s="273"/>
      <c r="AB146" s="7"/>
      <c r="AC146" s="7"/>
      <c r="AD146" s="7"/>
      <c r="AE146" s="7"/>
      <c r="AF146" s="7"/>
      <c r="AG146" s="7"/>
    </row>
    <row r="147" customFormat="false" ht="30" hidden="false" customHeight="true" outlineLevel="0" collapsed="false">
      <c r="A147" s="176" t="s">
        <v>317</v>
      </c>
      <c r="B147" s="177"/>
      <c r="C147" s="178"/>
      <c r="D147" s="179"/>
      <c r="E147" s="183" t="n">
        <f aca="false">SUM(E142:E145)</f>
        <v>0</v>
      </c>
      <c r="F147" s="197"/>
      <c r="G147" s="182" t="n">
        <f aca="false">SUM(G142:G146)</f>
        <v>0</v>
      </c>
      <c r="H147" s="183" t="n">
        <f aca="false">SUM(H142:H145)</f>
        <v>0</v>
      </c>
      <c r="I147" s="197"/>
      <c r="J147" s="182" t="n">
        <f aca="false">SUM(J142:J146)</f>
        <v>0</v>
      </c>
      <c r="K147" s="198" t="n">
        <f aca="false">SUM(K142:K145)</f>
        <v>0</v>
      </c>
      <c r="L147" s="197"/>
      <c r="M147" s="182" t="n">
        <f aca="false">SUM(M142:M146)</f>
        <v>0</v>
      </c>
      <c r="N147" s="198" t="n">
        <f aca="false">SUM(N142:N145)</f>
        <v>0</v>
      </c>
      <c r="O147" s="197"/>
      <c r="P147" s="182" t="n">
        <f aca="false">SUM(P142:P146)</f>
        <v>0</v>
      </c>
      <c r="Q147" s="198" t="n">
        <f aca="false">SUM(Q142:Q145)</f>
        <v>0</v>
      </c>
      <c r="R147" s="197"/>
      <c r="S147" s="182" t="n">
        <f aca="false">SUM(S142:S146)</f>
        <v>0</v>
      </c>
      <c r="T147" s="198" t="n">
        <f aca="false">SUM(T142:T145)</f>
        <v>0</v>
      </c>
      <c r="U147" s="197"/>
      <c r="V147" s="184" t="n">
        <f aca="false">SUM(V142:V146)</f>
        <v>0</v>
      </c>
      <c r="W147" s="229" t="n">
        <f aca="false">SUM(W142:W146)</f>
        <v>0</v>
      </c>
      <c r="X147" s="230" t="n">
        <f aca="false">SUM(X142:X146)</f>
        <v>0</v>
      </c>
      <c r="Y147" s="230" t="n">
        <f aca="false">W147-X147</f>
        <v>0</v>
      </c>
      <c r="Z147" s="230" t="e">
        <f aca="false">Y147/W147</f>
        <v>#DIV/0!</v>
      </c>
      <c r="AA147" s="231"/>
      <c r="AB147" s="7"/>
      <c r="AC147" s="7"/>
      <c r="AD147" s="7"/>
      <c r="AE147" s="7"/>
      <c r="AF147" s="7"/>
      <c r="AG147" s="7"/>
    </row>
    <row r="148" customFormat="false" ht="30" hidden="false" customHeight="true" outlineLevel="0" collapsed="false">
      <c r="A148" s="188" t="s">
        <v>87</v>
      </c>
      <c r="B148" s="214" t="n">
        <v>11</v>
      </c>
      <c r="C148" s="190" t="s">
        <v>318</v>
      </c>
      <c r="D148" s="191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232"/>
      <c r="X148" s="232"/>
      <c r="Y148" s="192"/>
      <c r="Z148" s="232"/>
      <c r="AA148" s="233"/>
      <c r="AB148" s="7"/>
      <c r="AC148" s="7"/>
      <c r="AD148" s="7"/>
      <c r="AE148" s="7"/>
      <c r="AF148" s="7"/>
      <c r="AG148" s="7"/>
    </row>
    <row r="149" customFormat="false" ht="30" hidden="false" customHeight="true" outlineLevel="0" collapsed="false">
      <c r="A149" s="274" t="s">
        <v>92</v>
      </c>
      <c r="B149" s="259" t="n">
        <v>43841</v>
      </c>
      <c r="C149" s="264" t="s">
        <v>319</v>
      </c>
      <c r="D149" s="169" t="s">
        <v>130</v>
      </c>
      <c r="E149" s="170"/>
      <c r="F149" s="171"/>
      <c r="G149" s="172" t="n">
        <f aca="false">E149*F149</f>
        <v>0</v>
      </c>
      <c r="H149" s="170"/>
      <c r="I149" s="171"/>
      <c r="J149" s="172" t="n">
        <f aca="false">H149*I149</f>
        <v>0</v>
      </c>
      <c r="K149" s="170"/>
      <c r="L149" s="171"/>
      <c r="M149" s="172" t="n">
        <f aca="false">K149*L149</f>
        <v>0</v>
      </c>
      <c r="N149" s="170"/>
      <c r="O149" s="171"/>
      <c r="P149" s="172" t="n">
        <f aca="false">N149*O149</f>
        <v>0</v>
      </c>
      <c r="Q149" s="170"/>
      <c r="R149" s="171"/>
      <c r="S149" s="172" t="n">
        <f aca="false">Q149*R149</f>
        <v>0</v>
      </c>
      <c r="T149" s="170"/>
      <c r="U149" s="171"/>
      <c r="V149" s="266" t="n">
        <f aca="false">T149*U149</f>
        <v>0</v>
      </c>
      <c r="W149" s="267" t="n">
        <f aca="false">G149+M149+S149</f>
        <v>0</v>
      </c>
      <c r="X149" s="236" t="n">
        <f aca="false">J149+P149+V149</f>
        <v>0</v>
      </c>
      <c r="Y149" s="236" t="n">
        <f aca="false">W149-X149</f>
        <v>0</v>
      </c>
      <c r="Z149" s="237" t="e">
        <f aca="false">Y149/W149</f>
        <v>#DIV/0!</v>
      </c>
      <c r="AA149" s="268"/>
      <c r="AB149" s="144"/>
      <c r="AC149" s="144"/>
      <c r="AD149" s="144"/>
      <c r="AE149" s="144"/>
      <c r="AF149" s="144"/>
      <c r="AG149" s="144"/>
    </row>
    <row r="150" customFormat="false" ht="30" hidden="false" customHeight="true" outlineLevel="0" collapsed="false">
      <c r="A150" s="275" t="s">
        <v>92</v>
      </c>
      <c r="B150" s="259" t="n">
        <v>43872</v>
      </c>
      <c r="C150" s="174" t="s">
        <v>319</v>
      </c>
      <c r="D150" s="147" t="s">
        <v>130</v>
      </c>
      <c r="E150" s="148"/>
      <c r="F150" s="149"/>
      <c r="G150" s="139" t="n">
        <f aca="false">E150*F150</f>
        <v>0</v>
      </c>
      <c r="H150" s="148"/>
      <c r="I150" s="149"/>
      <c r="J150" s="139" t="n">
        <f aca="false">H150*I150</f>
        <v>0</v>
      </c>
      <c r="K150" s="148"/>
      <c r="L150" s="149"/>
      <c r="M150" s="150" t="n">
        <f aca="false">K150*L150</f>
        <v>0</v>
      </c>
      <c r="N150" s="148"/>
      <c r="O150" s="149"/>
      <c r="P150" s="150" t="n">
        <f aca="false">N150*O150</f>
        <v>0</v>
      </c>
      <c r="Q150" s="148"/>
      <c r="R150" s="149"/>
      <c r="S150" s="150" t="n">
        <f aca="false">Q150*R150</f>
        <v>0</v>
      </c>
      <c r="T150" s="148"/>
      <c r="U150" s="149"/>
      <c r="V150" s="241" t="n">
        <f aca="false">T150*U150</f>
        <v>0</v>
      </c>
      <c r="W150" s="276" t="n">
        <f aca="false">G150+M150+S150</f>
        <v>0</v>
      </c>
      <c r="X150" s="243" t="n">
        <f aca="false">J150+P150+V150</f>
        <v>0</v>
      </c>
      <c r="Y150" s="243" t="n">
        <f aca="false">W150-X150</f>
        <v>0</v>
      </c>
      <c r="Z150" s="244" t="e">
        <f aca="false">Y150/W150</f>
        <v>#DIV/0!</v>
      </c>
      <c r="AA150" s="273"/>
      <c r="AB150" s="144"/>
      <c r="AC150" s="144"/>
      <c r="AD150" s="144"/>
      <c r="AE150" s="144"/>
      <c r="AF150" s="144"/>
      <c r="AG150" s="144"/>
    </row>
    <row r="151" customFormat="false" ht="30" hidden="false" customHeight="true" outlineLevel="0" collapsed="false">
      <c r="A151" s="277" t="s">
        <v>320</v>
      </c>
      <c r="B151" s="277"/>
      <c r="C151" s="277"/>
      <c r="D151" s="277"/>
      <c r="E151" s="183" t="n">
        <f aca="false">SUM(E149:E150)</f>
        <v>0</v>
      </c>
      <c r="F151" s="197"/>
      <c r="G151" s="182" t="n">
        <f aca="false">SUM(G149:G150)</f>
        <v>0</v>
      </c>
      <c r="H151" s="183" t="n">
        <f aca="false">SUM(H149:H150)</f>
        <v>0</v>
      </c>
      <c r="I151" s="197"/>
      <c r="J151" s="182" t="n">
        <f aca="false">SUM(J149:J150)</f>
        <v>0</v>
      </c>
      <c r="K151" s="198" t="n">
        <f aca="false">SUM(K149:K150)</f>
        <v>0</v>
      </c>
      <c r="L151" s="197"/>
      <c r="M151" s="182" t="n">
        <f aca="false">SUM(M149:M150)</f>
        <v>0</v>
      </c>
      <c r="N151" s="198" t="n">
        <f aca="false">SUM(N149:N150)</f>
        <v>0</v>
      </c>
      <c r="O151" s="197"/>
      <c r="P151" s="182" t="n">
        <f aca="false">SUM(P149:P150)</f>
        <v>0</v>
      </c>
      <c r="Q151" s="198" t="n">
        <f aca="false">SUM(Q149:Q150)</f>
        <v>0</v>
      </c>
      <c r="R151" s="197"/>
      <c r="S151" s="182" t="n">
        <f aca="false">SUM(S149:S150)</f>
        <v>0</v>
      </c>
      <c r="T151" s="198" t="n">
        <f aca="false">SUM(T149:T150)</f>
        <v>0</v>
      </c>
      <c r="U151" s="197"/>
      <c r="V151" s="184" t="n">
        <f aca="false">SUM(V149:V150)</f>
        <v>0</v>
      </c>
      <c r="W151" s="229" t="n">
        <f aca="false">SUM(W149:W150)</f>
        <v>0</v>
      </c>
      <c r="X151" s="230" t="n">
        <f aca="false">SUM(X149:X150)</f>
        <v>0</v>
      </c>
      <c r="Y151" s="230" t="n">
        <f aca="false">W151-X151</f>
        <v>0</v>
      </c>
      <c r="Z151" s="230" t="e">
        <f aca="false">Y151/W151</f>
        <v>#DIV/0!</v>
      </c>
      <c r="AA151" s="231"/>
      <c r="AB151" s="7"/>
      <c r="AC151" s="7"/>
      <c r="AD151" s="7"/>
      <c r="AE151" s="7"/>
      <c r="AF151" s="7"/>
      <c r="AG151" s="7"/>
    </row>
    <row r="152" customFormat="false" ht="30" hidden="false" customHeight="true" outlineLevel="0" collapsed="false">
      <c r="A152" s="213" t="s">
        <v>87</v>
      </c>
      <c r="B152" s="214" t="n">
        <v>12</v>
      </c>
      <c r="C152" s="117" t="s">
        <v>321</v>
      </c>
      <c r="D152" s="278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232"/>
      <c r="X152" s="232"/>
      <c r="Y152" s="192"/>
      <c r="Z152" s="232"/>
      <c r="AA152" s="233"/>
      <c r="AB152" s="7"/>
      <c r="AC152" s="7"/>
      <c r="AD152" s="7"/>
      <c r="AE152" s="7"/>
      <c r="AF152" s="7"/>
      <c r="AG152" s="7"/>
    </row>
    <row r="153" customFormat="false" ht="30" hidden="false" customHeight="true" outlineLevel="0" collapsed="false">
      <c r="A153" s="167" t="s">
        <v>92</v>
      </c>
      <c r="B153" s="279" t="n">
        <v>43842</v>
      </c>
      <c r="C153" s="280" t="s">
        <v>322</v>
      </c>
      <c r="D153" s="254" t="s">
        <v>323</v>
      </c>
      <c r="E153" s="265"/>
      <c r="F153" s="171"/>
      <c r="G153" s="172" t="n">
        <f aca="false">E153*F153</f>
        <v>0</v>
      </c>
      <c r="H153" s="265"/>
      <c r="I153" s="171"/>
      <c r="J153" s="172" t="n">
        <f aca="false">H153*I153</f>
        <v>0</v>
      </c>
      <c r="K153" s="170"/>
      <c r="L153" s="171"/>
      <c r="M153" s="172" t="n">
        <f aca="false">K153*L153</f>
        <v>0</v>
      </c>
      <c r="N153" s="170"/>
      <c r="O153" s="171"/>
      <c r="P153" s="172" t="n">
        <f aca="false">N153*O153</f>
        <v>0</v>
      </c>
      <c r="Q153" s="170"/>
      <c r="R153" s="171"/>
      <c r="S153" s="172" t="n">
        <f aca="false">Q153*R153</f>
        <v>0</v>
      </c>
      <c r="T153" s="170"/>
      <c r="U153" s="171"/>
      <c r="V153" s="266" t="n">
        <f aca="false">T153*U153</f>
        <v>0</v>
      </c>
      <c r="W153" s="267" t="n">
        <f aca="false">G153+M153+S153</f>
        <v>0</v>
      </c>
      <c r="X153" s="236" t="n">
        <f aca="false">J153+P153+V153</f>
        <v>0</v>
      </c>
      <c r="Y153" s="236" t="n">
        <f aca="false">W153-X153</f>
        <v>0</v>
      </c>
      <c r="Z153" s="237" t="e">
        <f aca="false">Y153/W153</f>
        <v>#DIV/0!</v>
      </c>
      <c r="AA153" s="281"/>
      <c r="AB153" s="144"/>
      <c r="AC153" s="144"/>
      <c r="AD153" s="144"/>
      <c r="AE153" s="144"/>
      <c r="AF153" s="144"/>
      <c r="AG153" s="144"/>
    </row>
    <row r="154" customFormat="false" ht="30" hidden="false" customHeight="true" outlineLevel="0" collapsed="false">
      <c r="A154" s="133" t="s">
        <v>92</v>
      </c>
      <c r="B154" s="259" t="n">
        <v>43873</v>
      </c>
      <c r="C154" s="135" t="s">
        <v>324</v>
      </c>
      <c r="D154" s="260" t="s">
        <v>292</v>
      </c>
      <c r="E154" s="261"/>
      <c r="F154" s="138"/>
      <c r="G154" s="139" t="n">
        <f aca="false">E154*F154</f>
        <v>0</v>
      </c>
      <c r="H154" s="261"/>
      <c r="I154" s="138"/>
      <c r="J154" s="139" t="n">
        <f aca="false">H154*I154</f>
        <v>0</v>
      </c>
      <c r="K154" s="137"/>
      <c r="L154" s="138"/>
      <c r="M154" s="139" t="n">
        <f aca="false">K154*L154</f>
        <v>0</v>
      </c>
      <c r="N154" s="137"/>
      <c r="O154" s="138"/>
      <c r="P154" s="139" t="n">
        <f aca="false">N154*O154</f>
        <v>0</v>
      </c>
      <c r="Q154" s="137"/>
      <c r="R154" s="138"/>
      <c r="S154" s="139" t="n">
        <f aca="false">Q154*R154</f>
        <v>0</v>
      </c>
      <c r="T154" s="137"/>
      <c r="U154" s="138"/>
      <c r="V154" s="234" t="n">
        <f aca="false">T154*U154</f>
        <v>0</v>
      </c>
      <c r="W154" s="282" t="n">
        <f aca="false">G154+M154+S154</f>
        <v>0</v>
      </c>
      <c r="X154" s="141" t="n">
        <f aca="false">J154+P154+V154</f>
        <v>0</v>
      </c>
      <c r="Y154" s="141" t="n">
        <f aca="false">W154-X154</f>
        <v>0</v>
      </c>
      <c r="Z154" s="142" t="e">
        <f aca="false">Y154/W154</f>
        <v>#DIV/0!</v>
      </c>
      <c r="AA154" s="283"/>
      <c r="AB154" s="144"/>
      <c r="AC154" s="144"/>
      <c r="AD154" s="144"/>
      <c r="AE154" s="144"/>
      <c r="AF154" s="144"/>
      <c r="AG154" s="144"/>
    </row>
    <row r="155" customFormat="false" ht="30" hidden="false" customHeight="true" outlineLevel="0" collapsed="false">
      <c r="A155" s="145" t="s">
        <v>92</v>
      </c>
      <c r="B155" s="269" t="n">
        <v>43902</v>
      </c>
      <c r="C155" s="174" t="s">
        <v>325</v>
      </c>
      <c r="D155" s="262" t="s">
        <v>292</v>
      </c>
      <c r="E155" s="263"/>
      <c r="F155" s="149"/>
      <c r="G155" s="150" t="n">
        <f aca="false">E155*F155</f>
        <v>0</v>
      </c>
      <c r="H155" s="263"/>
      <c r="I155" s="149"/>
      <c r="J155" s="150" t="n">
        <f aca="false">H155*I155</f>
        <v>0</v>
      </c>
      <c r="K155" s="148"/>
      <c r="L155" s="149"/>
      <c r="M155" s="150" t="n">
        <f aca="false">K155*L155</f>
        <v>0</v>
      </c>
      <c r="N155" s="148"/>
      <c r="O155" s="149"/>
      <c r="P155" s="150" t="n">
        <f aca="false">N155*O155</f>
        <v>0</v>
      </c>
      <c r="Q155" s="148"/>
      <c r="R155" s="149"/>
      <c r="S155" s="150" t="n">
        <f aca="false">Q155*R155</f>
        <v>0</v>
      </c>
      <c r="T155" s="148"/>
      <c r="U155" s="149"/>
      <c r="V155" s="241" t="n">
        <f aca="false">T155*U155</f>
        <v>0</v>
      </c>
      <c r="W155" s="270" t="n">
        <f aca="false">G155+M155+S155</f>
        <v>0</v>
      </c>
      <c r="X155" s="141" t="n">
        <f aca="false">J155+P155+V155</f>
        <v>0</v>
      </c>
      <c r="Y155" s="141" t="n">
        <f aca="false">W155-X155</f>
        <v>0</v>
      </c>
      <c r="Z155" s="142" t="e">
        <f aca="false">Y155/W155</f>
        <v>#DIV/0!</v>
      </c>
      <c r="AA155" s="284"/>
      <c r="AB155" s="144"/>
      <c r="AC155" s="144"/>
      <c r="AD155" s="144"/>
      <c r="AE155" s="144"/>
      <c r="AF155" s="144"/>
      <c r="AG155" s="144"/>
    </row>
    <row r="156" customFormat="false" ht="30" hidden="false" customHeight="true" outlineLevel="0" collapsed="false">
      <c r="A156" s="145" t="s">
        <v>92</v>
      </c>
      <c r="B156" s="269" t="n">
        <v>43933</v>
      </c>
      <c r="C156" s="240" t="s">
        <v>326</v>
      </c>
      <c r="D156" s="272"/>
      <c r="E156" s="263"/>
      <c r="F156" s="149" t="n">
        <v>0.22</v>
      </c>
      <c r="G156" s="150" t="n">
        <f aca="false">E156*F156</f>
        <v>0</v>
      </c>
      <c r="H156" s="263"/>
      <c r="I156" s="149" t="n">
        <v>0.22</v>
      </c>
      <c r="J156" s="150" t="n">
        <f aca="false">H156*I156</f>
        <v>0</v>
      </c>
      <c r="K156" s="148"/>
      <c r="L156" s="149" t="n">
        <v>0.22</v>
      </c>
      <c r="M156" s="150" t="n">
        <f aca="false">K156*L156</f>
        <v>0</v>
      </c>
      <c r="N156" s="148"/>
      <c r="O156" s="149" t="n">
        <v>0.22</v>
      </c>
      <c r="P156" s="150" t="n">
        <f aca="false">N156*O156</f>
        <v>0</v>
      </c>
      <c r="Q156" s="148"/>
      <c r="R156" s="149" t="n">
        <v>0.22</v>
      </c>
      <c r="S156" s="150" t="n">
        <f aca="false">Q156*R156</f>
        <v>0</v>
      </c>
      <c r="T156" s="148"/>
      <c r="U156" s="149" t="n">
        <v>0.22</v>
      </c>
      <c r="V156" s="241" t="n">
        <f aca="false">T156*U156</f>
        <v>0</v>
      </c>
      <c r="W156" s="242" t="n">
        <f aca="false">G156+M156+S156</f>
        <v>0</v>
      </c>
      <c r="X156" s="243" t="n">
        <f aca="false">J156+P156+V156</f>
        <v>0</v>
      </c>
      <c r="Y156" s="243" t="n">
        <f aca="false">W156-X156</f>
        <v>0</v>
      </c>
      <c r="Z156" s="244" t="e">
        <f aca="false">Y156/W156</f>
        <v>#DIV/0!</v>
      </c>
      <c r="AA156" s="165"/>
      <c r="AB156" s="7"/>
      <c r="AC156" s="7"/>
      <c r="AD156" s="7"/>
      <c r="AE156" s="7"/>
      <c r="AF156" s="7"/>
      <c r="AG156" s="7"/>
    </row>
    <row r="157" customFormat="false" ht="30" hidden="false" customHeight="true" outlineLevel="0" collapsed="false">
      <c r="A157" s="176" t="s">
        <v>327</v>
      </c>
      <c r="B157" s="177"/>
      <c r="C157" s="178"/>
      <c r="D157" s="285"/>
      <c r="E157" s="183" t="n">
        <f aca="false">SUM(E153:E155)</f>
        <v>0</v>
      </c>
      <c r="F157" s="197"/>
      <c r="G157" s="182" t="n">
        <f aca="false">SUM(G153:G156)</f>
        <v>0</v>
      </c>
      <c r="H157" s="183" t="n">
        <f aca="false">SUM(H153:H155)</f>
        <v>0</v>
      </c>
      <c r="I157" s="197"/>
      <c r="J157" s="182" t="n">
        <f aca="false">SUM(J153:J156)</f>
        <v>0</v>
      </c>
      <c r="K157" s="198" t="n">
        <f aca="false">SUM(K153:K155)</f>
        <v>0</v>
      </c>
      <c r="L157" s="197"/>
      <c r="M157" s="182" t="n">
        <f aca="false">SUM(M153:M156)</f>
        <v>0</v>
      </c>
      <c r="N157" s="198" t="n">
        <f aca="false">SUM(N153:N155)</f>
        <v>0</v>
      </c>
      <c r="O157" s="197"/>
      <c r="P157" s="182" t="n">
        <f aca="false">SUM(P153:P156)</f>
        <v>0</v>
      </c>
      <c r="Q157" s="198" t="n">
        <f aca="false">SUM(Q153:Q155)</f>
        <v>0</v>
      </c>
      <c r="R157" s="197"/>
      <c r="S157" s="182" t="n">
        <f aca="false">SUM(S153:S156)</f>
        <v>0</v>
      </c>
      <c r="T157" s="198" t="n">
        <f aca="false">SUM(T153:T155)</f>
        <v>0</v>
      </c>
      <c r="U157" s="197"/>
      <c r="V157" s="184" t="n">
        <f aca="false">SUM(V153:V156)</f>
        <v>0</v>
      </c>
      <c r="W157" s="229" t="n">
        <f aca="false">SUM(W153:W156)</f>
        <v>0</v>
      </c>
      <c r="X157" s="230" t="n">
        <f aca="false">SUM(X153:X156)</f>
        <v>0</v>
      </c>
      <c r="Y157" s="230" t="n">
        <f aca="false">W157-X157</f>
        <v>0</v>
      </c>
      <c r="Z157" s="230" t="e">
        <f aca="false">Y157/W157</f>
        <v>#DIV/0!</v>
      </c>
      <c r="AA157" s="231"/>
      <c r="AB157" s="7"/>
      <c r="AC157" s="7"/>
      <c r="AD157" s="7"/>
      <c r="AE157" s="7"/>
      <c r="AF157" s="7"/>
      <c r="AG157" s="7"/>
    </row>
    <row r="158" customFormat="false" ht="30" hidden="false" customHeight="true" outlineLevel="0" collapsed="false">
      <c r="A158" s="213" t="s">
        <v>87</v>
      </c>
      <c r="B158" s="116" t="n">
        <v>13</v>
      </c>
      <c r="C158" s="117" t="s">
        <v>328</v>
      </c>
      <c r="D158" s="118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232"/>
      <c r="X158" s="232"/>
      <c r="Y158" s="192"/>
      <c r="Z158" s="232"/>
      <c r="AA158" s="233"/>
      <c r="AB158" s="7"/>
      <c r="AC158" s="7"/>
      <c r="AD158" s="7"/>
      <c r="AE158" s="7"/>
      <c r="AF158" s="7"/>
      <c r="AG158" s="7"/>
    </row>
    <row r="159" customFormat="false" ht="30" hidden="false" customHeight="true" outlineLevel="0" collapsed="false">
      <c r="A159" s="122" t="s">
        <v>89</v>
      </c>
      <c r="B159" s="123" t="s">
        <v>329</v>
      </c>
      <c r="C159" s="286" t="s">
        <v>330</v>
      </c>
      <c r="D159" s="154"/>
      <c r="E159" s="155" t="n">
        <f aca="false">SUM(E160:E162)</f>
        <v>0</v>
      </c>
      <c r="F159" s="156"/>
      <c r="G159" s="157" t="n">
        <f aca="false">SUM(G160:G163)</f>
        <v>0</v>
      </c>
      <c r="H159" s="155" t="n">
        <f aca="false">SUM(H160:H162)</f>
        <v>0</v>
      </c>
      <c r="I159" s="156"/>
      <c r="J159" s="157" t="n">
        <f aca="false">SUM(J160:J163)</f>
        <v>0</v>
      </c>
      <c r="K159" s="155" t="n">
        <f aca="false">SUM(K160:K162)</f>
        <v>1</v>
      </c>
      <c r="L159" s="156"/>
      <c r="M159" s="157" t="n">
        <f aca="false">SUM(M160:M163)</f>
        <v>20000</v>
      </c>
      <c r="N159" s="155" t="n">
        <f aca="false">SUM(N160:N162)</f>
        <v>1</v>
      </c>
      <c r="O159" s="156"/>
      <c r="P159" s="157" t="n">
        <f aca="false">SUM(P160:P163)</f>
        <v>20000</v>
      </c>
      <c r="Q159" s="155" t="n">
        <f aca="false">SUM(Q160:Q162)</f>
        <v>0</v>
      </c>
      <c r="R159" s="156"/>
      <c r="S159" s="157" t="n">
        <f aca="false">SUM(S160:S163)</f>
        <v>0</v>
      </c>
      <c r="T159" s="155" t="n">
        <f aca="false">SUM(T160:T162)</f>
        <v>0</v>
      </c>
      <c r="U159" s="156"/>
      <c r="V159" s="287" t="n">
        <f aca="false">SUM(V160:V163)</f>
        <v>0</v>
      </c>
      <c r="W159" s="288" t="n">
        <f aca="false">SUM(W160:W163)</f>
        <v>20000</v>
      </c>
      <c r="X159" s="157" t="n">
        <f aca="false">SUM(X160:X163)</f>
        <v>20000</v>
      </c>
      <c r="Y159" s="157" t="n">
        <f aca="false">W159-X159</f>
        <v>0</v>
      </c>
      <c r="Z159" s="157" t="n">
        <f aca="false">Y159/W159</f>
        <v>0</v>
      </c>
      <c r="AA159" s="159"/>
      <c r="AB159" s="132"/>
      <c r="AC159" s="132"/>
      <c r="AD159" s="132"/>
      <c r="AE159" s="132"/>
      <c r="AF159" s="132"/>
      <c r="AG159" s="132"/>
    </row>
    <row r="160" customFormat="false" ht="30" hidden="false" customHeight="true" outlineLevel="0" collapsed="false">
      <c r="A160" s="133" t="s">
        <v>92</v>
      </c>
      <c r="B160" s="134" t="s">
        <v>331</v>
      </c>
      <c r="C160" s="289" t="s">
        <v>332</v>
      </c>
      <c r="D160" s="136" t="s">
        <v>175</v>
      </c>
      <c r="E160" s="137"/>
      <c r="F160" s="138"/>
      <c r="G160" s="139" t="n">
        <f aca="false">E160*F160</f>
        <v>0</v>
      </c>
      <c r="H160" s="137"/>
      <c r="I160" s="138"/>
      <c r="J160" s="139" t="n">
        <f aca="false">H160*I160</f>
        <v>0</v>
      </c>
      <c r="K160" s="137"/>
      <c r="L160" s="138"/>
      <c r="M160" s="139" t="n">
        <f aca="false">K160*L160</f>
        <v>0</v>
      </c>
      <c r="N160" s="137"/>
      <c r="O160" s="138"/>
      <c r="P160" s="139" t="n">
        <f aca="false">N160*O160</f>
        <v>0</v>
      </c>
      <c r="Q160" s="137"/>
      <c r="R160" s="138"/>
      <c r="S160" s="139" t="n">
        <f aca="false">Q160*R160</f>
        <v>0</v>
      </c>
      <c r="T160" s="137"/>
      <c r="U160" s="138"/>
      <c r="V160" s="234" t="n">
        <f aca="false">T160*U160</f>
        <v>0</v>
      </c>
      <c r="W160" s="239" t="n">
        <f aca="false">G160+M160+S160</f>
        <v>0</v>
      </c>
      <c r="X160" s="141" t="n">
        <f aca="false">J160+P160+V160</f>
        <v>0</v>
      </c>
      <c r="Y160" s="141" t="n">
        <f aca="false">W160-X160</f>
        <v>0</v>
      </c>
      <c r="Z160" s="142" t="e">
        <f aca="false">Y160/W160</f>
        <v>#DIV/0!</v>
      </c>
      <c r="AA160" s="143"/>
      <c r="AB160" s="144"/>
      <c r="AC160" s="144"/>
      <c r="AD160" s="144"/>
      <c r="AE160" s="144"/>
      <c r="AF160" s="144"/>
      <c r="AG160" s="144"/>
    </row>
    <row r="161" customFormat="false" ht="30" hidden="false" customHeight="true" outlineLevel="0" collapsed="false">
      <c r="A161" s="133" t="s">
        <v>92</v>
      </c>
      <c r="B161" s="134" t="s">
        <v>333</v>
      </c>
      <c r="C161" s="290" t="s">
        <v>334</v>
      </c>
      <c r="D161" s="136" t="s">
        <v>175</v>
      </c>
      <c r="E161" s="137"/>
      <c r="F161" s="138"/>
      <c r="G161" s="139" t="n">
        <f aca="false">E161*F161</f>
        <v>0</v>
      </c>
      <c r="H161" s="137"/>
      <c r="I161" s="138"/>
      <c r="J161" s="139" t="n">
        <f aca="false">H161*I161</f>
        <v>0</v>
      </c>
      <c r="K161" s="137"/>
      <c r="L161" s="138"/>
      <c r="M161" s="139" t="n">
        <f aca="false">K161*L161</f>
        <v>0</v>
      </c>
      <c r="N161" s="137"/>
      <c r="O161" s="138"/>
      <c r="P161" s="139" t="n">
        <f aca="false">N161*O161</f>
        <v>0</v>
      </c>
      <c r="Q161" s="137"/>
      <c r="R161" s="138"/>
      <c r="S161" s="139" t="n">
        <f aca="false">Q161*R161</f>
        <v>0</v>
      </c>
      <c r="T161" s="137"/>
      <c r="U161" s="138"/>
      <c r="V161" s="234" t="n">
        <f aca="false">T161*U161</f>
        <v>0</v>
      </c>
      <c r="W161" s="239" t="n">
        <f aca="false">G161+M161+S161</f>
        <v>0</v>
      </c>
      <c r="X161" s="141" t="n">
        <f aca="false">J161+P161+V161</f>
        <v>0</v>
      </c>
      <c r="Y161" s="141" t="n">
        <f aca="false">W161-X161</f>
        <v>0</v>
      </c>
      <c r="Z161" s="142" t="e">
        <f aca="false">Y161/W161</f>
        <v>#DIV/0!</v>
      </c>
      <c r="AA161" s="143"/>
      <c r="AB161" s="144"/>
      <c r="AC161" s="144"/>
      <c r="AD161" s="144"/>
      <c r="AE161" s="144"/>
      <c r="AF161" s="144"/>
      <c r="AG161" s="144"/>
    </row>
    <row r="162" customFormat="false" ht="30" hidden="false" customHeight="true" outlineLevel="0" collapsed="false">
      <c r="A162" s="133" t="s">
        <v>92</v>
      </c>
      <c r="B162" s="134" t="s">
        <v>335</v>
      </c>
      <c r="C162" s="290" t="s">
        <v>336</v>
      </c>
      <c r="D162" s="136" t="s">
        <v>175</v>
      </c>
      <c r="E162" s="137"/>
      <c r="F162" s="138"/>
      <c r="G162" s="139" t="n">
        <f aca="false">E162*F162</f>
        <v>0</v>
      </c>
      <c r="H162" s="137"/>
      <c r="I162" s="138"/>
      <c r="J162" s="139" t="n">
        <f aca="false">H162*I162</f>
        <v>0</v>
      </c>
      <c r="K162" s="137" t="n">
        <v>1</v>
      </c>
      <c r="L162" s="138" t="n">
        <v>20000</v>
      </c>
      <c r="M162" s="139" t="n">
        <f aca="false">K162*L162</f>
        <v>20000</v>
      </c>
      <c r="N162" s="137" t="n">
        <v>1</v>
      </c>
      <c r="O162" s="138" t="n">
        <v>20000</v>
      </c>
      <c r="P162" s="139" t="n">
        <f aca="false">N162*O162</f>
        <v>20000</v>
      </c>
      <c r="Q162" s="137"/>
      <c r="R162" s="138"/>
      <c r="S162" s="139" t="n">
        <f aca="false">Q162*R162</f>
        <v>0</v>
      </c>
      <c r="T162" s="137"/>
      <c r="U162" s="138"/>
      <c r="V162" s="234" t="n">
        <f aca="false">T162*U162</f>
        <v>0</v>
      </c>
      <c r="W162" s="239" t="n">
        <f aca="false">G162+M162+S162</f>
        <v>20000</v>
      </c>
      <c r="X162" s="141" t="n">
        <f aca="false">J162+P162+V162</f>
        <v>20000</v>
      </c>
      <c r="Y162" s="141" t="n">
        <f aca="false">W162-X162</f>
        <v>0</v>
      </c>
      <c r="Z162" s="142" t="n">
        <f aca="false">Y162/W162</f>
        <v>0</v>
      </c>
      <c r="AA162" s="143"/>
      <c r="AB162" s="144"/>
      <c r="AC162" s="144"/>
      <c r="AD162" s="144"/>
      <c r="AE162" s="144"/>
      <c r="AF162" s="144"/>
      <c r="AG162" s="144"/>
    </row>
    <row r="163" customFormat="false" ht="30" hidden="false" customHeight="true" outlineLevel="0" collapsed="false">
      <c r="A163" s="160" t="s">
        <v>92</v>
      </c>
      <c r="B163" s="166" t="s">
        <v>337</v>
      </c>
      <c r="C163" s="290" t="s">
        <v>338</v>
      </c>
      <c r="D163" s="161"/>
      <c r="E163" s="162"/>
      <c r="F163" s="163" t="n">
        <v>0.22</v>
      </c>
      <c r="G163" s="164" t="n">
        <f aca="false">E163*F163</f>
        <v>0</v>
      </c>
      <c r="H163" s="162"/>
      <c r="I163" s="163" t="n">
        <v>0.22</v>
      </c>
      <c r="J163" s="164" t="n">
        <f aca="false">H163*I163</f>
        <v>0</v>
      </c>
      <c r="K163" s="162"/>
      <c r="L163" s="163" t="n">
        <v>0.22</v>
      </c>
      <c r="M163" s="164" t="n">
        <f aca="false">K163*L163</f>
        <v>0</v>
      </c>
      <c r="N163" s="162"/>
      <c r="O163" s="163" t="n">
        <v>0.22</v>
      </c>
      <c r="P163" s="164" t="n">
        <f aca="false">N163*O163</f>
        <v>0</v>
      </c>
      <c r="Q163" s="162"/>
      <c r="R163" s="163" t="n">
        <v>0.22</v>
      </c>
      <c r="S163" s="164" t="n">
        <f aca="false">Q163*R163</f>
        <v>0</v>
      </c>
      <c r="T163" s="162"/>
      <c r="U163" s="163" t="n">
        <v>0.22</v>
      </c>
      <c r="V163" s="291" t="n">
        <f aca="false">T163*U163</f>
        <v>0</v>
      </c>
      <c r="W163" s="242" t="n">
        <f aca="false">G163+M163+S163</f>
        <v>0</v>
      </c>
      <c r="X163" s="243" t="n">
        <f aca="false">J163+P163+V163</f>
        <v>0</v>
      </c>
      <c r="Y163" s="243" t="n">
        <f aca="false">W163-X163</f>
        <v>0</v>
      </c>
      <c r="Z163" s="244" t="e">
        <f aca="false">Y163/W163</f>
        <v>#DIV/0!</v>
      </c>
      <c r="AA163" s="165"/>
      <c r="AB163" s="144"/>
      <c r="AC163" s="144"/>
      <c r="AD163" s="144"/>
      <c r="AE163" s="144"/>
      <c r="AF163" s="144"/>
      <c r="AG163" s="144"/>
    </row>
    <row r="164" customFormat="false" ht="30" hidden="false" customHeight="true" outlineLevel="0" collapsed="false">
      <c r="A164" s="292" t="s">
        <v>89</v>
      </c>
      <c r="B164" s="293" t="s">
        <v>339</v>
      </c>
      <c r="C164" s="227" t="s">
        <v>340</v>
      </c>
      <c r="D164" s="125"/>
      <c r="E164" s="126" t="n">
        <f aca="false">SUM(E165:E167)</f>
        <v>0</v>
      </c>
      <c r="F164" s="127"/>
      <c r="G164" s="128" t="n">
        <f aca="false">SUM(G165:G168)</f>
        <v>0</v>
      </c>
      <c r="H164" s="126" t="n">
        <f aca="false">SUM(H165:H167)</f>
        <v>0</v>
      </c>
      <c r="I164" s="127"/>
      <c r="J164" s="128" t="n">
        <f aca="false">SUM(J165:J168)</f>
        <v>0</v>
      </c>
      <c r="K164" s="126" t="n">
        <f aca="false">SUM(K165:K167)</f>
        <v>0</v>
      </c>
      <c r="L164" s="127"/>
      <c r="M164" s="128" t="n">
        <f aca="false">SUM(M165:M168)</f>
        <v>0</v>
      </c>
      <c r="N164" s="126" t="n">
        <f aca="false">SUM(N165:N167)</f>
        <v>0</v>
      </c>
      <c r="O164" s="127"/>
      <c r="P164" s="128" t="n">
        <f aca="false">SUM(P165:P168)</f>
        <v>0</v>
      </c>
      <c r="Q164" s="126" t="n">
        <f aca="false">SUM(Q165:Q167)</f>
        <v>0</v>
      </c>
      <c r="R164" s="127"/>
      <c r="S164" s="128" t="n">
        <f aca="false">SUM(S165:S168)</f>
        <v>0</v>
      </c>
      <c r="T164" s="126" t="n">
        <f aca="false">SUM(T165:T167)</f>
        <v>0</v>
      </c>
      <c r="U164" s="127"/>
      <c r="V164" s="128" t="n">
        <f aca="false">SUM(V165:V168)</f>
        <v>0</v>
      </c>
      <c r="W164" s="128" t="n">
        <f aca="false">SUM(W165:W168)</f>
        <v>0</v>
      </c>
      <c r="X164" s="128" t="n">
        <f aca="false">SUM(X165:X168)</f>
        <v>0</v>
      </c>
      <c r="Y164" s="128" t="n">
        <f aca="false">W164-X164</f>
        <v>0</v>
      </c>
      <c r="Z164" s="128" t="e">
        <f aca="false">Y164/W164</f>
        <v>#DIV/0!</v>
      </c>
      <c r="AA164" s="128"/>
      <c r="AB164" s="132"/>
      <c r="AC164" s="132"/>
      <c r="AD164" s="132"/>
      <c r="AE164" s="132"/>
      <c r="AF164" s="132"/>
      <c r="AG164" s="132"/>
    </row>
    <row r="165" customFormat="false" ht="30" hidden="false" customHeight="true" outlineLevel="0" collapsed="false">
      <c r="A165" s="133" t="s">
        <v>92</v>
      </c>
      <c r="B165" s="134" t="s">
        <v>341</v>
      </c>
      <c r="C165" s="135" t="s">
        <v>342</v>
      </c>
      <c r="D165" s="136"/>
      <c r="E165" s="137"/>
      <c r="F165" s="138"/>
      <c r="G165" s="139" t="n">
        <f aca="false">E165*F165</f>
        <v>0</v>
      </c>
      <c r="H165" s="137"/>
      <c r="I165" s="138"/>
      <c r="J165" s="139" t="n">
        <f aca="false">H165*I165</f>
        <v>0</v>
      </c>
      <c r="K165" s="137"/>
      <c r="L165" s="138"/>
      <c r="M165" s="139" t="n">
        <f aca="false">K165*L165</f>
        <v>0</v>
      </c>
      <c r="N165" s="137"/>
      <c r="O165" s="138"/>
      <c r="P165" s="139" t="n">
        <f aca="false">N165*O165</f>
        <v>0</v>
      </c>
      <c r="Q165" s="137"/>
      <c r="R165" s="138"/>
      <c r="S165" s="139" t="n">
        <f aca="false">Q165*R165</f>
        <v>0</v>
      </c>
      <c r="T165" s="137"/>
      <c r="U165" s="138"/>
      <c r="V165" s="139" t="n">
        <f aca="false">T165*U165</f>
        <v>0</v>
      </c>
      <c r="W165" s="140" t="n">
        <f aca="false">G165+M165+S165</f>
        <v>0</v>
      </c>
      <c r="X165" s="141" t="n">
        <f aca="false">J165+P165+V165</f>
        <v>0</v>
      </c>
      <c r="Y165" s="141" t="n">
        <f aca="false">W165-X165</f>
        <v>0</v>
      </c>
      <c r="Z165" s="142" t="e">
        <f aca="false">Y165/W165</f>
        <v>#DIV/0!</v>
      </c>
      <c r="AA165" s="143"/>
      <c r="AB165" s="144"/>
      <c r="AC165" s="144"/>
      <c r="AD165" s="144"/>
      <c r="AE165" s="144"/>
      <c r="AF165" s="144"/>
      <c r="AG165" s="144"/>
    </row>
    <row r="166" customFormat="false" ht="30" hidden="false" customHeight="true" outlineLevel="0" collapsed="false">
      <c r="A166" s="133" t="s">
        <v>92</v>
      </c>
      <c r="B166" s="134" t="s">
        <v>343</v>
      </c>
      <c r="C166" s="135" t="s">
        <v>342</v>
      </c>
      <c r="D166" s="136"/>
      <c r="E166" s="137"/>
      <c r="F166" s="138"/>
      <c r="G166" s="139" t="n">
        <f aca="false">E166*F166</f>
        <v>0</v>
      </c>
      <c r="H166" s="137"/>
      <c r="I166" s="138"/>
      <c r="J166" s="139" t="n">
        <f aca="false">H166*I166</f>
        <v>0</v>
      </c>
      <c r="K166" s="137"/>
      <c r="L166" s="138"/>
      <c r="M166" s="139" t="n">
        <f aca="false">K166*L166</f>
        <v>0</v>
      </c>
      <c r="N166" s="137"/>
      <c r="O166" s="138"/>
      <c r="P166" s="139" t="n">
        <f aca="false">N166*O166</f>
        <v>0</v>
      </c>
      <c r="Q166" s="137"/>
      <c r="R166" s="138"/>
      <c r="S166" s="139" t="n">
        <f aca="false">Q166*R166</f>
        <v>0</v>
      </c>
      <c r="T166" s="137"/>
      <c r="U166" s="138"/>
      <c r="V166" s="139" t="n">
        <f aca="false">T166*U166</f>
        <v>0</v>
      </c>
      <c r="W166" s="140" t="n">
        <f aca="false">G166+M166+S166</f>
        <v>0</v>
      </c>
      <c r="X166" s="141" t="n">
        <f aca="false">J166+P166+V166</f>
        <v>0</v>
      </c>
      <c r="Y166" s="141" t="n">
        <f aca="false">W166-X166</f>
        <v>0</v>
      </c>
      <c r="Z166" s="142" t="e">
        <f aca="false">Y166/W166</f>
        <v>#DIV/0!</v>
      </c>
      <c r="AA166" s="143"/>
      <c r="AB166" s="144"/>
      <c r="AC166" s="144"/>
      <c r="AD166" s="144"/>
      <c r="AE166" s="144"/>
      <c r="AF166" s="144"/>
      <c r="AG166" s="144"/>
    </row>
    <row r="167" customFormat="false" ht="30" hidden="false" customHeight="true" outlineLevel="0" collapsed="false">
      <c r="A167" s="145" t="s">
        <v>92</v>
      </c>
      <c r="B167" s="146" t="s">
        <v>344</v>
      </c>
      <c r="C167" s="135" t="s">
        <v>342</v>
      </c>
      <c r="D167" s="147"/>
      <c r="E167" s="148"/>
      <c r="F167" s="149"/>
      <c r="G167" s="150" t="n">
        <f aca="false">E167*F167</f>
        <v>0</v>
      </c>
      <c r="H167" s="148"/>
      <c r="I167" s="149"/>
      <c r="J167" s="150" t="n">
        <f aca="false">H167*I167</f>
        <v>0</v>
      </c>
      <c r="K167" s="148"/>
      <c r="L167" s="149"/>
      <c r="M167" s="150" t="n">
        <f aca="false">K167*L167</f>
        <v>0</v>
      </c>
      <c r="N167" s="148"/>
      <c r="O167" s="149"/>
      <c r="P167" s="150" t="n">
        <f aca="false">N167*O167</f>
        <v>0</v>
      </c>
      <c r="Q167" s="148"/>
      <c r="R167" s="149"/>
      <c r="S167" s="150" t="n">
        <f aca="false">Q167*R167</f>
        <v>0</v>
      </c>
      <c r="T167" s="148"/>
      <c r="U167" s="149"/>
      <c r="V167" s="150" t="n">
        <f aca="false">T167*U167</f>
        <v>0</v>
      </c>
      <c r="W167" s="151" t="n">
        <f aca="false">G167+M167+S167</f>
        <v>0</v>
      </c>
      <c r="X167" s="141" t="n">
        <f aca="false">J167+P167+V167</f>
        <v>0</v>
      </c>
      <c r="Y167" s="141" t="n">
        <f aca="false">W167-X167</f>
        <v>0</v>
      </c>
      <c r="Z167" s="142" t="e">
        <f aca="false">Y167/W167</f>
        <v>#DIV/0!</v>
      </c>
      <c r="AA167" s="152"/>
      <c r="AB167" s="144"/>
      <c r="AC167" s="144"/>
      <c r="AD167" s="144"/>
      <c r="AE167" s="144"/>
      <c r="AF167" s="144"/>
      <c r="AG167" s="144"/>
    </row>
    <row r="168" customFormat="false" ht="30" hidden="false" customHeight="true" outlineLevel="0" collapsed="false">
      <c r="A168" s="145" t="s">
        <v>92</v>
      </c>
      <c r="B168" s="146" t="s">
        <v>345</v>
      </c>
      <c r="C168" s="196" t="s">
        <v>346</v>
      </c>
      <c r="D168" s="161"/>
      <c r="E168" s="148"/>
      <c r="F168" s="149" t="n">
        <v>0.22</v>
      </c>
      <c r="G168" s="150" t="n">
        <f aca="false">E168*F168</f>
        <v>0</v>
      </c>
      <c r="H168" s="148"/>
      <c r="I168" s="149" t="n">
        <v>0.22</v>
      </c>
      <c r="J168" s="150" t="n">
        <f aca="false">H168*I168</f>
        <v>0</v>
      </c>
      <c r="K168" s="148"/>
      <c r="L168" s="149" t="n">
        <v>0.22</v>
      </c>
      <c r="M168" s="150" t="n">
        <f aca="false">K168*L168</f>
        <v>0</v>
      </c>
      <c r="N168" s="148"/>
      <c r="O168" s="149" t="n">
        <v>0.22</v>
      </c>
      <c r="P168" s="150" t="n">
        <f aca="false">N168*O168</f>
        <v>0</v>
      </c>
      <c r="Q168" s="148"/>
      <c r="R168" s="149" t="n">
        <v>0.22</v>
      </c>
      <c r="S168" s="150" t="n">
        <f aca="false">Q168*R168</f>
        <v>0</v>
      </c>
      <c r="T168" s="148"/>
      <c r="U168" s="149" t="n">
        <v>0.22</v>
      </c>
      <c r="V168" s="150" t="n">
        <f aca="false">T168*U168</f>
        <v>0</v>
      </c>
      <c r="W168" s="151" t="n">
        <f aca="false">G168+M168+S168</f>
        <v>0</v>
      </c>
      <c r="X168" s="141" t="n">
        <f aca="false">J168+P168+V168</f>
        <v>0</v>
      </c>
      <c r="Y168" s="141" t="n">
        <f aca="false">W168-X168</f>
        <v>0</v>
      </c>
      <c r="Z168" s="142" t="e">
        <f aca="false">Y168/W168</f>
        <v>#DIV/0!</v>
      </c>
      <c r="AA168" s="165"/>
      <c r="AB168" s="144"/>
      <c r="AC168" s="144"/>
      <c r="AD168" s="144"/>
      <c r="AE168" s="144"/>
      <c r="AF168" s="144"/>
      <c r="AG168" s="144"/>
    </row>
    <row r="169" customFormat="false" ht="30" hidden="false" customHeight="true" outlineLevel="0" collapsed="false">
      <c r="A169" s="122" t="s">
        <v>89</v>
      </c>
      <c r="B169" s="123" t="s">
        <v>347</v>
      </c>
      <c r="C169" s="227" t="s">
        <v>348</v>
      </c>
      <c r="D169" s="154"/>
      <c r="E169" s="155" t="n">
        <f aca="false">SUM(E170:E172)</f>
        <v>0</v>
      </c>
      <c r="F169" s="156"/>
      <c r="G169" s="157" t="n">
        <f aca="false">SUM(G170:G172)</f>
        <v>0</v>
      </c>
      <c r="H169" s="155" t="n">
        <f aca="false">SUM(H170:H172)</f>
        <v>0</v>
      </c>
      <c r="I169" s="156"/>
      <c r="J169" s="157" t="n">
        <f aca="false">SUM(J170:J172)</f>
        <v>0</v>
      </c>
      <c r="K169" s="155" t="n">
        <f aca="false">SUM(K170:K172)</f>
        <v>0</v>
      </c>
      <c r="L169" s="156"/>
      <c r="M169" s="157" t="n">
        <f aca="false">SUM(M170:M172)</f>
        <v>0</v>
      </c>
      <c r="N169" s="155" t="n">
        <f aca="false">SUM(N170:N172)</f>
        <v>0</v>
      </c>
      <c r="O169" s="156"/>
      <c r="P169" s="157" t="n">
        <f aca="false">SUM(P170:P172)</f>
        <v>0</v>
      </c>
      <c r="Q169" s="155" t="n">
        <f aca="false">SUM(Q170:Q172)</f>
        <v>0</v>
      </c>
      <c r="R169" s="156"/>
      <c r="S169" s="157" t="n">
        <f aca="false">SUM(S170:S172)</f>
        <v>0</v>
      </c>
      <c r="T169" s="155" t="n">
        <f aca="false">SUM(T170:T172)</f>
        <v>0</v>
      </c>
      <c r="U169" s="156"/>
      <c r="V169" s="157" t="n">
        <f aca="false">SUM(V170:V172)</f>
        <v>0</v>
      </c>
      <c r="W169" s="157" t="n">
        <f aca="false">SUM(W170:W172)</f>
        <v>0</v>
      </c>
      <c r="X169" s="157" t="n">
        <f aca="false">SUM(X170:X172)</f>
        <v>0</v>
      </c>
      <c r="Y169" s="157" t="n">
        <f aca="false">W169-X169</f>
        <v>0</v>
      </c>
      <c r="Z169" s="157" t="e">
        <f aca="false">Y169/W169</f>
        <v>#DIV/0!</v>
      </c>
      <c r="AA169" s="294"/>
      <c r="AB169" s="132"/>
      <c r="AC169" s="132"/>
      <c r="AD169" s="132"/>
      <c r="AE169" s="132"/>
      <c r="AF169" s="132"/>
      <c r="AG169" s="132"/>
    </row>
    <row r="170" customFormat="false" ht="30" hidden="false" customHeight="true" outlineLevel="0" collapsed="false">
      <c r="A170" s="133" t="s">
        <v>92</v>
      </c>
      <c r="B170" s="134" t="s">
        <v>349</v>
      </c>
      <c r="C170" s="135" t="s">
        <v>350</v>
      </c>
      <c r="D170" s="136"/>
      <c r="E170" s="137"/>
      <c r="F170" s="138"/>
      <c r="G170" s="139" t="n">
        <f aca="false">E170*F170</f>
        <v>0</v>
      </c>
      <c r="H170" s="137"/>
      <c r="I170" s="138"/>
      <c r="J170" s="139" t="n">
        <f aca="false">H170*I170</f>
        <v>0</v>
      </c>
      <c r="K170" s="137"/>
      <c r="L170" s="138"/>
      <c r="M170" s="139" t="n">
        <f aca="false">K170*L170</f>
        <v>0</v>
      </c>
      <c r="N170" s="137"/>
      <c r="O170" s="138"/>
      <c r="P170" s="139" t="n">
        <f aca="false">N170*O170</f>
        <v>0</v>
      </c>
      <c r="Q170" s="137"/>
      <c r="R170" s="138"/>
      <c r="S170" s="139" t="n">
        <f aca="false">Q170*R170</f>
        <v>0</v>
      </c>
      <c r="T170" s="137"/>
      <c r="U170" s="138"/>
      <c r="V170" s="139" t="n">
        <f aca="false">T170*U170</f>
        <v>0</v>
      </c>
      <c r="W170" s="140" t="n">
        <f aca="false">G170+M170+S170</f>
        <v>0</v>
      </c>
      <c r="X170" s="141" t="n">
        <f aca="false">J170+P170+V170</f>
        <v>0</v>
      </c>
      <c r="Y170" s="141" t="n">
        <f aca="false">W170-X170</f>
        <v>0</v>
      </c>
      <c r="Z170" s="142" t="e">
        <f aca="false">Y170/W170</f>
        <v>#DIV/0!</v>
      </c>
      <c r="AA170" s="283"/>
      <c r="AB170" s="144"/>
      <c r="AC170" s="144"/>
      <c r="AD170" s="144"/>
      <c r="AE170" s="144"/>
      <c r="AF170" s="144"/>
      <c r="AG170" s="144"/>
    </row>
    <row r="171" customFormat="false" ht="30" hidden="false" customHeight="true" outlineLevel="0" collapsed="false">
      <c r="A171" s="133" t="s">
        <v>92</v>
      </c>
      <c r="B171" s="134" t="s">
        <v>351</v>
      </c>
      <c r="C171" s="135" t="s">
        <v>350</v>
      </c>
      <c r="D171" s="136"/>
      <c r="E171" s="137"/>
      <c r="F171" s="138"/>
      <c r="G171" s="139" t="n">
        <f aca="false">E171*F171</f>
        <v>0</v>
      </c>
      <c r="H171" s="137"/>
      <c r="I171" s="138"/>
      <c r="J171" s="139" t="n">
        <f aca="false">H171*I171</f>
        <v>0</v>
      </c>
      <c r="K171" s="137"/>
      <c r="L171" s="138"/>
      <c r="M171" s="139" t="n">
        <f aca="false">K171*L171</f>
        <v>0</v>
      </c>
      <c r="N171" s="137"/>
      <c r="O171" s="138"/>
      <c r="P171" s="139" t="n">
        <f aca="false">N171*O171</f>
        <v>0</v>
      </c>
      <c r="Q171" s="137"/>
      <c r="R171" s="138"/>
      <c r="S171" s="139" t="n">
        <f aca="false">Q171*R171</f>
        <v>0</v>
      </c>
      <c r="T171" s="137"/>
      <c r="U171" s="138"/>
      <c r="V171" s="139" t="n">
        <f aca="false">T171*U171</f>
        <v>0</v>
      </c>
      <c r="W171" s="140" t="n">
        <f aca="false">G171+M171+S171</f>
        <v>0</v>
      </c>
      <c r="X171" s="141" t="n">
        <f aca="false">J171+P171+V171</f>
        <v>0</v>
      </c>
      <c r="Y171" s="141" t="n">
        <f aca="false">W171-X171</f>
        <v>0</v>
      </c>
      <c r="Z171" s="142" t="e">
        <f aca="false">Y171/W171</f>
        <v>#DIV/0!</v>
      </c>
      <c r="AA171" s="283"/>
      <c r="AB171" s="144"/>
      <c r="AC171" s="144"/>
      <c r="AD171" s="144"/>
      <c r="AE171" s="144"/>
      <c r="AF171" s="144"/>
      <c r="AG171" s="144"/>
    </row>
    <row r="172" customFormat="false" ht="30" hidden="false" customHeight="true" outlineLevel="0" collapsed="false">
      <c r="A172" s="145" t="s">
        <v>92</v>
      </c>
      <c r="B172" s="146" t="s">
        <v>352</v>
      </c>
      <c r="C172" s="174" t="s">
        <v>350</v>
      </c>
      <c r="D172" s="147"/>
      <c r="E172" s="148"/>
      <c r="F172" s="149"/>
      <c r="G172" s="150" t="n">
        <f aca="false">E172*F172</f>
        <v>0</v>
      </c>
      <c r="H172" s="148"/>
      <c r="I172" s="149"/>
      <c r="J172" s="150" t="n">
        <f aca="false">H172*I172</f>
        <v>0</v>
      </c>
      <c r="K172" s="148"/>
      <c r="L172" s="149"/>
      <c r="M172" s="150" t="n">
        <f aca="false">K172*L172</f>
        <v>0</v>
      </c>
      <c r="N172" s="148"/>
      <c r="O172" s="149"/>
      <c r="P172" s="150" t="n">
        <f aca="false">N172*O172</f>
        <v>0</v>
      </c>
      <c r="Q172" s="148"/>
      <c r="R172" s="149"/>
      <c r="S172" s="150" t="n">
        <f aca="false">Q172*R172</f>
        <v>0</v>
      </c>
      <c r="T172" s="148"/>
      <c r="U172" s="149"/>
      <c r="V172" s="150" t="n">
        <f aca="false">T172*U172</f>
        <v>0</v>
      </c>
      <c r="W172" s="151" t="n">
        <f aca="false">G172+M172+S172</f>
        <v>0</v>
      </c>
      <c r="X172" s="141" t="n">
        <f aca="false">J172+P172+V172</f>
        <v>0</v>
      </c>
      <c r="Y172" s="141" t="n">
        <f aca="false">W172-X172</f>
        <v>0</v>
      </c>
      <c r="Z172" s="142" t="e">
        <f aca="false">Y172/W172</f>
        <v>#DIV/0!</v>
      </c>
      <c r="AA172" s="284"/>
      <c r="AB172" s="144"/>
      <c r="AC172" s="144"/>
      <c r="AD172" s="144"/>
      <c r="AE172" s="144"/>
      <c r="AF172" s="144"/>
      <c r="AG172" s="144"/>
    </row>
    <row r="173" customFormat="false" ht="30" hidden="false" customHeight="true" outlineLevel="0" collapsed="false">
      <c r="A173" s="122" t="s">
        <v>89</v>
      </c>
      <c r="B173" s="123" t="s">
        <v>353</v>
      </c>
      <c r="C173" s="227" t="s">
        <v>328</v>
      </c>
      <c r="D173" s="154"/>
      <c r="E173" s="155" t="n">
        <f aca="false">SUM(E174:E180)</f>
        <v>5</v>
      </c>
      <c r="F173" s="156"/>
      <c r="G173" s="157" t="n">
        <f aca="false">SUM(G174:G181)</f>
        <v>31000</v>
      </c>
      <c r="H173" s="155" t="n">
        <f aca="false">SUM(H174:H180)</f>
        <v>5</v>
      </c>
      <c r="I173" s="156"/>
      <c r="J173" s="157" t="n">
        <f aca="false">SUM(J174:J181)</f>
        <v>32000</v>
      </c>
      <c r="K173" s="155" t="n">
        <f aca="false">SUM(K174:K180)</f>
        <v>0</v>
      </c>
      <c r="L173" s="156"/>
      <c r="M173" s="157" t="n">
        <f aca="false">SUM(M174:M181)</f>
        <v>0</v>
      </c>
      <c r="N173" s="155" t="n">
        <f aca="false">SUM(N174:N180)</f>
        <v>0</v>
      </c>
      <c r="O173" s="156"/>
      <c r="P173" s="157" t="n">
        <f aca="false">SUM(P174:P181)</f>
        <v>0</v>
      </c>
      <c r="Q173" s="155" t="n">
        <f aca="false">SUM(Q174:Q180)</f>
        <v>0</v>
      </c>
      <c r="R173" s="156"/>
      <c r="S173" s="157" t="n">
        <f aca="false">SUM(S174:S181)</f>
        <v>0</v>
      </c>
      <c r="T173" s="155" t="n">
        <f aca="false">SUM(T174:T180)</f>
        <v>0</v>
      </c>
      <c r="U173" s="156"/>
      <c r="V173" s="157" t="n">
        <f aca="false">SUM(V174:V181)</f>
        <v>0</v>
      </c>
      <c r="W173" s="157" t="n">
        <f aca="false">SUM(W174:W181)</f>
        <v>31000</v>
      </c>
      <c r="X173" s="157" t="n">
        <f aca="false">SUM(X174:X181)</f>
        <v>32000</v>
      </c>
      <c r="Y173" s="157" t="n">
        <f aca="false">W173-X173</f>
        <v>-1000</v>
      </c>
      <c r="Z173" s="157" t="n">
        <f aca="false">Y173/W173</f>
        <v>-0.032258064516129</v>
      </c>
      <c r="AA173" s="294"/>
      <c r="AB173" s="132"/>
      <c r="AC173" s="132"/>
      <c r="AD173" s="132"/>
      <c r="AE173" s="132"/>
      <c r="AF173" s="132"/>
      <c r="AG173" s="132"/>
    </row>
    <row r="174" customFormat="false" ht="69.75" hidden="false" customHeight="true" outlineLevel="0" collapsed="false">
      <c r="A174" s="133" t="s">
        <v>92</v>
      </c>
      <c r="B174" s="134" t="s">
        <v>354</v>
      </c>
      <c r="C174" s="135" t="s">
        <v>355</v>
      </c>
      <c r="D174" s="136" t="s">
        <v>175</v>
      </c>
      <c r="E174" s="137" t="n">
        <v>1</v>
      </c>
      <c r="F174" s="138" t="n">
        <v>7000</v>
      </c>
      <c r="G174" s="139" t="n">
        <f aca="false">E174*F174</f>
        <v>7000</v>
      </c>
      <c r="H174" s="137" t="n">
        <v>1</v>
      </c>
      <c r="I174" s="138" t="n">
        <v>8000</v>
      </c>
      <c r="J174" s="139" t="n">
        <f aca="false">H174*I174</f>
        <v>8000</v>
      </c>
      <c r="K174" s="137"/>
      <c r="L174" s="138"/>
      <c r="M174" s="139" t="n">
        <f aca="false">K174*L174</f>
        <v>0</v>
      </c>
      <c r="N174" s="137"/>
      <c r="O174" s="138"/>
      <c r="P174" s="139" t="n">
        <f aca="false">N174*O174</f>
        <v>0</v>
      </c>
      <c r="Q174" s="137"/>
      <c r="R174" s="138"/>
      <c r="S174" s="139" t="n">
        <f aca="false">Q174*R174</f>
        <v>0</v>
      </c>
      <c r="T174" s="137"/>
      <c r="U174" s="138"/>
      <c r="V174" s="139" t="n">
        <f aca="false">T174*U174</f>
        <v>0</v>
      </c>
      <c r="W174" s="140" t="n">
        <f aca="false">G174+M174+S174</f>
        <v>7000</v>
      </c>
      <c r="X174" s="141" t="n">
        <f aca="false">J174+P174+V174</f>
        <v>8000</v>
      </c>
      <c r="Y174" s="141" t="n">
        <f aca="false">W174-X174</f>
        <v>-1000</v>
      </c>
      <c r="Z174" s="142" t="n">
        <f aca="false">Y174/W174</f>
        <v>-0.142857142857143</v>
      </c>
      <c r="AA174" s="283" t="s">
        <v>356</v>
      </c>
      <c r="AB174" s="144"/>
      <c r="AC174" s="144"/>
      <c r="AD174" s="144"/>
      <c r="AE174" s="144"/>
      <c r="AF174" s="144"/>
      <c r="AG174" s="144"/>
    </row>
    <row r="175" customFormat="false" ht="30" hidden="false" customHeight="true" outlineLevel="0" collapsed="false">
      <c r="A175" s="133" t="s">
        <v>92</v>
      </c>
      <c r="B175" s="134" t="s">
        <v>357</v>
      </c>
      <c r="C175" s="135" t="s">
        <v>358</v>
      </c>
      <c r="D175" s="136" t="s">
        <v>175</v>
      </c>
      <c r="E175" s="137" t="n">
        <v>1</v>
      </c>
      <c r="F175" s="138" t="n">
        <v>9000</v>
      </c>
      <c r="G175" s="139" t="n">
        <f aca="false">E175*F175</f>
        <v>9000</v>
      </c>
      <c r="H175" s="137" t="n">
        <v>1</v>
      </c>
      <c r="I175" s="138" t="n">
        <v>9000</v>
      </c>
      <c r="J175" s="139" t="n">
        <f aca="false">H175*I175</f>
        <v>9000</v>
      </c>
      <c r="K175" s="137"/>
      <c r="L175" s="138"/>
      <c r="M175" s="139" t="n">
        <f aca="false">K175*L175</f>
        <v>0</v>
      </c>
      <c r="N175" s="137"/>
      <c r="O175" s="138"/>
      <c r="P175" s="139" t="n">
        <f aca="false">N175*O175</f>
        <v>0</v>
      </c>
      <c r="Q175" s="137"/>
      <c r="R175" s="138"/>
      <c r="S175" s="139" t="n">
        <f aca="false">Q175*R175</f>
        <v>0</v>
      </c>
      <c r="T175" s="137"/>
      <c r="U175" s="138"/>
      <c r="V175" s="139" t="n">
        <f aca="false">T175*U175</f>
        <v>0</v>
      </c>
      <c r="W175" s="151" t="n">
        <f aca="false">G175+M175+S175</f>
        <v>9000</v>
      </c>
      <c r="X175" s="141" t="n">
        <f aca="false">J175+P175+V175</f>
        <v>9000</v>
      </c>
      <c r="Y175" s="141" t="n">
        <f aca="false">W175-X175</f>
        <v>0</v>
      </c>
      <c r="Z175" s="142" t="n">
        <f aca="false">Y175/W175</f>
        <v>0</v>
      </c>
      <c r="AA175" s="283"/>
      <c r="AB175" s="144"/>
      <c r="AC175" s="144"/>
      <c r="AD175" s="144"/>
      <c r="AE175" s="144"/>
      <c r="AF175" s="144"/>
      <c r="AG175" s="144"/>
    </row>
    <row r="176" customFormat="false" ht="30" hidden="false" customHeight="true" outlineLevel="0" collapsed="false">
      <c r="A176" s="133" t="s">
        <v>92</v>
      </c>
      <c r="B176" s="134" t="s">
        <v>359</v>
      </c>
      <c r="C176" s="135" t="s">
        <v>360</v>
      </c>
      <c r="D176" s="136" t="s">
        <v>175</v>
      </c>
      <c r="E176" s="137" t="n">
        <v>1</v>
      </c>
      <c r="F176" s="138" t="n">
        <v>5000</v>
      </c>
      <c r="G176" s="139" t="n">
        <f aca="false">E176*F176</f>
        <v>5000</v>
      </c>
      <c r="H176" s="137" t="n">
        <v>1</v>
      </c>
      <c r="I176" s="138" t="n">
        <v>5000</v>
      </c>
      <c r="J176" s="139" t="n">
        <f aca="false">H176*I176</f>
        <v>5000</v>
      </c>
      <c r="K176" s="137"/>
      <c r="L176" s="138"/>
      <c r="M176" s="139" t="n">
        <f aca="false">K176*L176</f>
        <v>0</v>
      </c>
      <c r="N176" s="137"/>
      <c r="O176" s="138"/>
      <c r="P176" s="139" t="n">
        <f aca="false">N176*O176</f>
        <v>0</v>
      </c>
      <c r="Q176" s="137"/>
      <c r="R176" s="138"/>
      <c r="S176" s="139" t="n">
        <f aca="false">Q176*R176</f>
        <v>0</v>
      </c>
      <c r="T176" s="137"/>
      <c r="U176" s="138"/>
      <c r="V176" s="139" t="n">
        <f aca="false">T176*U176</f>
        <v>0</v>
      </c>
      <c r="W176" s="151" t="n">
        <f aca="false">G176+M176+S176</f>
        <v>5000</v>
      </c>
      <c r="X176" s="141" t="n">
        <f aca="false">J176+P176+V176</f>
        <v>5000</v>
      </c>
      <c r="Y176" s="141" t="n">
        <f aca="false">W176-X176</f>
        <v>0</v>
      </c>
      <c r="Z176" s="142" t="n">
        <f aca="false">Y176/W176</f>
        <v>0</v>
      </c>
      <c r="AA176" s="283"/>
      <c r="AB176" s="144"/>
      <c r="AC176" s="144"/>
      <c r="AD176" s="144"/>
      <c r="AE176" s="144"/>
      <c r="AF176" s="144"/>
      <c r="AG176" s="144"/>
    </row>
    <row r="177" customFormat="false" ht="30" hidden="false" customHeight="true" outlineLevel="0" collapsed="false">
      <c r="A177" s="133" t="s">
        <v>92</v>
      </c>
      <c r="B177" s="134" t="s">
        <v>361</v>
      </c>
      <c r="C177" s="135" t="s">
        <v>362</v>
      </c>
      <c r="D177" s="136" t="s">
        <v>175</v>
      </c>
      <c r="E177" s="137" t="n">
        <v>1</v>
      </c>
      <c r="F177" s="138" t="n">
        <v>5000</v>
      </c>
      <c r="G177" s="139" t="n">
        <f aca="false">E177*F177</f>
        <v>5000</v>
      </c>
      <c r="H177" s="137" t="n">
        <v>1</v>
      </c>
      <c r="I177" s="138" t="n">
        <v>5000</v>
      </c>
      <c r="J177" s="139" t="n">
        <f aca="false">H177*I177</f>
        <v>5000</v>
      </c>
      <c r="K177" s="137"/>
      <c r="L177" s="138"/>
      <c r="M177" s="139" t="n">
        <f aca="false">K177*L177</f>
        <v>0</v>
      </c>
      <c r="N177" s="137"/>
      <c r="O177" s="138"/>
      <c r="P177" s="139" t="n">
        <f aca="false">N177*O177</f>
        <v>0</v>
      </c>
      <c r="Q177" s="137"/>
      <c r="R177" s="138"/>
      <c r="S177" s="139" t="n">
        <f aca="false">Q177*R177</f>
        <v>0</v>
      </c>
      <c r="T177" s="137"/>
      <c r="U177" s="138"/>
      <c r="V177" s="139" t="n">
        <f aca="false">T177*U177</f>
        <v>0</v>
      </c>
      <c r="W177" s="151" t="n">
        <f aca="false">G177+M177+S177</f>
        <v>5000</v>
      </c>
      <c r="X177" s="141" t="n">
        <f aca="false">J177+P177+V177</f>
        <v>5000</v>
      </c>
      <c r="Y177" s="141" t="n">
        <f aca="false">W177-X177</f>
        <v>0</v>
      </c>
      <c r="Z177" s="142" t="n">
        <f aca="false">Y177/W177</f>
        <v>0</v>
      </c>
      <c r="AA177" s="283"/>
      <c r="AB177" s="144"/>
      <c r="AC177" s="144"/>
      <c r="AD177" s="144"/>
      <c r="AE177" s="144"/>
      <c r="AF177" s="144"/>
      <c r="AG177" s="144"/>
    </row>
    <row r="178" customFormat="false" ht="43.5" hidden="false" customHeight="true" outlineLevel="0" collapsed="false">
      <c r="A178" s="133" t="s">
        <v>92</v>
      </c>
      <c r="B178" s="134" t="s">
        <v>363</v>
      </c>
      <c r="C178" s="174" t="s">
        <v>364</v>
      </c>
      <c r="D178" s="136" t="s">
        <v>175</v>
      </c>
      <c r="E178" s="137" t="n">
        <v>1</v>
      </c>
      <c r="F178" s="138" t="n">
        <v>5000</v>
      </c>
      <c r="G178" s="139" t="n">
        <f aca="false">E178*F178</f>
        <v>5000</v>
      </c>
      <c r="H178" s="137" t="n">
        <v>1</v>
      </c>
      <c r="I178" s="138" t="n">
        <v>5000</v>
      </c>
      <c r="J178" s="139" t="n">
        <f aca="false">H178*I178</f>
        <v>5000</v>
      </c>
      <c r="K178" s="137"/>
      <c r="L178" s="138"/>
      <c r="M178" s="139" t="n">
        <f aca="false">K178*L178</f>
        <v>0</v>
      </c>
      <c r="N178" s="137"/>
      <c r="O178" s="138"/>
      <c r="P178" s="139" t="n">
        <f aca="false">N178*O178</f>
        <v>0</v>
      </c>
      <c r="Q178" s="137"/>
      <c r="R178" s="138"/>
      <c r="S178" s="139" t="n">
        <f aca="false">Q178*R178</f>
        <v>0</v>
      </c>
      <c r="T178" s="137"/>
      <c r="U178" s="138"/>
      <c r="V178" s="139" t="n">
        <f aca="false">T178*U178</f>
        <v>0</v>
      </c>
      <c r="W178" s="151" t="n">
        <f aca="false">G178+M178+S178</f>
        <v>5000</v>
      </c>
      <c r="X178" s="141" t="n">
        <f aca="false">J178+P178+V178</f>
        <v>5000</v>
      </c>
      <c r="Y178" s="141" t="n">
        <f aca="false">W178-X178</f>
        <v>0</v>
      </c>
      <c r="Z178" s="142" t="n">
        <f aca="false">Y178/W178</f>
        <v>0</v>
      </c>
      <c r="AA178" s="283"/>
      <c r="AB178" s="144"/>
      <c r="AC178" s="144"/>
      <c r="AD178" s="144"/>
      <c r="AE178" s="144"/>
      <c r="AF178" s="144"/>
      <c r="AG178" s="144"/>
    </row>
    <row r="179" customFormat="false" ht="30" hidden="false" customHeight="true" outlineLevel="0" collapsed="false">
      <c r="A179" s="133" t="s">
        <v>92</v>
      </c>
      <c r="B179" s="134" t="s">
        <v>365</v>
      </c>
      <c r="C179" s="174" t="s">
        <v>366</v>
      </c>
      <c r="D179" s="136"/>
      <c r="E179" s="137"/>
      <c r="F179" s="138"/>
      <c r="G179" s="139" t="n">
        <f aca="false">E179*F179</f>
        <v>0</v>
      </c>
      <c r="H179" s="137"/>
      <c r="I179" s="138"/>
      <c r="J179" s="139" t="n">
        <f aca="false">H179*I179</f>
        <v>0</v>
      </c>
      <c r="K179" s="137"/>
      <c r="L179" s="138"/>
      <c r="M179" s="139" t="n">
        <f aca="false">K179*L179</f>
        <v>0</v>
      </c>
      <c r="N179" s="137"/>
      <c r="O179" s="138"/>
      <c r="P179" s="139" t="n">
        <f aca="false">N179*O179</f>
        <v>0</v>
      </c>
      <c r="Q179" s="137"/>
      <c r="R179" s="138"/>
      <c r="S179" s="139" t="n">
        <f aca="false">Q179*R179</f>
        <v>0</v>
      </c>
      <c r="T179" s="137"/>
      <c r="U179" s="138"/>
      <c r="V179" s="139" t="n">
        <f aca="false">T179*U179</f>
        <v>0</v>
      </c>
      <c r="W179" s="151" t="n">
        <f aca="false">G179+M179+S179</f>
        <v>0</v>
      </c>
      <c r="X179" s="141" t="n">
        <f aca="false">J179+P179+V179</f>
        <v>0</v>
      </c>
      <c r="Y179" s="141" t="n">
        <f aca="false">W179-X179</f>
        <v>0</v>
      </c>
      <c r="Z179" s="142" t="e">
        <f aca="false">Y179/W179</f>
        <v>#DIV/0!</v>
      </c>
      <c r="AA179" s="283"/>
      <c r="AB179" s="144"/>
      <c r="AC179" s="144"/>
      <c r="AD179" s="144"/>
      <c r="AE179" s="144"/>
      <c r="AF179" s="144"/>
      <c r="AG179" s="144"/>
    </row>
    <row r="180" customFormat="false" ht="30" hidden="false" customHeight="true" outlineLevel="0" collapsed="false">
      <c r="A180" s="145" t="s">
        <v>92</v>
      </c>
      <c r="B180" s="146" t="s">
        <v>367</v>
      </c>
      <c r="C180" s="174" t="s">
        <v>366</v>
      </c>
      <c r="D180" s="147"/>
      <c r="E180" s="148"/>
      <c r="F180" s="149"/>
      <c r="G180" s="150" t="n">
        <f aca="false">E180*F180</f>
        <v>0</v>
      </c>
      <c r="H180" s="148"/>
      <c r="I180" s="149"/>
      <c r="J180" s="150" t="n">
        <f aca="false">H180*I180</f>
        <v>0</v>
      </c>
      <c r="K180" s="148"/>
      <c r="L180" s="149"/>
      <c r="M180" s="150" t="n">
        <f aca="false">K180*L180</f>
        <v>0</v>
      </c>
      <c r="N180" s="148"/>
      <c r="O180" s="149"/>
      <c r="P180" s="150" t="n">
        <f aca="false">N180*O180</f>
        <v>0</v>
      </c>
      <c r="Q180" s="148"/>
      <c r="R180" s="149"/>
      <c r="S180" s="150" t="n">
        <f aca="false">Q180*R180</f>
        <v>0</v>
      </c>
      <c r="T180" s="148"/>
      <c r="U180" s="149"/>
      <c r="V180" s="150" t="n">
        <f aca="false">T180*U180</f>
        <v>0</v>
      </c>
      <c r="W180" s="151" t="n">
        <f aca="false">G180+M180+S180</f>
        <v>0</v>
      </c>
      <c r="X180" s="141" t="n">
        <f aca="false">J180+P180+V180</f>
        <v>0</v>
      </c>
      <c r="Y180" s="141" t="n">
        <f aca="false">W180-X180</f>
        <v>0</v>
      </c>
      <c r="Z180" s="142" t="e">
        <f aca="false">Y180/W180</f>
        <v>#DIV/0!</v>
      </c>
      <c r="AA180" s="284"/>
      <c r="AB180" s="144"/>
      <c r="AC180" s="144"/>
      <c r="AD180" s="144"/>
      <c r="AE180" s="144"/>
      <c r="AF180" s="144"/>
      <c r="AG180" s="144"/>
    </row>
    <row r="181" customFormat="false" ht="30" hidden="false" customHeight="true" outlineLevel="0" collapsed="false">
      <c r="A181" s="145" t="s">
        <v>92</v>
      </c>
      <c r="B181" s="166" t="s">
        <v>368</v>
      </c>
      <c r="C181" s="196" t="s">
        <v>369</v>
      </c>
      <c r="D181" s="161"/>
      <c r="E181" s="148"/>
      <c r="F181" s="149" t="n">
        <v>0.22</v>
      </c>
      <c r="G181" s="150" t="n">
        <f aca="false">E181*F181</f>
        <v>0</v>
      </c>
      <c r="H181" s="148"/>
      <c r="I181" s="149" t="n">
        <v>0.22</v>
      </c>
      <c r="J181" s="150" t="n">
        <f aca="false">H181*I181</f>
        <v>0</v>
      </c>
      <c r="K181" s="148"/>
      <c r="L181" s="149" t="n">
        <v>0.22</v>
      </c>
      <c r="M181" s="150" t="n">
        <f aca="false">K181*L181</f>
        <v>0</v>
      </c>
      <c r="N181" s="148"/>
      <c r="O181" s="149" t="n">
        <v>0.22</v>
      </c>
      <c r="P181" s="150" t="n">
        <f aca="false">N181*O181</f>
        <v>0</v>
      </c>
      <c r="Q181" s="148"/>
      <c r="R181" s="149" t="n">
        <v>0.22</v>
      </c>
      <c r="S181" s="150" t="n">
        <f aca="false">Q181*R181</f>
        <v>0</v>
      </c>
      <c r="T181" s="148"/>
      <c r="U181" s="149" t="n">
        <v>0.22</v>
      </c>
      <c r="V181" s="150" t="n">
        <f aca="false">T181*U181</f>
        <v>0</v>
      </c>
      <c r="W181" s="151" t="n">
        <f aca="false">G181+M181+S181</f>
        <v>0</v>
      </c>
      <c r="X181" s="141" t="n">
        <f aca="false">J181+P181+V181</f>
        <v>0</v>
      </c>
      <c r="Y181" s="141" t="n">
        <f aca="false">W181-X181</f>
        <v>0</v>
      </c>
      <c r="Z181" s="142" t="e">
        <f aca="false">Y181/W181</f>
        <v>#DIV/0!</v>
      </c>
      <c r="AA181" s="165"/>
      <c r="AB181" s="7"/>
      <c r="AC181" s="7"/>
      <c r="AD181" s="7"/>
      <c r="AE181" s="7"/>
      <c r="AF181" s="7"/>
      <c r="AG181" s="7"/>
    </row>
    <row r="182" customFormat="false" ht="30" hidden="false" customHeight="true" outlineLevel="0" collapsed="false">
      <c r="A182" s="295" t="s">
        <v>370</v>
      </c>
      <c r="B182" s="296"/>
      <c r="C182" s="297"/>
      <c r="D182" s="298"/>
      <c r="E182" s="183" t="n">
        <f aca="false">E173+E169+E164+E159</f>
        <v>5</v>
      </c>
      <c r="F182" s="197"/>
      <c r="G182" s="299" t="n">
        <f aca="false">G173+G169+G164+G159</f>
        <v>31000</v>
      </c>
      <c r="H182" s="183" t="n">
        <f aca="false">H173+H169+H164+H159</f>
        <v>5</v>
      </c>
      <c r="I182" s="197"/>
      <c r="J182" s="299" t="n">
        <f aca="false">J173+J169+J164+J159</f>
        <v>32000</v>
      </c>
      <c r="K182" s="183" t="n">
        <f aca="false">K173+K169+K164+K159</f>
        <v>1</v>
      </c>
      <c r="L182" s="197"/>
      <c r="M182" s="299" t="n">
        <f aca="false">M173+M169+M164+M159</f>
        <v>20000</v>
      </c>
      <c r="N182" s="183" t="n">
        <f aca="false">N173+N169+N164+N159</f>
        <v>1</v>
      </c>
      <c r="O182" s="197"/>
      <c r="P182" s="299" t="n">
        <f aca="false">P173+P169+P164+P159</f>
        <v>20000</v>
      </c>
      <c r="Q182" s="183" t="n">
        <f aca="false">Q173+Q169+Q164+Q159</f>
        <v>0</v>
      </c>
      <c r="R182" s="197"/>
      <c r="S182" s="299" t="n">
        <f aca="false">S173+S169+S164+S159</f>
        <v>0</v>
      </c>
      <c r="T182" s="183" t="n">
        <f aca="false">T173+T169+T164+T159</f>
        <v>0</v>
      </c>
      <c r="U182" s="197"/>
      <c r="V182" s="299" t="n">
        <f aca="false">V173+V169+V164+V159</f>
        <v>0</v>
      </c>
      <c r="W182" s="230" t="n">
        <f aca="false">W173+W159+W169+W164</f>
        <v>51000</v>
      </c>
      <c r="X182" s="230" t="n">
        <f aca="false">X173+X159+X169+X164</f>
        <v>52000</v>
      </c>
      <c r="Y182" s="230" t="n">
        <f aca="false">W182-X182</f>
        <v>-1000</v>
      </c>
      <c r="Z182" s="230" t="n">
        <f aca="false">Y182/W182</f>
        <v>-0.0196078431372549</v>
      </c>
      <c r="AA182" s="231"/>
      <c r="AB182" s="7"/>
      <c r="AC182" s="7"/>
      <c r="AD182" s="7"/>
      <c r="AE182" s="7"/>
      <c r="AF182" s="7"/>
      <c r="AG182" s="7"/>
    </row>
    <row r="183" customFormat="false" ht="30" hidden="false" customHeight="true" outlineLevel="0" collapsed="false">
      <c r="A183" s="300" t="s">
        <v>371</v>
      </c>
      <c r="B183" s="301"/>
      <c r="C183" s="302"/>
      <c r="D183" s="303"/>
      <c r="E183" s="304"/>
      <c r="F183" s="305"/>
      <c r="G183" s="306" t="n">
        <f aca="false">G33+G47+G61+G83+G97+G111+G124+G132+G140+G147+G151+G157+G182</f>
        <v>313780</v>
      </c>
      <c r="H183" s="304"/>
      <c r="I183" s="305"/>
      <c r="J183" s="306" t="n">
        <f aca="false">J33+J47+J61+J83+J97+J111+J124+J132+J140+J147+J151+J157+J182</f>
        <v>310817</v>
      </c>
      <c r="K183" s="304"/>
      <c r="L183" s="305"/>
      <c r="M183" s="306" t="n">
        <f aca="false">M33+M47+M61+M83+M97+M111+M124+M132+M140+M147+M151+M157+M182</f>
        <v>85000</v>
      </c>
      <c r="N183" s="304"/>
      <c r="O183" s="305"/>
      <c r="P183" s="306" t="n">
        <f aca="false">P33+P47+P61+P83+P97+P111+P124+P132+P140+P147+P151+P157+P182</f>
        <v>85000</v>
      </c>
      <c r="Q183" s="304"/>
      <c r="R183" s="305"/>
      <c r="S183" s="306" t="n">
        <f aca="false">S33+S47+S61+S83+S97+S111+S124+S132+S140+S147+S151+S157+S182</f>
        <v>0</v>
      </c>
      <c r="T183" s="304"/>
      <c r="U183" s="305"/>
      <c r="V183" s="306" t="n">
        <f aca="false">V33+V47+V61+V83+V97+V111+V124+V132+V140+V147+V151+V157+V182</f>
        <v>0</v>
      </c>
      <c r="W183" s="306" t="n">
        <f aca="false">W33+W47+W61+W83+W97+W111+W124+W132+W140+W147+W151+W157+W182</f>
        <v>398780</v>
      </c>
      <c r="X183" s="306" t="n">
        <f aca="false">X33+X47+X61+X83+X97+X111+X124+X132+X140+X147+X151+X157+X182</f>
        <v>395817</v>
      </c>
      <c r="Y183" s="306" t="n">
        <f aca="false">Y33+Y47+Y61+Y83+Y97+Y111+Y124+Y132+Y140+Y147+Y151+Y157+Y182</f>
        <v>2963</v>
      </c>
      <c r="Z183" s="307" t="n">
        <f aca="false">Y183/W183</f>
        <v>0.00743016199408195</v>
      </c>
      <c r="AA183" s="308"/>
      <c r="AB183" s="7"/>
      <c r="AC183" s="7"/>
      <c r="AD183" s="7"/>
      <c r="AE183" s="7"/>
      <c r="AF183" s="7"/>
      <c r="AG183" s="7"/>
    </row>
    <row r="184" customFormat="false" ht="15" hidden="false" customHeight="true" outlineLevel="0" collapsed="false">
      <c r="A184" s="309"/>
      <c r="B184" s="309"/>
      <c r="C184" s="309"/>
      <c r="D184" s="82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310"/>
      <c r="X184" s="310"/>
      <c r="Y184" s="310"/>
      <c r="Z184" s="310"/>
      <c r="AA184" s="91"/>
      <c r="AB184" s="7"/>
      <c r="AC184" s="7"/>
      <c r="AD184" s="7"/>
      <c r="AE184" s="7"/>
      <c r="AF184" s="7"/>
      <c r="AG184" s="7"/>
    </row>
    <row r="185" customFormat="false" ht="30" hidden="false" customHeight="true" outlineLevel="0" collapsed="false">
      <c r="A185" s="311" t="s">
        <v>372</v>
      </c>
      <c r="B185" s="311"/>
      <c r="C185" s="311"/>
      <c r="D185" s="312"/>
      <c r="E185" s="304"/>
      <c r="F185" s="305"/>
      <c r="G185" s="313" t="n">
        <f aca="false">Фінансування!C27-'Кошторис  витрат'!G183</f>
        <v>0</v>
      </c>
      <c r="H185" s="304"/>
      <c r="I185" s="305"/>
      <c r="J185" s="313" t="n">
        <f aca="false">Фінансування!C28-'Кошторис  витрат'!J183</f>
        <v>0</v>
      </c>
      <c r="K185" s="304"/>
      <c r="L185" s="305"/>
      <c r="M185" s="313" t="n">
        <f aca="false">Фінансування!J27-'Кошторис  витрат'!M183</f>
        <v>0</v>
      </c>
      <c r="N185" s="304"/>
      <c r="O185" s="305"/>
      <c r="P185" s="313" t="n">
        <f aca="false">Фінансування!J28-'Кошторис  витрат'!P183</f>
        <v>0</v>
      </c>
      <c r="Q185" s="304"/>
      <c r="R185" s="305"/>
      <c r="S185" s="313" t="n">
        <f aca="false">Фінансування!L27-'Кошторис  витрат'!S183</f>
        <v>0</v>
      </c>
      <c r="T185" s="304"/>
      <c r="U185" s="305"/>
      <c r="V185" s="313" t="n">
        <f aca="false">Фінансування!L28-'Кошторис  витрат'!V183</f>
        <v>0</v>
      </c>
      <c r="W185" s="314" t="n">
        <f aca="false">Фінансування!N27-'Кошторис  витрат'!W183</f>
        <v>0</v>
      </c>
      <c r="X185" s="314" t="n">
        <f aca="false">Фінансування!N28-'Кошторис  витрат'!X183</f>
        <v>0</v>
      </c>
      <c r="Y185" s="314"/>
      <c r="Z185" s="314"/>
      <c r="AA185" s="315"/>
      <c r="AB185" s="7"/>
      <c r="AC185" s="7"/>
      <c r="AD185" s="7"/>
      <c r="AE185" s="7"/>
      <c r="AF185" s="7"/>
      <c r="AG185" s="7"/>
    </row>
    <row r="186" customFormat="false" ht="15.75" hidden="false" customHeight="true" outlineLevel="0" collapsed="false">
      <c r="A186" s="2"/>
      <c r="B186" s="316"/>
      <c r="C186" s="3"/>
      <c r="D186" s="317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9"/>
      <c r="X186" s="79"/>
      <c r="Y186" s="79"/>
      <c r="Z186" s="79"/>
      <c r="AA186" s="3"/>
      <c r="AB186" s="2"/>
      <c r="AC186" s="2"/>
      <c r="AD186" s="2"/>
      <c r="AE186" s="2"/>
      <c r="AF186" s="2"/>
      <c r="AG186" s="2"/>
    </row>
    <row r="187" customFormat="false" ht="15.75" hidden="false" customHeight="true" outlineLevel="0" collapsed="false">
      <c r="A187" s="2"/>
      <c r="B187" s="316"/>
      <c r="C187" s="3"/>
      <c r="D187" s="317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9"/>
      <c r="X187" s="79"/>
      <c r="Y187" s="79"/>
      <c r="Z187" s="79"/>
      <c r="AA187" s="3"/>
      <c r="AB187" s="2"/>
      <c r="AC187" s="2"/>
      <c r="AD187" s="2"/>
      <c r="AE187" s="2"/>
      <c r="AF187" s="2"/>
      <c r="AG187" s="2"/>
    </row>
    <row r="188" customFormat="false" ht="15.75" hidden="false" customHeight="true" outlineLevel="0" collapsed="false">
      <c r="A188" s="2"/>
      <c r="B188" s="316"/>
      <c r="C188" s="3"/>
      <c r="D188" s="317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9"/>
      <c r="X188" s="79"/>
      <c r="Y188" s="79"/>
      <c r="Z188" s="79"/>
      <c r="AA188" s="3"/>
      <c r="AB188" s="2"/>
      <c r="AC188" s="2"/>
      <c r="AD188" s="2"/>
      <c r="AE188" s="2"/>
      <c r="AF188" s="2"/>
      <c r="AG188" s="2"/>
    </row>
    <row r="189" customFormat="false" ht="15.75" hidden="false" customHeight="true" outlineLevel="0" collapsed="false">
      <c r="A189" s="318"/>
      <c r="B189" s="319"/>
      <c r="C189" s="320" t="s">
        <v>51</v>
      </c>
      <c r="D189" s="317"/>
      <c r="E189" s="321"/>
      <c r="F189" s="321"/>
      <c r="G189" s="78"/>
      <c r="H189" s="321" t="s">
        <v>373</v>
      </c>
      <c r="I189" s="322" t="s">
        <v>374</v>
      </c>
      <c r="J189" s="323" t="s">
        <v>375</v>
      </c>
      <c r="K189" s="324"/>
      <c r="L189" s="3"/>
      <c r="M189" s="78"/>
      <c r="N189" s="324"/>
      <c r="O189" s="3"/>
      <c r="P189" s="78"/>
      <c r="Q189" s="78"/>
      <c r="R189" s="78"/>
      <c r="S189" s="78"/>
      <c r="T189" s="78"/>
      <c r="U189" s="78"/>
      <c r="V189" s="78"/>
      <c r="W189" s="79"/>
      <c r="X189" s="79"/>
      <c r="Y189" s="79"/>
      <c r="Z189" s="79"/>
      <c r="AA189" s="3"/>
      <c r="AB189" s="2"/>
      <c r="AC189" s="3"/>
      <c r="AD189" s="2"/>
      <c r="AE189" s="2"/>
      <c r="AF189" s="2"/>
      <c r="AG189" s="2"/>
    </row>
    <row r="190" customFormat="false" ht="15.75" hidden="false" customHeight="true" outlineLevel="0" collapsed="false">
      <c r="A190" s="325"/>
      <c r="B190" s="326"/>
      <c r="C190" s="327" t="s">
        <v>376</v>
      </c>
      <c r="D190" s="328"/>
      <c r="E190" s="329" t="s">
        <v>377</v>
      </c>
      <c r="F190" s="329"/>
      <c r="G190" s="330"/>
      <c r="H190" s="331"/>
      <c r="I190" s="332" t="s">
        <v>378</v>
      </c>
      <c r="J190" s="330"/>
      <c r="K190" s="331"/>
      <c r="L190" s="332"/>
      <c r="M190" s="330"/>
      <c r="N190" s="331"/>
      <c r="O190" s="332"/>
      <c r="P190" s="330"/>
      <c r="Q190" s="330"/>
      <c r="R190" s="330"/>
      <c r="S190" s="330"/>
      <c r="T190" s="330"/>
      <c r="U190" s="330"/>
      <c r="V190" s="330"/>
      <c r="W190" s="333"/>
      <c r="X190" s="333"/>
      <c r="Y190" s="333"/>
      <c r="Z190" s="333"/>
      <c r="AA190" s="325"/>
      <c r="AB190" s="334"/>
      <c r="AC190" s="325"/>
      <c r="AD190" s="334"/>
      <c r="AE190" s="334"/>
      <c r="AF190" s="334"/>
      <c r="AG190" s="334"/>
    </row>
    <row r="191" customFormat="false" ht="15.75" hidden="false" customHeight="true" outlineLevel="0" collapsed="false">
      <c r="A191" s="2"/>
      <c r="B191" s="316"/>
      <c r="C191" s="3"/>
      <c r="D191" s="317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9"/>
      <c r="X191" s="79"/>
      <c r="Y191" s="79"/>
      <c r="Z191" s="79"/>
      <c r="AA191" s="3"/>
      <c r="AB191" s="2"/>
      <c r="AC191" s="2"/>
      <c r="AD191" s="2"/>
      <c r="AE191" s="2"/>
      <c r="AF191" s="2"/>
      <c r="AG191" s="2"/>
    </row>
    <row r="192" customFormat="false" ht="15.75" hidden="false" customHeight="true" outlineLevel="0" collapsed="false">
      <c r="A192" s="2"/>
      <c r="B192" s="316"/>
      <c r="C192" s="3"/>
      <c r="D192" s="317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9"/>
      <c r="X192" s="79"/>
      <c r="Y192" s="79"/>
      <c r="Z192" s="79"/>
      <c r="AA192" s="3"/>
      <c r="AB192" s="2"/>
      <c r="AC192" s="2"/>
      <c r="AD192" s="2"/>
      <c r="AE192" s="2"/>
      <c r="AF192" s="2"/>
      <c r="AG192" s="2"/>
    </row>
    <row r="193" customFormat="false" ht="15.75" hidden="false" customHeight="true" outlineLevel="0" collapsed="false">
      <c r="A193" s="2"/>
      <c r="B193" s="316"/>
      <c r="C193" s="3"/>
      <c r="D193" s="317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9"/>
      <c r="X193" s="79"/>
      <c r="Y193" s="79"/>
      <c r="Z193" s="79"/>
      <c r="AA193" s="3"/>
      <c r="AB193" s="2"/>
      <c r="AC193" s="2"/>
      <c r="AD193" s="2"/>
      <c r="AE193" s="2"/>
      <c r="AF193" s="2"/>
      <c r="AG193" s="2"/>
    </row>
    <row r="194" customFormat="false" ht="15.75" hidden="false" customHeight="true" outlineLevel="0" collapsed="false">
      <c r="A194" s="2"/>
      <c r="B194" s="316"/>
      <c r="C194" s="3"/>
      <c r="D194" s="317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335"/>
      <c r="X194" s="335"/>
      <c r="Y194" s="335"/>
      <c r="Z194" s="335"/>
      <c r="AA194" s="3"/>
      <c r="AB194" s="2"/>
      <c r="AC194" s="2"/>
      <c r="AD194" s="2"/>
      <c r="AE194" s="2"/>
      <c r="AF194" s="2"/>
      <c r="AG194" s="2"/>
    </row>
    <row r="195" customFormat="false" ht="15.75" hidden="false" customHeight="true" outlineLevel="0" collapsed="false">
      <c r="A195" s="2"/>
      <c r="B195" s="316"/>
      <c r="C195" s="3"/>
      <c r="D195" s="317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335"/>
      <c r="X195" s="335"/>
      <c r="Y195" s="335"/>
      <c r="Z195" s="335"/>
      <c r="AA195" s="3"/>
      <c r="AB195" s="2"/>
      <c r="AC195" s="2"/>
      <c r="AD195" s="2"/>
      <c r="AE195" s="2"/>
      <c r="AF195" s="2"/>
      <c r="AG195" s="2"/>
    </row>
    <row r="196" customFormat="false" ht="15.75" hidden="false" customHeight="true" outlineLevel="0" collapsed="false">
      <c r="A196" s="2"/>
      <c r="B196" s="316"/>
      <c r="C196" s="3"/>
      <c r="D196" s="317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335"/>
      <c r="X196" s="335"/>
      <c r="Y196" s="335"/>
      <c r="Z196" s="335"/>
      <c r="AA196" s="3"/>
      <c r="AB196" s="2"/>
      <c r="AC196" s="2"/>
      <c r="AD196" s="2"/>
      <c r="AE196" s="2"/>
      <c r="AF196" s="2"/>
      <c r="AG196" s="2"/>
    </row>
    <row r="197" customFormat="false" ht="15.75" hidden="false" customHeight="true" outlineLevel="0" collapsed="false">
      <c r="A197" s="2"/>
      <c r="B197" s="316"/>
      <c r="C197" s="3"/>
      <c r="D197" s="317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335"/>
      <c r="X197" s="335"/>
      <c r="Y197" s="335"/>
      <c r="Z197" s="335"/>
      <c r="AA197" s="3"/>
      <c r="AB197" s="2"/>
      <c r="AC197" s="2"/>
      <c r="AD197" s="2"/>
      <c r="AE197" s="2"/>
      <c r="AF197" s="2"/>
      <c r="AG197" s="2"/>
    </row>
    <row r="198" customFormat="false" ht="15.75" hidden="false" customHeight="true" outlineLevel="0" collapsed="false">
      <c r="A198" s="2"/>
      <c r="B198" s="316"/>
      <c r="C198" s="3"/>
      <c r="D198" s="317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335"/>
      <c r="X198" s="335"/>
      <c r="Y198" s="335"/>
      <c r="Z198" s="335"/>
      <c r="AA198" s="3"/>
      <c r="AB198" s="2"/>
      <c r="AC198" s="2"/>
      <c r="AD198" s="2"/>
      <c r="AE198" s="2"/>
      <c r="AF198" s="2"/>
      <c r="AG198" s="2"/>
    </row>
    <row r="199" customFormat="false" ht="15.75" hidden="false" customHeight="true" outlineLevel="0" collapsed="false">
      <c r="A199" s="2"/>
      <c r="B199" s="316"/>
      <c r="C199" s="3"/>
      <c r="D199" s="317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335"/>
      <c r="X199" s="335"/>
      <c r="Y199" s="335"/>
      <c r="Z199" s="335"/>
      <c r="AA199" s="3"/>
      <c r="AB199" s="2"/>
      <c r="AC199" s="2"/>
      <c r="AD199" s="2"/>
      <c r="AE199" s="2"/>
      <c r="AF199" s="2"/>
      <c r="AG199" s="2"/>
    </row>
    <row r="200" customFormat="false" ht="15.75" hidden="false" customHeight="true" outlineLevel="0" collapsed="false">
      <c r="A200" s="2"/>
      <c r="B200" s="316"/>
      <c r="C200" s="3"/>
      <c r="D200" s="317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335"/>
      <c r="X200" s="335"/>
      <c r="Y200" s="335"/>
      <c r="Z200" s="335"/>
      <c r="AA200" s="3"/>
      <c r="AB200" s="2"/>
      <c r="AC200" s="2"/>
      <c r="AD200" s="2"/>
      <c r="AE200" s="2"/>
      <c r="AF200" s="2"/>
      <c r="AG200" s="2"/>
    </row>
    <row r="201" customFormat="false" ht="15.75" hidden="false" customHeight="true" outlineLevel="0" collapsed="false">
      <c r="A201" s="2"/>
      <c r="B201" s="316"/>
      <c r="C201" s="3"/>
      <c r="D201" s="317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335"/>
      <c r="X201" s="335"/>
      <c r="Y201" s="335"/>
      <c r="Z201" s="335"/>
      <c r="AA201" s="3"/>
      <c r="AB201" s="2"/>
      <c r="AC201" s="2"/>
      <c r="AD201" s="2"/>
      <c r="AE201" s="2"/>
      <c r="AF201" s="2"/>
      <c r="AG201" s="2"/>
    </row>
    <row r="202" customFormat="false" ht="15.75" hidden="false" customHeight="true" outlineLevel="0" collapsed="false">
      <c r="A202" s="2"/>
      <c r="B202" s="316"/>
      <c r="C202" s="3"/>
      <c r="D202" s="317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335"/>
      <c r="X202" s="335"/>
      <c r="Y202" s="335"/>
      <c r="Z202" s="335"/>
      <c r="AA202" s="3"/>
      <c r="AB202" s="2"/>
      <c r="AC202" s="2"/>
      <c r="AD202" s="2"/>
      <c r="AE202" s="2"/>
      <c r="AF202" s="2"/>
      <c r="AG202" s="2"/>
    </row>
    <row r="203" customFormat="false" ht="15.75" hidden="false" customHeight="true" outlineLevel="0" collapsed="false">
      <c r="A203" s="2"/>
      <c r="B203" s="316"/>
      <c r="C203" s="3"/>
      <c r="D203" s="317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335"/>
      <c r="X203" s="335"/>
      <c r="Y203" s="335"/>
      <c r="Z203" s="335"/>
      <c r="AA203" s="3"/>
      <c r="AB203" s="2"/>
      <c r="AC203" s="2"/>
      <c r="AD203" s="2"/>
      <c r="AE203" s="2"/>
      <c r="AF203" s="2"/>
      <c r="AG203" s="2"/>
    </row>
    <row r="204" customFormat="false" ht="15.75" hidden="false" customHeight="true" outlineLevel="0" collapsed="false">
      <c r="A204" s="2"/>
      <c r="B204" s="316"/>
      <c r="C204" s="3"/>
      <c r="D204" s="317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335"/>
      <c r="X204" s="335"/>
      <c r="Y204" s="335"/>
      <c r="Z204" s="335"/>
      <c r="AA204" s="3"/>
      <c r="AB204" s="2"/>
      <c r="AC204" s="2"/>
      <c r="AD204" s="2"/>
      <c r="AE204" s="2"/>
      <c r="AF204" s="2"/>
      <c r="AG204" s="2"/>
    </row>
    <row r="205" customFormat="false" ht="15.75" hidden="false" customHeight="true" outlineLevel="0" collapsed="false">
      <c r="A205" s="2"/>
      <c r="B205" s="316"/>
      <c r="C205" s="3"/>
      <c r="D205" s="317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335"/>
      <c r="X205" s="335"/>
      <c r="Y205" s="335"/>
      <c r="Z205" s="335"/>
      <c r="AA205" s="3"/>
      <c r="AB205" s="2"/>
      <c r="AC205" s="2"/>
      <c r="AD205" s="2"/>
      <c r="AE205" s="2"/>
      <c r="AF205" s="2"/>
      <c r="AG205" s="2"/>
    </row>
    <row r="206" customFormat="false" ht="15.75" hidden="false" customHeight="true" outlineLevel="0" collapsed="false">
      <c r="A206" s="2"/>
      <c r="B206" s="316"/>
      <c r="C206" s="3"/>
      <c r="D206" s="317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335"/>
      <c r="X206" s="335"/>
      <c r="Y206" s="335"/>
      <c r="Z206" s="335"/>
      <c r="AA206" s="3"/>
      <c r="AB206" s="2"/>
      <c r="AC206" s="2"/>
      <c r="AD206" s="2"/>
      <c r="AE206" s="2"/>
      <c r="AF206" s="2"/>
      <c r="AG206" s="2"/>
    </row>
    <row r="207" customFormat="false" ht="15.75" hidden="false" customHeight="true" outlineLevel="0" collapsed="false">
      <c r="A207" s="2"/>
      <c r="B207" s="316"/>
      <c r="C207" s="3"/>
      <c r="D207" s="317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335"/>
      <c r="X207" s="335"/>
      <c r="Y207" s="335"/>
      <c r="Z207" s="335"/>
      <c r="AA207" s="3"/>
      <c r="AB207" s="2"/>
      <c r="AC207" s="2"/>
      <c r="AD207" s="2"/>
      <c r="AE207" s="2"/>
      <c r="AF207" s="2"/>
      <c r="AG207" s="2"/>
    </row>
    <row r="208" customFormat="false" ht="15.75" hidden="false" customHeight="true" outlineLevel="0" collapsed="false">
      <c r="A208" s="2"/>
      <c r="B208" s="316"/>
      <c r="C208" s="3"/>
      <c r="D208" s="317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335"/>
      <c r="X208" s="335"/>
      <c r="Y208" s="335"/>
      <c r="Z208" s="335"/>
      <c r="AA208" s="3"/>
      <c r="AB208" s="2"/>
      <c r="AC208" s="2"/>
      <c r="AD208" s="2"/>
      <c r="AE208" s="2"/>
      <c r="AF208" s="2"/>
      <c r="AG208" s="2"/>
    </row>
    <row r="209" customFormat="false" ht="15.75" hidden="false" customHeight="true" outlineLevel="0" collapsed="false">
      <c r="A209" s="2"/>
      <c r="B209" s="316"/>
      <c r="C209" s="3"/>
      <c r="D209" s="317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335"/>
      <c r="X209" s="335"/>
      <c r="Y209" s="335"/>
      <c r="Z209" s="335"/>
      <c r="AA209" s="3"/>
      <c r="AB209" s="2"/>
      <c r="AC209" s="2"/>
      <c r="AD209" s="2"/>
      <c r="AE209" s="2"/>
      <c r="AF209" s="2"/>
      <c r="AG209" s="2"/>
    </row>
    <row r="210" customFormat="false" ht="15.75" hidden="false" customHeight="true" outlineLevel="0" collapsed="false">
      <c r="A210" s="2"/>
      <c r="B210" s="316"/>
      <c r="C210" s="3"/>
      <c r="D210" s="317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335"/>
      <c r="X210" s="335"/>
      <c r="Y210" s="335"/>
      <c r="Z210" s="335"/>
      <c r="AA210" s="3"/>
      <c r="AB210" s="2"/>
      <c r="AC210" s="2"/>
      <c r="AD210" s="2"/>
      <c r="AE210" s="2"/>
      <c r="AF210" s="2"/>
      <c r="AG210" s="2"/>
    </row>
    <row r="211" customFormat="false" ht="15.75" hidden="false" customHeight="true" outlineLevel="0" collapsed="false">
      <c r="A211" s="2"/>
      <c r="B211" s="316"/>
      <c r="C211" s="3"/>
      <c r="D211" s="317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335"/>
      <c r="X211" s="335"/>
      <c r="Y211" s="335"/>
      <c r="Z211" s="335"/>
      <c r="AA211" s="3"/>
      <c r="AB211" s="2"/>
      <c r="AC211" s="2"/>
      <c r="AD211" s="2"/>
      <c r="AE211" s="2"/>
      <c r="AF211" s="2"/>
      <c r="AG211" s="2"/>
    </row>
    <row r="212" customFormat="false" ht="15.75" hidden="false" customHeight="true" outlineLevel="0" collapsed="false">
      <c r="A212" s="2"/>
      <c r="B212" s="316"/>
      <c r="C212" s="3"/>
      <c r="D212" s="317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335"/>
      <c r="X212" s="335"/>
      <c r="Y212" s="335"/>
      <c r="Z212" s="335"/>
      <c r="AA212" s="3"/>
      <c r="AB212" s="2"/>
      <c r="AC212" s="2"/>
      <c r="AD212" s="2"/>
      <c r="AE212" s="2"/>
      <c r="AF212" s="2"/>
      <c r="AG212" s="2"/>
    </row>
    <row r="213" customFormat="false" ht="15.75" hidden="false" customHeight="true" outlineLevel="0" collapsed="false">
      <c r="A213" s="2"/>
      <c r="B213" s="316"/>
      <c r="C213" s="3"/>
      <c r="D213" s="317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335"/>
      <c r="X213" s="335"/>
      <c r="Y213" s="335"/>
      <c r="Z213" s="335"/>
      <c r="AA213" s="3"/>
      <c r="AB213" s="2"/>
      <c r="AC213" s="2"/>
      <c r="AD213" s="2"/>
      <c r="AE213" s="2"/>
      <c r="AF213" s="2"/>
      <c r="AG213" s="2"/>
    </row>
    <row r="214" customFormat="false" ht="15.75" hidden="false" customHeight="true" outlineLevel="0" collapsed="false">
      <c r="A214" s="2"/>
      <c r="B214" s="316"/>
      <c r="C214" s="3"/>
      <c r="D214" s="317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335"/>
      <c r="X214" s="335"/>
      <c r="Y214" s="335"/>
      <c r="Z214" s="335"/>
      <c r="AA214" s="3"/>
      <c r="AB214" s="2"/>
      <c r="AC214" s="2"/>
      <c r="AD214" s="2"/>
      <c r="AE214" s="2"/>
      <c r="AF214" s="2"/>
      <c r="AG214" s="2"/>
    </row>
    <row r="215" customFormat="false" ht="15.75" hidden="false" customHeight="true" outlineLevel="0" collapsed="false">
      <c r="A215" s="2"/>
      <c r="B215" s="316"/>
      <c r="C215" s="3"/>
      <c r="D215" s="317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335"/>
      <c r="X215" s="335"/>
      <c r="Y215" s="335"/>
      <c r="Z215" s="335"/>
      <c r="AA215" s="3"/>
      <c r="AB215" s="2"/>
      <c r="AC215" s="2"/>
      <c r="AD215" s="2"/>
      <c r="AE215" s="2"/>
      <c r="AF215" s="2"/>
      <c r="AG215" s="2"/>
    </row>
    <row r="216" customFormat="false" ht="15.75" hidden="false" customHeight="true" outlineLevel="0" collapsed="false">
      <c r="A216" s="2"/>
      <c r="B216" s="316"/>
      <c r="C216" s="3"/>
      <c r="D216" s="317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335"/>
      <c r="X216" s="335"/>
      <c r="Y216" s="335"/>
      <c r="Z216" s="335"/>
      <c r="AA216" s="3"/>
      <c r="AB216" s="2"/>
      <c r="AC216" s="2"/>
      <c r="AD216" s="2"/>
      <c r="AE216" s="2"/>
      <c r="AF216" s="2"/>
      <c r="AG216" s="2"/>
    </row>
    <row r="217" customFormat="false" ht="15.75" hidden="false" customHeight="true" outlineLevel="0" collapsed="false">
      <c r="A217" s="2"/>
      <c r="B217" s="316"/>
      <c r="C217" s="3"/>
      <c r="D217" s="317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335"/>
      <c r="X217" s="335"/>
      <c r="Y217" s="335"/>
      <c r="Z217" s="335"/>
      <c r="AA217" s="3"/>
      <c r="AB217" s="2"/>
      <c r="AC217" s="2"/>
      <c r="AD217" s="2"/>
      <c r="AE217" s="2"/>
      <c r="AF217" s="2"/>
      <c r="AG217" s="2"/>
    </row>
    <row r="218" customFormat="false" ht="15.75" hidden="false" customHeight="true" outlineLevel="0" collapsed="false">
      <c r="A218" s="2"/>
      <c r="B218" s="316"/>
      <c r="C218" s="3"/>
      <c r="D218" s="317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335"/>
      <c r="X218" s="335"/>
      <c r="Y218" s="335"/>
      <c r="Z218" s="335"/>
      <c r="AA218" s="3"/>
      <c r="AB218" s="2"/>
      <c r="AC218" s="2"/>
      <c r="AD218" s="2"/>
      <c r="AE218" s="2"/>
      <c r="AF218" s="2"/>
      <c r="AG218" s="2"/>
    </row>
    <row r="219" customFormat="false" ht="15.75" hidden="false" customHeight="true" outlineLevel="0" collapsed="false">
      <c r="A219" s="2"/>
      <c r="B219" s="316"/>
      <c r="C219" s="3"/>
      <c r="D219" s="317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335"/>
      <c r="X219" s="335"/>
      <c r="Y219" s="335"/>
      <c r="Z219" s="335"/>
      <c r="AA219" s="3"/>
      <c r="AB219" s="2"/>
      <c r="AC219" s="2"/>
      <c r="AD219" s="2"/>
      <c r="AE219" s="2"/>
      <c r="AF219" s="2"/>
      <c r="AG219" s="2"/>
    </row>
    <row r="220" customFormat="false" ht="15.75" hidden="false" customHeight="true" outlineLevel="0" collapsed="false">
      <c r="A220" s="2"/>
      <c r="B220" s="316"/>
      <c r="C220" s="3"/>
      <c r="D220" s="317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335"/>
      <c r="X220" s="335"/>
      <c r="Y220" s="335"/>
      <c r="Z220" s="335"/>
      <c r="AA220" s="3"/>
      <c r="AB220" s="2"/>
      <c r="AC220" s="2"/>
      <c r="AD220" s="2"/>
      <c r="AE220" s="2"/>
      <c r="AF220" s="2"/>
      <c r="AG220" s="2"/>
    </row>
    <row r="221" customFormat="false" ht="15.75" hidden="false" customHeight="true" outlineLevel="0" collapsed="false">
      <c r="A221" s="2"/>
      <c r="B221" s="316"/>
      <c r="C221" s="3"/>
      <c r="D221" s="317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335"/>
      <c r="X221" s="335"/>
      <c r="Y221" s="335"/>
      <c r="Z221" s="335"/>
      <c r="AA221" s="3"/>
      <c r="AB221" s="2"/>
      <c r="AC221" s="2"/>
      <c r="AD221" s="2"/>
      <c r="AE221" s="2"/>
      <c r="AF221" s="2"/>
      <c r="AG221" s="2"/>
    </row>
    <row r="222" customFormat="false" ht="15.75" hidden="false" customHeight="true" outlineLevel="0" collapsed="false">
      <c r="A222" s="2"/>
      <c r="B222" s="316"/>
      <c r="C222" s="3"/>
      <c r="D222" s="317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335"/>
      <c r="X222" s="335"/>
      <c r="Y222" s="335"/>
      <c r="Z222" s="335"/>
      <c r="AA222" s="3"/>
      <c r="AB222" s="2"/>
      <c r="AC222" s="2"/>
      <c r="AD222" s="2"/>
      <c r="AE222" s="2"/>
      <c r="AF222" s="2"/>
      <c r="AG222" s="2"/>
    </row>
    <row r="223" customFormat="false" ht="15.75" hidden="false" customHeight="true" outlineLevel="0" collapsed="false">
      <c r="A223" s="2"/>
      <c r="B223" s="316"/>
      <c r="C223" s="3"/>
      <c r="D223" s="317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335"/>
      <c r="X223" s="335"/>
      <c r="Y223" s="335"/>
      <c r="Z223" s="335"/>
      <c r="AA223" s="3"/>
      <c r="AB223" s="2"/>
      <c r="AC223" s="2"/>
      <c r="AD223" s="2"/>
      <c r="AE223" s="2"/>
      <c r="AF223" s="2"/>
      <c r="AG223" s="2"/>
    </row>
    <row r="224" customFormat="false" ht="15.75" hidden="false" customHeight="true" outlineLevel="0" collapsed="false">
      <c r="A224" s="2"/>
      <c r="B224" s="316"/>
      <c r="C224" s="3"/>
      <c r="D224" s="317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335"/>
      <c r="X224" s="335"/>
      <c r="Y224" s="335"/>
      <c r="Z224" s="335"/>
      <c r="AA224" s="3"/>
      <c r="AB224" s="2"/>
      <c r="AC224" s="2"/>
      <c r="AD224" s="2"/>
      <c r="AE224" s="2"/>
      <c r="AF224" s="2"/>
      <c r="AG224" s="2"/>
    </row>
    <row r="225" customFormat="false" ht="15.75" hidden="false" customHeight="true" outlineLevel="0" collapsed="false">
      <c r="A225" s="2"/>
      <c r="B225" s="316"/>
      <c r="C225" s="3"/>
      <c r="D225" s="317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335"/>
      <c r="X225" s="335"/>
      <c r="Y225" s="335"/>
      <c r="Z225" s="335"/>
      <c r="AA225" s="3"/>
      <c r="AB225" s="2"/>
      <c r="AC225" s="2"/>
      <c r="AD225" s="2"/>
      <c r="AE225" s="2"/>
      <c r="AF225" s="2"/>
      <c r="AG225" s="2"/>
    </row>
    <row r="226" customFormat="false" ht="15.75" hidden="false" customHeight="true" outlineLevel="0" collapsed="false">
      <c r="A226" s="2"/>
      <c r="B226" s="316"/>
      <c r="C226" s="3"/>
      <c r="D226" s="317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335"/>
      <c r="X226" s="335"/>
      <c r="Y226" s="335"/>
      <c r="Z226" s="335"/>
      <c r="AA226" s="3"/>
      <c r="AB226" s="2"/>
      <c r="AC226" s="2"/>
      <c r="AD226" s="2"/>
      <c r="AE226" s="2"/>
      <c r="AF226" s="2"/>
      <c r="AG226" s="2"/>
    </row>
    <row r="227" customFormat="false" ht="15.75" hidden="false" customHeight="true" outlineLevel="0" collapsed="false">
      <c r="A227" s="2"/>
      <c r="B227" s="316"/>
      <c r="C227" s="3"/>
      <c r="D227" s="317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335"/>
      <c r="X227" s="335"/>
      <c r="Y227" s="335"/>
      <c r="Z227" s="335"/>
      <c r="AA227" s="3"/>
      <c r="AB227" s="2"/>
      <c r="AC227" s="2"/>
      <c r="AD227" s="2"/>
      <c r="AE227" s="2"/>
      <c r="AF227" s="2"/>
      <c r="AG227" s="2"/>
    </row>
    <row r="228" customFormat="false" ht="15.75" hidden="false" customHeight="true" outlineLevel="0" collapsed="false">
      <c r="A228" s="2"/>
      <c r="B228" s="316"/>
      <c r="C228" s="3"/>
      <c r="D228" s="317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335"/>
      <c r="X228" s="335"/>
      <c r="Y228" s="335"/>
      <c r="Z228" s="335"/>
      <c r="AA228" s="3"/>
      <c r="AB228" s="2"/>
      <c r="AC228" s="2"/>
      <c r="AD228" s="2"/>
      <c r="AE228" s="2"/>
      <c r="AF228" s="2"/>
      <c r="AG228" s="2"/>
    </row>
    <row r="229" customFormat="false" ht="15.75" hidden="false" customHeight="true" outlineLevel="0" collapsed="false">
      <c r="A229" s="2"/>
      <c r="B229" s="316"/>
      <c r="C229" s="3"/>
      <c r="D229" s="317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335"/>
      <c r="X229" s="335"/>
      <c r="Y229" s="335"/>
      <c r="Z229" s="335"/>
      <c r="AA229" s="3"/>
      <c r="AB229" s="2"/>
      <c r="AC229" s="2"/>
      <c r="AD229" s="2"/>
      <c r="AE229" s="2"/>
      <c r="AF229" s="2"/>
      <c r="AG229" s="2"/>
    </row>
    <row r="230" customFormat="false" ht="15.75" hidden="false" customHeight="true" outlineLevel="0" collapsed="false">
      <c r="A230" s="2"/>
      <c r="B230" s="316"/>
      <c r="C230" s="3"/>
      <c r="D230" s="317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335"/>
      <c r="X230" s="335"/>
      <c r="Y230" s="335"/>
      <c r="Z230" s="335"/>
      <c r="AA230" s="3"/>
      <c r="AB230" s="2"/>
      <c r="AC230" s="2"/>
      <c r="AD230" s="2"/>
      <c r="AE230" s="2"/>
      <c r="AF230" s="2"/>
      <c r="AG230" s="2"/>
    </row>
    <row r="231" customFormat="false" ht="15.75" hidden="false" customHeight="true" outlineLevel="0" collapsed="false">
      <c r="A231" s="2"/>
      <c r="B231" s="316"/>
      <c r="C231" s="3"/>
      <c r="D231" s="317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335"/>
      <c r="X231" s="335"/>
      <c r="Y231" s="335"/>
      <c r="Z231" s="335"/>
      <c r="AA231" s="3"/>
      <c r="AB231" s="2"/>
      <c r="AC231" s="2"/>
      <c r="AD231" s="2"/>
      <c r="AE231" s="2"/>
      <c r="AF231" s="2"/>
      <c r="AG231" s="2"/>
    </row>
    <row r="232" customFormat="false" ht="15.75" hidden="false" customHeight="true" outlineLevel="0" collapsed="false">
      <c r="A232" s="2"/>
      <c r="B232" s="316"/>
      <c r="C232" s="3"/>
      <c r="D232" s="317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335"/>
      <c r="X232" s="335"/>
      <c r="Y232" s="335"/>
      <c r="Z232" s="335"/>
      <c r="AA232" s="3"/>
      <c r="AB232" s="2"/>
      <c r="AC232" s="2"/>
      <c r="AD232" s="2"/>
      <c r="AE232" s="2"/>
      <c r="AF232" s="2"/>
      <c r="AG232" s="2"/>
    </row>
    <row r="233" customFormat="false" ht="15.75" hidden="false" customHeight="true" outlineLevel="0" collapsed="false">
      <c r="A233" s="2"/>
      <c r="B233" s="316"/>
      <c r="C233" s="3"/>
      <c r="D233" s="317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335"/>
      <c r="X233" s="335"/>
      <c r="Y233" s="335"/>
      <c r="Z233" s="335"/>
      <c r="AA233" s="3"/>
      <c r="AB233" s="2"/>
      <c r="AC233" s="2"/>
      <c r="AD233" s="2"/>
      <c r="AE233" s="2"/>
      <c r="AF233" s="2"/>
      <c r="AG233" s="2"/>
    </row>
    <row r="234" customFormat="false" ht="15.75" hidden="false" customHeight="true" outlineLevel="0" collapsed="false">
      <c r="A234" s="2"/>
      <c r="B234" s="316"/>
      <c r="C234" s="3"/>
      <c r="D234" s="317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335"/>
      <c r="X234" s="335"/>
      <c r="Y234" s="335"/>
      <c r="Z234" s="335"/>
      <c r="AA234" s="3"/>
      <c r="AB234" s="2"/>
      <c r="AC234" s="2"/>
      <c r="AD234" s="2"/>
      <c r="AE234" s="2"/>
      <c r="AF234" s="2"/>
      <c r="AG234" s="2"/>
    </row>
    <row r="235" customFormat="false" ht="15.75" hidden="false" customHeight="true" outlineLevel="0" collapsed="false">
      <c r="A235" s="2"/>
      <c r="B235" s="316"/>
      <c r="C235" s="3"/>
      <c r="D235" s="317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335"/>
      <c r="X235" s="335"/>
      <c r="Y235" s="335"/>
      <c r="Z235" s="335"/>
      <c r="AA235" s="3"/>
      <c r="AB235" s="2"/>
      <c r="AC235" s="2"/>
      <c r="AD235" s="2"/>
      <c r="AE235" s="2"/>
      <c r="AF235" s="2"/>
      <c r="AG235" s="2"/>
    </row>
    <row r="236" customFormat="false" ht="15.75" hidden="false" customHeight="true" outlineLevel="0" collapsed="false">
      <c r="A236" s="2"/>
      <c r="B236" s="316"/>
      <c r="C236" s="3"/>
      <c r="D236" s="317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335"/>
      <c r="X236" s="335"/>
      <c r="Y236" s="335"/>
      <c r="Z236" s="335"/>
      <c r="AA236" s="3"/>
      <c r="AB236" s="2"/>
      <c r="AC236" s="2"/>
      <c r="AD236" s="2"/>
      <c r="AE236" s="2"/>
      <c r="AF236" s="2"/>
      <c r="AG236" s="2"/>
    </row>
    <row r="237" customFormat="false" ht="15.75" hidden="false" customHeight="true" outlineLevel="0" collapsed="false">
      <c r="A237" s="2"/>
      <c r="B237" s="316"/>
      <c r="C237" s="3"/>
      <c r="D237" s="317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335"/>
      <c r="X237" s="335"/>
      <c r="Y237" s="335"/>
      <c r="Z237" s="335"/>
      <c r="AA237" s="3"/>
      <c r="AB237" s="2"/>
      <c r="AC237" s="2"/>
      <c r="AD237" s="2"/>
      <c r="AE237" s="2"/>
      <c r="AF237" s="2"/>
      <c r="AG237" s="2"/>
    </row>
    <row r="238" customFormat="false" ht="15.75" hidden="false" customHeight="true" outlineLevel="0" collapsed="false">
      <c r="A238" s="2"/>
      <c r="B238" s="316"/>
      <c r="C238" s="3"/>
      <c r="D238" s="317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335"/>
      <c r="X238" s="335"/>
      <c r="Y238" s="335"/>
      <c r="Z238" s="335"/>
      <c r="AA238" s="3"/>
      <c r="AB238" s="2"/>
      <c r="AC238" s="2"/>
      <c r="AD238" s="2"/>
      <c r="AE238" s="2"/>
      <c r="AF238" s="2"/>
      <c r="AG238" s="2"/>
    </row>
    <row r="239" customFormat="false" ht="15.75" hidden="false" customHeight="true" outlineLevel="0" collapsed="false">
      <c r="A239" s="2"/>
      <c r="B239" s="316"/>
      <c r="C239" s="3"/>
      <c r="D239" s="317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335"/>
      <c r="X239" s="335"/>
      <c r="Y239" s="335"/>
      <c r="Z239" s="335"/>
      <c r="AA239" s="3"/>
      <c r="AB239" s="2"/>
      <c r="AC239" s="2"/>
      <c r="AD239" s="2"/>
      <c r="AE239" s="2"/>
      <c r="AF239" s="2"/>
      <c r="AG239" s="2"/>
    </row>
    <row r="240" customFormat="false" ht="15.75" hidden="false" customHeight="true" outlineLevel="0" collapsed="false">
      <c r="A240" s="2"/>
      <c r="B240" s="316"/>
      <c r="C240" s="3"/>
      <c r="D240" s="317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335"/>
      <c r="X240" s="335"/>
      <c r="Y240" s="335"/>
      <c r="Z240" s="335"/>
      <c r="AA240" s="3"/>
      <c r="AB240" s="2"/>
      <c r="AC240" s="2"/>
      <c r="AD240" s="2"/>
      <c r="AE240" s="2"/>
      <c r="AF240" s="2"/>
      <c r="AG240" s="2"/>
    </row>
    <row r="241" customFormat="false" ht="15.75" hidden="false" customHeight="true" outlineLevel="0" collapsed="false">
      <c r="A241" s="2"/>
      <c r="B241" s="316"/>
      <c r="C241" s="3"/>
      <c r="D241" s="317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335"/>
      <c r="X241" s="335"/>
      <c r="Y241" s="335"/>
      <c r="Z241" s="335"/>
      <c r="AA241" s="3"/>
      <c r="AB241" s="2"/>
      <c r="AC241" s="2"/>
      <c r="AD241" s="2"/>
      <c r="AE241" s="2"/>
      <c r="AF241" s="2"/>
      <c r="AG241" s="2"/>
    </row>
    <row r="242" customFormat="false" ht="15.75" hidden="false" customHeight="true" outlineLevel="0" collapsed="false">
      <c r="A242" s="2"/>
      <c r="B242" s="316"/>
      <c r="C242" s="3"/>
      <c r="D242" s="317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335"/>
      <c r="X242" s="335"/>
      <c r="Y242" s="335"/>
      <c r="Z242" s="335"/>
      <c r="AA242" s="3"/>
      <c r="AB242" s="2"/>
      <c r="AC242" s="2"/>
      <c r="AD242" s="2"/>
      <c r="AE242" s="2"/>
      <c r="AF242" s="2"/>
      <c r="AG242" s="2"/>
    </row>
    <row r="243" customFormat="false" ht="15.75" hidden="false" customHeight="true" outlineLevel="0" collapsed="false">
      <c r="A243" s="2"/>
      <c r="B243" s="316"/>
      <c r="C243" s="3"/>
      <c r="D243" s="317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335"/>
      <c r="X243" s="335"/>
      <c r="Y243" s="335"/>
      <c r="Z243" s="335"/>
      <c r="AA243" s="3"/>
      <c r="AB243" s="2"/>
      <c r="AC243" s="2"/>
      <c r="AD243" s="2"/>
      <c r="AE243" s="2"/>
      <c r="AF243" s="2"/>
      <c r="AG243" s="2"/>
    </row>
    <row r="244" customFormat="false" ht="15.75" hidden="false" customHeight="true" outlineLevel="0" collapsed="false">
      <c r="A244" s="2"/>
      <c r="B244" s="316"/>
      <c r="C244" s="3"/>
      <c r="D244" s="317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335"/>
      <c r="X244" s="335"/>
      <c r="Y244" s="335"/>
      <c r="Z244" s="335"/>
      <c r="AA244" s="3"/>
      <c r="AB244" s="2"/>
      <c r="AC244" s="2"/>
      <c r="AD244" s="2"/>
      <c r="AE244" s="2"/>
      <c r="AF244" s="2"/>
      <c r="AG244" s="2"/>
    </row>
    <row r="245" customFormat="false" ht="15.75" hidden="false" customHeight="true" outlineLevel="0" collapsed="false">
      <c r="A245" s="2"/>
      <c r="B245" s="316"/>
      <c r="C245" s="3"/>
      <c r="D245" s="317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335"/>
      <c r="X245" s="335"/>
      <c r="Y245" s="335"/>
      <c r="Z245" s="335"/>
      <c r="AA245" s="3"/>
      <c r="AB245" s="2"/>
      <c r="AC245" s="2"/>
      <c r="AD245" s="2"/>
      <c r="AE245" s="2"/>
      <c r="AF245" s="2"/>
      <c r="AG245" s="2"/>
    </row>
    <row r="246" customFormat="false" ht="15.75" hidden="false" customHeight="true" outlineLevel="0" collapsed="false">
      <c r="A246" s="2"/>
      <c r="B246" s="316"/>
      <c r="C246" s="3"/>
      <c r="D246" s="317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335"/>
      <c r="X246" s="335"/>
      <c r="Y246" s="335"/>
      <c r="Z246" s="335"/>
      <c r="AA246" s="3"/>
      <c r="AB246" s="2"/>
      <c r="AC246" s="2"/>
      <c r="AD246" s="2"/>
      <c r="AE246" s="2"/>
      <c r="AF246" s="2"/>
      <c r="AG246" s="2"/>
    </row>
    <row r="247" customFormat="false" ht="15.75" hidden="false" customHeight="true" outlineLevel="0" collapsed="false">
      <c r="A247" s="2"/>
      <c r="B247" s="316"/>
      <c r="C247" s="3"/>
      <c r="D247" s="317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335"/>
      <c r="X247" s="335"/>
      <c r="Y247" s="335"/>
      <c r="Z247" s="335"/>
      <c r="AA247" s="3"/>
      <c r="AB247" s="2"/>
      <c r="AC247" s="2"/>
      <c r="AD247" s="2"/>
      <c r="AE247" s="2"/>
      <c r="AF247" s="2"/>
      <c r="AG247" s="2"/>
    </row>
    <row r="248" customFormat="false" ht="15.75" hidden="false" customHeight="true" outlineLevel="0" collapsed="false">
      <c r="A248" s="2"/>
      <c r="B248" s="316"/>
      <c r="C248" s="3"/>
      <c r="D248" s="317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335"/>
      <c r="X248" s="335"/>
      <c r="Y248" s="335"/>
      <c r="Z248" s="335"/>
      <c r="AA248" s="3"/>
      <c r="AB248" s="2"/>
      <c r="AC248" s="2"/>
      <c r="AD248" s="2"/>
      <c r="AE248" s="2"/>
      <c r="AF248" s="2"/>
      <c r="AG248" s="2"/>
    </row>
    <row r="249" customFormat="false" ht="15.75" hidden="false" customHeight="true" outlineLevel="0" collapsed="false">
      <c r="A249" s="2"/>
      <c r="B249" s="316"/>
      <c r="C249" s="3"/>
      <c r="D249" s="317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335"/>
      <c r="X249" s="335"/>
      <c r="Y249" s="335"/>
      <c r="Z249" s="335"/>
      <c r="AA249" s="3"/>
      <c r="AB249" s="2"/>
      <c r="AC249" s="2"/>
      <c r="AD249" s="2"/>
      <c r="AE249" s="2"/>
      <c r="AF249" s="2"/>
      <c r="AG249" s="2"/>
    </row>
    <row r="250" customFormat="false" ht="15.75" hidden="false" customHeight="true" outlineLevel="0" collapsed="false">
      <c r="A250" s="2"/>
      <c r="B250" s="316"/>
      <c r="C250" s="3"/>
      <c r="D250" s="317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335"/>
      <c r="X250" s="335"/>
      <c r="Y250" s="335"/>
      <c r="Z250" s="335"/>
      <c r="AA250" s="3"/>
      <c r="AB250" s="2"/>
      <c r="AC250" s="2"/>
      <c r="AD250" s="2"/>
      <c r="AE250" s="2"/>
      <c r="AF250" s="2"/>
      <c r="AG250" s="2"/>
    </row>
    <row r="251" customFormat="false" ht="15.75" hidden="false" customHeight="true" outlineLevel="0" collapsed="false">
      <c r="A251" s="2"/>
      <c r="B251" s="316"/>
      <c r="C251" s="3"/>
      <c r="D251" s="317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335"/>
      <c r="X251" s="335"/>
      <c r="Y251" s="335"/>
      <c r="Z251" s="335"/>
      <c r="AA251" s="3"/>
      <c r="AB251" s="2"/>
      <c r="AC251" s="2"/>
      <c r="AD251" s="2"/>
      <c r="AE251" s="2"/>
      <c r="AF251" s="2"/>
      <c r="AG251" s="2"/>
    </row>
    <row r="252" customFormat="false" ht="15.75" hidden="false" customHeight="true" outlineLevel="0" collapsed="false">
      <c r="A252" s="2"/>
      <c r="B252" s="316"/>
      <c r="C252" s="3"/>
      <c r="D252" s="317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335"/>
      <c r="X252" s="335"/>
      <c r="Y252" s="335"/>
      <c r="Z252" s="335"/>
      <c r="AA252" s="3"/>
      <c r="AB252" s="2"/>
      <c r="AC252" s="2"/>
      <c r="AD252" s="2"/>
      <c r="AE252" s="2"/>
      <c r="AF252" s="2"/>
      <c r="AG252" s="2"/>
    </row>
    <row r="253" customFormat="false" ht="15.75" hidden="false" customHeight="true" outlineLevel="0" collapsed="false">
      <c r="A253" s="2"/>
      <c r="B253" s="316"/>
      <c r="C253" s="3"/>
      <c r="D253" s="317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335"/>
      <c r="X253" s="335"/>
      <c r="Y253" s="335"/>
      <c r="Z253" s="335"/>
      <c r="AA253" s="3"/>
      <c r="AB253" s="2"/>
      <c r="AC253" s="2"/>
      <c r="AD253" s="2"/>
      <c r="AE253" s="2"/>
      <c r="AF253" s="2"/>
      <c r="AG253" s="2"/>
    </row>
    <row r="254" customFormat="false" ht="15.75" hidden="false" customHeight="true" outlineLevel="0" collapsed="false">
      <c r="A254" s="2"/>
      <c r="B254" s="316"/>
      <c r="C254" s="3"/>
      <c r="D254" s="317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335"/>
      <c r="X254" s="335"/>
      <c r="Y254" s="335"/>
      <c r="Z254" s="335"/>
      <c r="AA254" s="3"/>
      <c r="AB254" s="2"/>
      <c r="AC254" s="2"/>
      <c r="AD254" s="2"/>
      <c r="AE254" s="2"/>
      <c r="AF254" s="2"/>
      <c r="AG254" s="2"/>
    </row>
    <row r="255" customFormat="false" ht="15.75" hidden="false" customHeight="true" outlineLevel="0" collapsed="false">
      <c r="A255" s="2"/>
      <c r="B255" s="316"/>
      <c r="C255" s="3"/>
      <c r="D255" s="317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335"/>
      <c r="X255" s="335"/>
      <c r="Y255" s="335"/>
      <c r="Z255" s="335"/>
      <c r="AA255" s="3"/>
      <c r="AB255" s="2"/>
      <c r="AC255" s="2"/>
      <c r="AD255" s="2"/>
      <c r="AE255" s="2"/>
      <c r="AF255" s="2"/>
      <c r="AG255" s="2"/>
    </row>
    <row r="256" customFormat="false" ht="15.75" hidden="false" customHeight="true" outlineLevel="0" collapsed="false">
      <c r="A256" s="2"/>
      <c r="B256" s="316"/>
      <c r="C256" s="3"/>
      <c r="D256" s="317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335"/>
      <c r="X256" s="335"/>
      <c r="Y256" s="335"/>
      <c r="Z256" s="335"/>
      <c r="AA256" s="3"/>
      <c r="AB256" s="2"/>
      <c r="AC256" s="2"/>
      <c r="AD256" s="2"/>
      <c r="AE256" s="2"/>
      <c r="AF256" s="2"/>
      <c r="AG256" s="2"/>
    </row>
    <row r="257" customFormat="false" ht="15.75" hidden="false" customHeight="true" outlineLevel="0" collapsed="false">
      <c r="A257" s="2"/>
      <c r="B257" s="316"/>
      <c r="C257" s="3"/>
      <c r="D257" s="317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335"/>
      <c r="X257" s="335"/>
      <c r="Y257" s="335"/>
      <c r="Z257" s="335"/>
      <c r="AA257" s="3"/>
      <c r="AB257" s="2"/>
      <c r="AC257" s="2"/>
      <c r="AD257" s="2"/>
      <c r="AE257" s="2"/>
      <c r="AF257" s="2"/>
      <c r="AG257" s="2"/>
    </row>
    <row r="258" customFormat="false" ht="15.75" hidden="false" customHeight="true" outlineLevel="0" collapsed="false">
      <c r="A258" s="2"/>
      <c r="B258" s="316"/>
      <c r="C258" s="3"/>
      <c r="D258" s="317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335"/>
      <c r="X258" s="335"/>
      <c r="Y258" s="335"/>
      <c r="Z258" s="335"/>
      <c r="AA258" s="3"/>
      <c r="AB258" s="2"/>
      <c r="AC258" s="2"/>
      <c r="AD258" s="2"/>
      <c r="AE258" s="2"/>
      <c r="AF258" s="2"/>
      <c r="AG258" s="2"/>
    </row>
    <row r="259" customFormat="false" ht="15.75" hidden="false" customHeight="true" outlineLevel="0" collapsed="false">
      <c r="A259" s="2"/>
      <c r="B259" s="316"/>
      <c r="C259" s="3"/>
      <c r="D259" s="317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335"/>
      <c r="X259" s="335"/>
      <c r="Y259" s="335"/>
      <c r="Z259" s="335"/>
      <c r="AA259" s="3"/>
      <c r="AB259" s="2"/>
      <c r="AC259" s="2"/>
      <c r="AD259" s="2"/>
      <c r="AE259" s="2"/>
      <c r="AF259" s="2"/>
      <c r="AG259" s="2"/>
    </row>
    <row r="260" customFormat="false" ht="15.75" hidden="false" customHeight="true" outlineLevel="0" collapsed="false">
      <c r="A260" s="2"/>
      <c r="B260" s="316"/>
      <c r="C260" s="3"/>
      <c r="D260" s="317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335"/>
      <c r="X260" s="335"/>
      <c r="Y260" s="335"/>
      <c r="Z260" s="335"/>
      <c r="AA260" s="3"/>
      <c r="AB260" s="2"/>
      <c r="AC260" s="2"/>
      <c r="AD260" s="2"/>
      <c r="AE260" s="2"/>
      <c r="AF260" s="2"/>
      <c r="AG260" s="2"/>
    </row>
    <row r="261" customFormat="false" ht="15.75" hidden="false" customHeight="true" outlineLevel="0" collapsed="false">
      <c r="A261" s="2"/>
      <c r="B261" s="316"/>
      <c r="C261" s="3"/>
      <c r="D261" s="317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335"/>
      <c r="X261" s="335"/>
      <c r="Y261" s="335"/>
      <c r="Z261" s="335"/>
      <c r="AA261" s="3"/>
      <c r="AB261" s="2"/>
      <c r="AC261" s="2"/>
      <c r="AD261" s="2"/>
      <c r="AE261" s="2"/>
      <c r="AF261" s="2"/>
      <c r="AG261" s="2"/>
    </row>
    <row r="262" customFormat="false" ht="15.75" hidden="false" customHeight="true" outlineLevel="0" collapsed="false">
      <c r="A262" s="2"/>
      <c r="B262" s="316"/>
      <c r="C262" s="3"/>
      <c r="D262" s="317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335"/>
      <c r="X262" s="335"/>
      <c r="Y262" s="335"/>
      <c r="Z262" s="335"/>
      <c r="AA262" s="3"/>
      <c r="AB262" s="2"/>
      <c r="AC262" s="2"/>
      <c r="AD262" s="2"/>
      <c r="AE262" s="2"/>
      <c r="AF262" s="2"/>
      <c r="AG262" s="2"/>
    </row>
    <row r="263" customFormat="false" ht="15.75" hidden="false" customHeight="true" outlineLevel="0" collapsed="false">
      <c r="A263" s="2"/>
      <c r="B263" s="316"/>
      <c r="C263" s="3"/>
      <c r="D263" s="317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335"/>
      <c r="X263" s="335"/>
      <c r="Y263" s="335"/>
      <c r="Z263" s="335"/>
      <c r="AA263" s="3"/>
      <c r="AB263" s="2"/>
      <c r="AC263" s="2"/>
      <c r="AD263" s="2"/>
      <c r="AE263" s="2"/>
      <c r="AF263" s="2"/>
      <c r="AG263" s="2"/>
    </row>
    <row r="264" customFormat="false" ht="15.75" hidden="false" customHeight="true" outlineLevel="0" collapsed="false">
      <c r="A264" s="2"/>
      <c r="B264" s="316"/>
      <c r="C264" s="3"/>
      <c r="D264" s="317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335"/>
      <c r="X264" s="335"/>
      <c r="Y264" s="335"/>
      <c r="Z264" s="335"/>
      <c r="AA264" s="3"/>
      <c r="AB264" s="2"/>
      <c r="AC264" s="2"/>
      <c r="AD264" s="2"/>
      <c r="AE264" s="2"/>
      <c r="AF264" s="2"/>
      <c r="AG264" s="2"/>
    </row>
    <row r="265" customFormat="false" ht="15.75" hidden="false" customHeight="true" outlineLevel="0" collapsed="false">
      <c r="A265" s="2"/>
      <c r="B265" s="316"/>
      <c r="C265" s="3"/>
      <c r="D265" s="317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335"/>
      <c r="X265" s="335"/>
      <c r="Y265" s="335"/>
      <c r="Z265" s="335"/>
      <c r="AA265" s="3"/>
      <c r="AB265" s="2"/>
      <c r="AC265" s="2"/>
      <c r="AD265" s="2"/>
      <c r="AE265" s="2"/>
      <c r="AF265" s="2"/>
      <c r="AG265" s="2"/>
    </row>
    <row r="266" customFormat="false" ht="15.75" hidden="false" customHeight="true" outlineLevel="0" collapsed="false">
      <c r="A266" s="2"/>
      <c r="B266" s="316"/>
      <c r="C266" s="3"/>
      <c r="D266" s="317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335"/>
      <c r="X266" s="335"/>
      <c r="Y266" s="335"/>
      <c r="Z266" s="335"/>
      <c r="AA266" s="3"/>
      <c r="AB266" s="2"/>
      <c r="AC266" s="2"/>
      <c r="AD266" s="2"/>
      <c r="AE266" s="2"/>
      <c r="AF266" s="2"/>
      <c r="AG266" s="2"/>
    </row>
    <row r="267" customFormat="false" ht="15.75" hidden="false" customHeight="true" outlineLevel="0" collapsed="false">
      <c r="A267" s="2"/>
      <c r="B267" s="316"/>
      <c r="C267" s="3"/>
      <c r="D267" s="317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335"/>
      <c r="X267" s="335"/>
      <c r="Y267" s="335"/>
      <c r="Z267" s="335"/>
      <c r="AA267" s="3"/>
      <c r="AB267" s="2"/>
      <c r="AC267" s="2"/>
      <c r="AD267" s="2"/>
      <c r="AE267" s="2"/>
      <c r="AF267" s="2"/>
      <c r="AG267" s="2"/>
    </row>
    <row r="268" customFormat="false" ht="15.75" hidden="false" customHeight="true" outlineLevel="0" collapsed="false">
      <c r="A268" s="2"/>
      <c r="B268" s="316"/>
      <c r="C268" s="3"/>
      <c r="D268" s="317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335"/>
      <c r="X268" s="335"/>
      <c r="Y268" s="335"/>
      <c r="Z268" s="335"/>
      <c r="AA268" s="3"/>
      <c r="AB268" s="2"/>
      <c r="AC268" s="2"/>
      <c r="AD268" s="2"/>
      <c r="AE268" s="2"/>
      <c r="AF268" s="2"/>
      <c r="AG268" s="2"/>
    </row>
    <row r="269" customFormat="false" ht="15.75" hidden="false" customHeight="true" outlineLevel="0" collapsed="false">
      <c r="A269" s="2"/>
      <c r="B269" s="316"/>
      <c r="C269" s="3"/>
      <c r="D269" s="317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335"/>
      <c r="X269" s="335"/>
      <c r="Y269" s="335"/>
      <c r="Z269" s="335"/>
      <c r="AA269" s="3"/>
      <c r="AB269" s="2"/>
      <c r="AC269" s="2"/>
      <c r="AD269" s="2"/>
      <c r="AE269" s="2"/>
      <c r="AF269" s="2"/>
      <c r="AG269" s="2"/>
    </row>
    <row r="270" customFormat="false" ht="15.75" hidden="false" customHeight="true" outlineLevel="0" collapsed="false">
      <c r="A270" s="2"/>
      <c r="B270" s="316"/>
      <c r="C270" s="3"/>
      <c r="D270" s="317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335"/>
      <c r="X270" s="335"/>
      <c r="Y270" s="335"/>
      <c r="Z270" s="335"/>
      <c r="AA270" s="3"/>
      <c r="AB270" s="2"/>
      <c r="AC270" s="2"/>
      <c r="AD270" s="2"/>
      <c r="AE270" s="2"/>
      <c r="AF270" s="2"/>
      <c r="AG270" s="2"/>
    </row>
    <row r="271" customFormat="false" ht="15.75" hidden="false" customHeight="true" outlineLevel="0" collapsed="false">
      <c r="A271" s="2"/>
      <c r="B271" s="316"/>
      <c r="C271" s="3"/>
      <c r="D271" s="317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335"/>
      <c r="X271" s="335"/>
      <c r="Y271" s="335"/>
      <c r="Z271" s="335"/>
      <c r="AA271" s="3"/>
      <c r="AB271" s="2"/>
      <c r="AC271" s="2"/>
      <c r="AD271" s="2"/>
      <c r="AE271" s="2"/>
      <c r="AF271" s="2"/>
      <c r="AG271" s="2"/>
    </row>
    <row r="272" customFormat="false" ht="15.75" hidden="false" customHeight="true" outlineLevel="0" collapsed="false">
      <c r="A272" s="2"/>
      <c r="B272" s="316"/>
      <c r="C272" s="3"/>
      <c r="D272" s="317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335"/>
      <c r="X272" s="335"/>
      <c r="Y272" s="335"/>
      <c r="Z272" s="335"/>
      <c r="AA272" s="3"/>
      <c r="AB272" s="2"/>
      <c r="AC272" s="2"/>
      <c r="AD272" s="2"/>
      <c r="AE272" s="2"/>
      <c r="AF272" s="2"/>
      <c r="AG272" s="2"/>
    </row>
    <row r="273" customFormat="false" ht="15.75" hidden="false" customHeight="true" outlineLevel="0" collapsed="false">
      <c r="A273" s="2"/>
      <c r="B273" s="316"/>
      <c r="C273" s="3"/>
      <c r="D273" s="317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335"/>
      <c r="X273" s="335"/>
      <c r="Y273" s="335"/>
      <c r="Z273" s="335"/>
      <c r="AA273" s="3"/>
      <c r="AB273" s="2"/>
      <c r="AC273" s="2"/>
      <c r="AD273" s="2"/>
      <c r="AE273" s="2"/>
      <c r="AF273" s="2"/>
      <c r="AG273" s="2"/>
    </row>
    <row r="274" customFormat="false" ht="15.75" hidden="false" customHeight="true" outlineLevel="0" collapsed="false">
      <c r="A274" s="2"/>
      <c r="B274" s="316"/>
      <c r="C274" s="3"/>
      <c r="D274" s="317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335"/>
      <c r="X274" s="335"/>
      <c r="Y274" s="335"/>
      <c r="Z274" s="335"/>
      <c r="AA274" s="3"/>
      <c r="AB274" s="2"/>
      <c r="AC274" s="2"/>
      <c r="AD274" s="2"/>
      <c r="AE274" s="2"/>
      <c r="AF274" s="2"/>
      <c r="AG274" s="2"/>
    </row>
    <row r="275" customFormat="false" ht="15.75" hidden="false" customHeight="true" outlineLevel="0" collapsed="false">
      <c r="A275" s="2"/>
      <c r="B275" s="316"/>
      <c r="C275" s="3"/>
      <c r="D275" s="317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335"/>
      <c r="X275" s="335"/>
      <c r="Y275" s="335"/>
      <c r="Z275" s="335"/>
      <c r="AA275" s="3"/>
      <c r="AB275" s="2"/>
      <c r="AC275" s="2"/>
      <c r="AD275" s="2"/>
      <c r="AE275" s="2"/>
      <c r="AF275" s="2"/>
      <c r="AG275" s="2"/>
    </row>
    <row r="276" customFormat="false" ht="15.75" hidden="false" customHeight="true" outlineLevel="0" collapsed="false">
      <c r="A276" s="2"/>
      <c r="B276" s="316"/>
      <c r="C276" s="3"/>
      <c r="D276" s="317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335"/>
      <c r="X276" s="335"/>
      <c r="Y276" s="335"/>
      <c r="Z276" s="335"/>
      <c r="AA276" s="3"/>
      <c r="AB276" s="2"/>
      <c r="AC276" s="2"/>
      <c r="AD276" s="2"/>
      <c r="AE276" s="2"/>
      <c r="AF276" s="2"/>
      <c r="AG276" s="2"/>
    </row>
    <row r="277" customFormat="false" ht="15.75" hidden="false" customHeight="true" outlineLevel="0" collapsed="false">
      <c r="A277" s="2"/>
      <c r="B277" s="316"/>
      <c r="C277" s="3"/>
      <c r="D277" s="317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335"/>
      <c r="X277" s="335"/>
      <c r="Y277" s="335"/>
      <c r="Z277" s="335"/>
      <c r="AA277" s="3"/>
      <c r="AB277" s="2"/>
      <c r="AC277" s="2"/>
      <c r="AD277" s="2"/>
      <c r="AE277" s="2"/>
      <c r="AF277" s="2"/>
      <c r="AG277" s="2"/>
    </row>
    <row r="278" customFormat="false" ht="15.75" hidden="false" customHeight="true" outlineLevel="0" collapsed="false">
      <c r="A278" s="2"/>
      <c r="B278" s="316"/>
      <c r="C278" s="3"/>
      <c r="D278" s="317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335"/>
      <c r="X278" s="335"/>
      <c r="Y278" s="335"/>
      <c r="Z278" s="335"/>
      <c r="AA278" s="3"/>
      <c r="AB278" s="2"/>
      <c r="AC278" s="2"/>
      <c r="AD278" s="2"/>
      <c r="AE278" s="2"/>
      <c r="AF278" s="2"/>
      <c r="AG278" s="2"/>
    </row>
    <row r="279" customFormat="false" ht="15.75" hidden="false" customHeight="true" outlineLevel="0" collapsed="false">
      <c r="A279" s="2"/>
      <c r="B279" s="316"/>
      <c r="C279" s="3"/>
      <c r="D279" s="317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335"/>
      <c r="X279" s="335"/>
      <c r="Y279" s="335"/>
      <c r="Z279" s="335"/>
      <c r="AA279" s="3"/>
      <c r="AB279" s="2"/>
      <c r="AC279" s="2"/>
      <c r="AD279" s="2"/>
      <c r="AE279" s="2"/>
      <c r="AF279" s="2"/>
      <c r="AG279" s="2"/>
    </row>
    <row r="280" customFormat="false" ht="15.75" hidden="false" customHeight="true" outlineLevel="0" collapsed="false">
      <c r="A280" s="2"/>
      <c r="B280" s="316"/>
      <c r="C280" s="3"/>
      <c r="D280" s="317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335"/>
      <c r="X280" s="335"/>
      <c r="Y280" s="335"/>
      <c r="Z280" s="335"/>
      <c r="AA280" s="3"/>
      <c r="AB280" s="2"/>
      <c r="AC280" s="2"/>
      <c r="AD280" s="2"/>
      <c r="AE280" s="2"/>
      <c r="AF280" s="2"/>
      <c r="AG280" s="2"/>
    </row>
    <row r="281" customFormat="false" ht="15.75" hidden="false" customHeight="true" outlineLevel="0" collapsed="false">
      <c r="A281" s="2"/>
      <c r="B281" s="316"/>
      <c r="C281" s="3"/>
      <c r="D281" s="317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335"/>
      <c r="X281" s="335"/>
      <c r="Y281" s="335"/>
      <c r="Z281" s="335"/>
      <c r="AA281" s="3"/>
      <c r="AB281" s="2"/>
      <c r="AC281" s="2"/>
      <c r="AD281" s="2"/>
      <c r="AE281" s="2"/>
      <c r="AF281" s="2"/>
      <c r="AG281" s="2"/>
    </row>
    <row r="282" customFormat="false" ht="15.75" hidden="false" customHeight="true" outlineLevel="0" collapsed="false">
      <c r="A282" s="2"/>
      <c r="B282" s="316"/>
      <c r="C282" s="3"/>
      <c r="D282" s="317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335"/>
      <c r="X282" s="335"/>
      <c r="Y282" s="335"/>
      <c r="Z282" s="335"/>
      <c r="AA282" s="3"/>
      <c r="AB282" s="2"/>
      <c r="AC282" s="2"/>
      <c r="AD282" s="2"/>
      <c r="AE282" s="2"/>
      <c r="AF282" s="2"/>
      <c r="AG282" s="2"/>
    </row>
    <row r="283" customFormat="false" ht="15.75" hidden="false" customHeight="true" outlineLevel="0" collapsed="false">
      <c r="A283" s="2"/>
      <c r="B283" s="316"/>
      <c r="C283" s="3"/>
      <c r="D283" s="317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335"/>
      <c r="X283" s="335"/>
      <c r="Y283" s="335"/>
      <c r="Z283" s="335"/>
      <c r="AA283" s="3"/>
      <c r="AB283" s="2"/>
      <c r="AC283" s="2"/>
      <c r="AD283" s="2"/>
      <c r="AE283" s="2"/>
      <c r="AF283" s="2"/>
      <c r="AG283" s="2"/>
    </row>
    <row r="284" customFormat="false" ht="15.75" hidden="false" customHeight="true" outlineLevel="0" collapsed="false">
      <c r="A284" s="2"/>
      <c r="B284" s="316"/>
      <c r="C284" s="3"/>
      <c r="D284" s="317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335"/>
      <c r="X284" s="335"/>
      <c r="Y284" s="335"/>
      <c r="Z284" s="335"/>
      <c r="AA284" s="3"/>
      <c r="AB284" s="2"/>
      <c r="AC284" s="2"/>
      <c r="AD284" s="2"/>
      <c r="AE284" s="2"/>
      <c r="AF284" s="2"/>
      <c r="AG284" s="2"/>
    </row>
    <row r="285" customFormat="false" ht="15.75" hidden="false" customHeight="true" outlineLevel="0" collapsed="false">
      <c r="A285" s="2"/>
      <c r="B285" s="316"/>
      <c r="C285" s="3"/>
      <c r="D285" s="317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335"/>
      <c r="X285" s="335"/>
      <c r="Y285" s="335"/>
      <c r="Z285" s="335"/>
      <c r="AA285" s="3"/>
      <c r="AB285" s="2"/>
      <c r="AC285" s="2"/>
      <c r="AD285" s="2"/>
      <c r="AE285" s="2"/>
      <c r="AF285" s="2"/>
      <c r="AG285" s="2"/>
    </row>
    <row r="286" customFormat="false" ht="15.75" hidden="false" customHeight="true" outlineLevel="0" collapsed="false">
      <c r="A286" s="2"/>
      <c r="B286" s="316"/>
      <c r="C286" s="3"/>
      <c r="D286" s="317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335"/>
      <c r="X286" s="335"/>
      <c r="Y286" s="335"/>
      <c r="Z286" s="335"/>
      <c r="AA286" s="3"/>
      <c r="AB286" s="2"/>
      <c r="AC286" s="2"/>
      <c r="AD286" s="2"/>
      <c r="AE286" s="2"/>
      <c r="AF286" s="2"/>
      <c r="AG286" s="2"/>
    </row>
    <row r="287" customFormat="false" ht="15.75" hidden="false" customHeight="true" outlineLevel="0" collapsed="false">
      <c r="A287" s="2"/>
      <c r="B287" s="316"/>
      <c r="C287" s="3"/>
      <c r="D287" s="317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335"/>
      <c r="X287" s="335"/>
      <c r="Y287" s="335"/>
      <c r="Z287" s="335"/>
      <c r="AA287" s="3"/>
      <c r="AB287" s="2"/>
      <c r="AC287" s="2"/>
      <c r="AD287" s="2"/>
      <c r="AE287" s="2"/>
      <c r="AF287" s="2"/>
      <c r="AG287" s="2"/>
    </row>
    <row r="288" customFormat="false" ht="15.75" hidden="false" customHeight="true" outlineLevel="0" collapsed="false">
      <c r="A288" s="2"/>
      <c r="B288" s="316"/>
      <c r="C288" s="3"/>
      <c r="D288" s="317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335"/>
      <c r="X288" s="335"/>
      <c r="Y288" s="335"/>
      <c r="Z288" s="335"/>
      <c r="AA288" s="3"/>
      <c r="AB288" s="2"/>
      <c r="AC288" s="2"/>
      <c r="AD288" s="2"/>
      <c r="AE288" s="2"/>
      <c r="AF288" s="2"/>
      <c r="AG288" s="2"/>
    </row>
    <row r="289" customFormat="false" ht="15.75" hidden="false" customHeight="true" outlineLevel="0" collapsed="false">
      <c r="A289" s="2"/>
      <c r="B289" s="316"/>
      <c r="C289" s="3"/>
      <c r="D289" s="317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335"/>
      <c r="X289" s="335"/>
      <c r="Y289" s="335"/>
      <c r="Z289" s="335"/>
      <c r="AA289" s="3"/>
      <c r="AB289" s="2"/>
      <c r="AC289" s="2"/>
      <c r="AD289" s="2"/>
      <c r="AE289" s="2"/>
      <c r="AF289" s="2"/>
      <c r="AG289" s="2"/>
    </row>
    <row r="290" customFormat="false" ht="15.75" hidden="false" customHeight="true" outlineLevel="0" collapsed="false">
      <c r="A290" s="2"/>
      <c r="B290" s="316"/>
      <c r="C290" s="3"/>
      <c r="D290" s="317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335"/>
      <c r="X290" s="335"/>
      <c r="Y290" s="335"/>
      <c r="Z290" s="335"/>
      <c r="AA290" s="3"/>
      <c r="AB290" s="2"/>
      <c r="AC290" s="2"/>
      <c r="AD290" s="2"/>
      <c r="AE290" s="2"/>
      <c r="AF290" s="2"/>
      <c r="AG290" s="2"/>
    </row>
    <row r="291" customFormat="false" ht="15.75" hidden="false" customHeight="true" outlineLevel="0" collapsed="false">
      <c r="A291" s="2"/>
      <c r="B291" s="316"/>
      <c r="C291" s="3"/>
      <c r="D291" s="317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335"/>
      <c r="X291" s="335"/>
      <c r="Y291" s="335"/>
      <c r="Z291" s="335"/>
      <c r="AA291" s="3"/>
      <c r="AB291" s="2"/>
      <c r="AC291" s="2"/>
      <c r="AD291" s="2"/>
      <c r="AE291" s="2"/>
      <c r="AF291" s="2"/>
      <c r="AG291" s="2"/>
    </row>
    <row r="292" customFormat="false" ht="15.75" hidden="false" customHeight="true" outlineLevel="0" collapsed="false">
      <c r="A292" s="2"/>
      <c r="B292" s="316"/>
      <c r="C292" s="3"/>
      <c r="D292" s="317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335"/>
      <c r="X292" s="335"/>
      <c r="Y292" s="335"/>
      <c r="Z292" s="335"/>
      <c r="AA292" s="3"/>
      <c r="AB292" s="2"/>
      <c r="AC292" s="2"/>
      <c r="AD292" s="2"/>
      <c r="AE292" s="2"/>
      <c r="AF292" s="2"/>
      <c r="AG292" s="2"/>
    </row>
    <row r="293" customFormat="false" ht="15.75" hidden="false" customHeight="true" outlineLevel="0" collapsed="false">
      <c r="A293" s="2"/>
      <c r="B293" s="316"/>
      <c r="C293" s="3"/>
      <c r="D293" s="317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335"/>
      <c r="X293" s="335"/>
      <c r="Y293" s="335"/>
      <c r="Z293" s="335"/>
      <c r="AA293" s="3"/>
      <c r="AB293" s="2"/>
      <c r="AC293" s="2"/>
      <c r="AD293" s="2"/>
      <c r="AE293" s="2"/>
      <c r="AF293" s="2"/>
      <c r="AG293" s="2"/>
    </row>
    <row r="294" customFormat="false" ht="15.75" hidden="false" customHeight="true" outlineLevel="0" collapsed="false">
      <c r="A294" s="2"/>
      <c r="B294" s="316"/>
      <c r="C294" s="3"/>
      <c r="D294" s="317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335"/>
      <c r="X294" s="335"/>
      <c r="Y294" s="335"/>
      <c r="Z294" s="335"/>
      <c r="AA294" s="3"/>
      <c r="AB294" s="2"/>
      <c r="AC294" s="2"/>
      <c r="AD294" s="2"/>
      <c r="AE294" s="2"/>
      <c r="AF294" s="2"/>
      <c r="AG294" s="2"/>
    </row>
    <row r="295" customFormat="false" ht="15.75" hidden="false" customHeight="true" outlineLevel="0" collapsed="false">
      <c r="A295" s="2"/>
      <c r="B295" s="316"/>
      <c r="C295" s="3"/>
      <c r="D295" s="317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335"/>
      <c r="X295" s="335"/>
      <c r="Y295" s="335"/>
      <c r="Z295" s="335"/>
      <c r="AA295" s="3"/>
      <c r="AB295" s="2"/>
      <c r="AC295" s="2"/>
      <c r="AD295" s="2"/>
      <c r="AE295" s="2"/>
      <c r="AF295" s="2"/>
      <c r="AG295" s="2"/>
    </row>
    <row r="296" customFormat="false" ht="15.75" hidden="false" customHeight="true" outlineLevel="0" collapsed="false">
      <c r="A296" s="2"/>
      <c r="B296" s="316"/>
      <c r="C296" s="3"/>
      <c r="D296" s="317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335"/>
      <c r="X296" s="335"/>
      <c r="Y296" s="335"/>
      <c r="Z296" s="335"/>
      <c r="AA296" s="3"/>
      <c r="AB296" s="2"/>
      <c r="AC296" s="2"/>
      <c r="AD296" s="2"/>
      <c r="AE296" s="2"/>
      <c r="AF296" s="2"/>
      <c r="AG296" s="2"/>
    </row>
    <row r="297" customFormat="false" ht="15.75" hidden="false" customHeight="true" outlineLevel="0" collapsed="false">
      <c r="A297" s="2"/>
      <c r="B297" s="316"/>
      <c r="C297" s="3"/>
      <c r="D297" s="317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335"/>
      <c r="X297" s="335"/>
      <c r="Y297" s="335"/>
      <c r="Z297" s="335"/>
      <c r="AA297" s="3"/>
      <c r="AB297" s="2"/>
      <c r="AC297" s="2"/>
      <c r="AD297" s="2"/>
      <c r="AE297" s="2"/>
      <c r="AF297" s="2"/>
      <c r="AG297" s="2"/>
    </row>
    <row r="298" customFormat="false" ht="15.75" hidden="false" customHeight="true" outlineLevel="0" collapsed="false">
      <c r="A298" s="2"/>
      <c r="B298" s="316"/>
      <c r="C298" s="3"/>
      <c r="D298" s="317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335"/>
      <c r="X298" s="335"/>
      <c r="Y298" s="335"/>
      <c r="Z298" s="335"/>
      <c r="AA298" s="3"/>
      <c r="AB298" s="2"/>
      <c r="AC298" s="2"/>
      <c r="AD298" s="2"/>
      <c r="AE298" s="2"/>
      <c r="AF298" s="2"/>
      <c r="AG298" s="2"/>
    </row>
    <row r="299" customFormat="false" ht="15.75" hidden="false" customHeight="true" outlineLevel="0" collapsed="false">
      <c r="A299" s="2"/>
      <c r="B299" s="316"/>
      <c r="C299" s="3"/>
      <c r="D299" s="317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335"/>
      <c r="X299" s="335"/>
      <c r="Y299" s="335"/>
      <c r="Z299" s="335"/>
      <c r="AA299" s="3"/>
      <c r="AB299" s="2"/>
      <c r="AC299" s="2"/>
      <c r="AD299" s="2"/>
      <c r="AE299" s="2"/>
      <c r="AF299" s="2"/>
      <c r="AG299" s="2"/>
    </row>
    <row r="300" customFormat="false" ht="15.75" hidden="false" customHeight="true" outlineLevel="0" collapsed="false">
      <c r="A300" s="2"/>
      <c r="B300" s="316"/>
      <c r="C300" s="3"/>
      <c r="D300" s="317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335"/>
      <c r="X300" s="335"/>
      <c r="Y300" s="335"/>
      <c r="Z300" s="335"/>
      <c r="AA300" s="3"/>
      <c r="AB300" s="2"/>
      <c r="AC300" s="2"/>
      <c r="AD300" s="2"/>
      <c r="AE300" s="2"/>
      <c r="AF300" s="2"/>
      <c r="AG300" s="2"/>
    </row>
    <row r="301" customFormat="false" ht="15.75" hidden="false" customHeight="true" outlineLevel="0" collapsed="false">
      <c r="A301" s="2"/>
      <c r="B301" s="316"/>
      <c r="C301" s="3"/>
      <c r="D301" s="317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335"/>
      <c r="X301" s="335"/>
      <c r="Y301" s="335"/>
      <c r="Z301" s="335"/>
      <c r="AA301" s="3"/>
      <c r="AB301" s="2"/>
      <c r="AC301" s="2"/>
      <c r="AD301" s="2"/>
      <c r="AE301" s="2"/>
      <c r="AF301" s="2"/>
      <c r="AG301" s="2"/>
    </row>
    <row r="302" customFormat="false" ht="15.75" hidden="false" customHeight="true" outlineLevel="0" collapsed="false">
      <c r="A302" s="2"/>
      <c r="B302" s="316"/>
      <c r="C302" s="3"/>
      <c r="D302" s="317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335"/>
      <c r="X302" s="335"/>
      <c r="Y302" s="335"/>
      <c r="Z302" s="335"/>
      <c r="AA302" s="3"/>
      <c r="AB302" s="2"/>
      <c r="AC302" s="2"/>
      <c r="AD302" s="2"/>
      <c r="AE302" s="2"/>
      <c r="AF302" s="2"/>
      <c r="AG302" s="2"/>
    </row>
    <row r="303" customFormat="false" ht="15.75" hidden="false" customHeight="true" outlineLevel="0" collapsed="false">
      <c r="A303" s="2"/>
      <c r="B303" s="316"/>
      <c r="C303" s="3"/>
      <c r="D303" s="317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335"/>
      <c r="X303" s="335"/>
      <c r="Y303" s="335"/>
      <c r="Z303" s="335"/>
      <c r="AA303" s="3"/>
      <c r="AB303" s="2"/>
      <c r="AC303" s="2"/>
      <c r="AD303" s="2"/>
      <c r="AE303" s="2"/>
      <c r="AF303" s="2"/>
      <c r="AG303" s="2"/>
    </row>
    <row r="304" customFormat="false" ht="15.75" hidden="false" customHeight="true" outlineLevel="0" collapsed="false">
      <c r="A304" s="2"/>
      <c r="B304" s="316"/>
      <c r="C304" s="3"/>
      <c r="D304" s="317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335"/>
      <c r="X304" s="335"/>
      <c r="Y304" s="335"/>
      <c r="Z304" s="335"/>
      <c r="AA304" s="3"/>
      <c r="AB304" s="2"/>
      <c r="AC304" s="2"/>
      <c r="AD304" s="2"/>
      <c r="AE304" s="2"/>
      <c r="AF304" s="2"/>
      <c r="AG304" s="2"/>
    </row>
    <row r="305" customFormat="false" ht="15.75" hidden="false" customHeight="true" outlineLevel="0" collapsed="false">
      <c r="A305" s="2"/>
      <c r="B305" s="316"/>
      <c r="C305" s="3"/>
      <c r="D305" s="317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335"/>
      <c r="X305" s="335"/>
      <c r="Y305" s="335"/>
      <c r="Z305" s="335"/>
      <c r="AA305" s="3"/>
      <c r="AB305" s="2"/>
      <c r="AC305" s="2"/>
      <c r="AD305" s="2"/>
      <c r="AE305" s="2"/>
      <c r="AF305" s="2"/>
      <c r="AG305" s="2"/>
    </row>
    <row r="306" customFormat="false" ht="15.75" hidden="false" customHeight="true" outlineLevel="0" collapsed="false">
      <c r="A306" s="2"/>
      <c r="B306" s="316"/>
      <c r="C306" s="3"/>
      <c r="D306" s="317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335"/>
      <c r="X306" s="335"/>
      <c r="Y306" s="335"/>
      <c r="Z306" s="335"/>
      <c r="AA306" s="3"/>
      <c r="AB306" s="2"/>
      <c r="AC306" s="2"/>
      <c r="AD306" s="2"/>
      <c r="AE306" s="2"/>
      <c r="AF306" s="2"/>
      <c r="AG306" s="2"/>
    </row>
    <row r="307" customFormat="false" ht="15.75" hidden="false" customHeight="true" outlineLevel="0" collapsed="false">
      <c r="A307" s="2"/>
      <c r="B307" s="316"/>
      <c r="C307" s="3"/>
      <c r="D307" s="317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335"/>
      <c r="X307" s="335"/>
      <c r="Y307" s="335"/>
      <c r="Z307" s="335"/>
      <c r="AA307" s="3"/>
      <c r="AB307" s="2"/>
      <c r="AC307" s="2"/>
      <c r="AD307" s="2"/>
      <c r="AE307" s="2"/>
      <c r="AF307" s="2"/>
      <c r="AG307" s="2"/>
    </row>
    <row r="308" customFormat="false" ht="15.75" hidden="false" customHeight="true" outlineLevel="0" collapsed="false">
      <c r="A308" s="2"/>
      <c r="B308" s="316"/>
      <c r="C308" s="3"/>
      <c r="D308" s="317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335"/>
      <c r="X308" s="335"/>
      <c r="Y308" s="335"/>
      <c r="Z308" s="335"/>
      <c r="AA308" s="3"/>
      <c r="AB308" s="2"/>
      <c r="AC308" s="2"/>
      <c r="AD308" s="2"/>
      <c r="AE308" s="2"/>
      <c r="AF308" s="2"/>
      <c r="AG308" s="2"/>
    </row>
    <row r="309" customFormat="false" ht="15.75" hidden="false" customHeight="true" outlineLevel="0" collapsed="false">
      <c r="A309" s="2"/>
      <c r="B309" s="316"/>
      <c r="C309" s="3"/>
      <c r="D309" s="317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335"/>
      <c r="X309" s="335"/>
      <c r="Y309" s="335"/>
      <c r="Z309" s="335"/>
      <c r="AA309" s="3"/>
      <c r="AB309" s="2"/>
      <c r="AC309" s="2"/>
      <c r="AD309" s="2"/>
      <c r="AE309" s="2"/>
      <c r="AF309" s="2"/>
      <c r="AG309" s="2"/>
    </row>
    <row r="310" customFormat="false" ht="15.75" hidden="false" customHeight="true" outlineLevel="0" collapsed="false">
      <c r="A310" s="2"/>
      <c r="B310" s="316"/>
      <c r="C310" s="3"/>
      <c r="D310" s="317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335"/>
      <c r="X310" s="335"/>
      <c r="Y310" s="335"/>
      <c r="Z310" s="335"/>
      <c r="AA310" s="3"/>
      <c r="AB310" s="2"/>
      <c r="AC310" s="2"/>
      <c r="AD310" s="2"/>
      <c r="AE310" s="2"/>
      <c r="AF310" s="2"/>
      <c r="AG310" s="2"/>
    </row>
    <row r="311" customFormat="false" ht="15.75" hidden="false" customHeight="true" outlineLevel="0" collapsed="false">
      <c r="A311" s="2"/>
      <c r="B311" s="316"/>
      <c r="C311" s="3"/>
      <c r="D311" s="317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335"/>
      <c r="X311" s="335"/>
      <c r="Y311" s="335"/>
      <c r="Z311" s="335"/>
      <c r="AA311" s="3"/>
      <c r="AB311" s="2"/>
      <c r="AC311" s="2"/>
      <c r="AD311" s="2"/>
      <c r="AE311" s="2"/>
      <c r="AF311" s="2"/>
      <c r="AG311" s="2"/>
    </row>
    <row r="312" customFormat="false" ht="15.75" hidden="false" customHeight="true" outlineLevel="0" collapsed="false">
      <c r="A312" s="2"/>
      <c r="B312" s="316"/>
      <c r="C312" s="3"/>
      <c r="D312" s="317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335"/>
      <c r="X312" s="335"/>
      <c r="Y312" s="335"/>
      <c r="Z312" s="335"/>
      <c r="AA312" s="3"/>
      <c r="AB312" s="2"/>
      <c r="AC312" s="2"/>
      <c r="AD312" s="2"/>
      <c r="AE312" s="2"/>
      <c r="AF312" s="2"/>
      <c r="AG312" s="2"/>
    </row>
    <row r="313" customFormat="false" ht="15.75" hidden="false" customHeight="true" outlineLevel="0" collapsed="false">
      <c r="A313" s="2"/>
      <c r="B313" s="316"/>
      <c r="C313" s="3"/>
      <c r="D313" s="317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335"/>
      <c r="X313" s="335"/>
      <c r="Y313" s="335"/>
      <c r="Z313" s="335"/>
      <c r="AA313" s="3"/>
      <c r="AB313" s="2"/>
      <c r="AC313" s="2"/>
      <c r="AD313" s="2"/>
      <c r="AE313" s="2"/>
      <c r="AF313" s="2"/>
      <c r="AG313" s="2"/>
    </row>
    <row r="314" customFormat="false" ht="15.75" hidden="false" customHeight="true" outlineLevel="0" collapsed="false">
      <c r="A314" s="2"/>
      <c r="B314" s="316"/>
      <c r="C314" s="3"/>
      <c r="D314" s="317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335"/>
      <c r="X314" s="335"/>
      <c r="Y314" s="335"/>
      <c r="Z314" s="335"/>
      <c r="AA314" s="3"/>
      <c r="AB314" s="2"/>
      <c r="AC314" s="2"/>
      <c r="AD314" s="2"/>
      <c r="AE314" s="2"/>
      <c r="AF314" s="2"/>
      <c r="AG314" s="2"/>
    </row>
    <row r="315" customFormat="false" ht="15.75" hidden="false" customHeight="true" outlineLevel="0" collapsed="false">
      <c r="A315" s="2"/>
      <c r="B315" s="316"/>
      <c r="C315" s="3"/>
      <c r="D315" s="317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335"/>
      <c r="X315" s="335"/>
      <c r="Y315" s="335"/>
      <c r="Z315" s="335"/>
      <c r="AA315" s="3"/>
      <c r="AB315" s="2"/>
      <c r="AC315" s="2"/>
      <c r="AD315" s="2"/>
      <c r="AE315" s="2"/>
      <c r="AF315" s="2"/>
      <c r="AG315" s="2"/>
    </row>
    <row r="316" customFormat="false" ht="15.75" hidden="false" customHeight="true" outlineLevel="0" collapsed="false">
      <c r="A316" s="2"/>
      <c r="B316" s="316"/>
      <c r="C316" s="3"/>
      <c r="D316" s="317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335"/>
      <c r="X316" s="335"/>
      <c r="Y316" s="335"/>
      <c r="Z316" s="335"/>
      <c r="AA316" s="3"/>
      <c r="AB316" s="2"/>
      <c r="AC316" s="2"/>
      <c r="AD316" s="2"/>
      <c r="AE316" s="2"/>
      <c r="AF316" s="2"/>
      <c r="AG316" s="2"/>
    </row>
    <row r="317" customFormat="false" ht="15.75" hidden="false" customHeight="true" outlineLevel="0" collapsed="false">
      <c r="A317" s="2"/>
      <c r="B317" s="316"/>
      <c r="C317" s="3"/>
      <c r="D317" s="317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335"/>
      <c r="X317" s="335"/>
      <c r="Y317" s="335"/>
      <c r="Z317" s="335"/>
      <c r="AA317" s="3"/>
      <c r="AB317" s="2"/>
      <c r="AC317" s="2"/>
      <c r="AD317" s="2"/>
      <c r="AE317" s="2"/>
      <c r="AF317" s="2"/>
      <c r="AG317" s="2"/>
    </row>
    <row r="318" customFormat="false" ht="15.75" hidden="false" customHeight="true" outlineLevel="0" collapsed="false">
      <c r="A318" s="2"/>
      <c r="B318" s="316"/>
      <c r="C318" s="3"/>
      <c r="D318" s="317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335"/>
      <c r="X318" s="335"/>
      <c r="Y318" s="335"/>
      <c r="Z318" s="335"/>
      <c r="AA318" s="3"/>
      <c r="AB318" s="2"/>
      <c r="AC318" s="2"/>
      <c r="AD318" s="2"/>
      <c r="AE318" s="2"/>
      <c r="AF318" s="2"/>
      <c r="AG318" s="2"/>
    </row>
    <row r="319" customFormat="false" ht="15.75" hidden="false" customHeight="true" outlineLevel="0" collapsed="false">
      <c r="A319" s="2"/>
      <c r="B319" s="316"/>
      <c r="C319" s="3"/>
      <c r="D319" s="317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335"/>
      <c r="X319" s="335"/>
      <c r="Y319" s="335"/>
      <c r="Z319" s="335"/>
      <c r="AA319" s="3"/>
      <c r="AB319" s="2"/>
      <c r="AC319" s="2"/>
      <c r="AD319" s="2"/>
      <c r="AE319" s="2"/>
      <c r="AF319" s="2"/>
      <c r="AG319" s="2"/>
    </row>
    <row r="320" customFormat="false" ht="15.75" hidden="false" customHeight="true" outlineLevel="0" collapsed="false">
      <c r="A320" s="2"/>
      <c r="B320" s="316"/>
      <c r="C320" s="3"/>
      <c r="D320" s="317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335"/>
      <c r="X320" s="335"/>
      <c r="Y320" s="335"/>
      <c r="Z320" s="335"/>
      <c r="AA320" s="3"/>
      <c r="AB320" s="2"/>
      <c r="AC320" s="2"/>
      <c r="AD320" s="2"/>
      <c r="AE320" s="2"/>
      <c r="AF320" s="2"/>
      <c r="AG320" s="2"/>
    </row>
    <row r="321" customFormat="false" ht="15.75" hidden="false" customHeight="true" outlineLevel="0" collapsed="false">
      <c r="A321" s="2"/>
      <c r="B321" s="316"/>
      <c r="C321" s="3"/>
      <c r="D321" s="317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335"/>
      <c r="X321" s="335"/>
      <c r="Y321" s="335"/>
      <c r="Z321" s="335"/>
      <c r="AA321" s="3"/>
      <c r="AB321" s="2"/>
      <c r="AC321" s="2"/>
      <c r="AD321" s="2"/>
      <c r="AE321" s="2"/>
      <c r="AF321" s="2"/>
      <c r="AG321" s="2"/>
    </row>
    <row r="322" customFormat="false" ht="15.75" hidden="false" customHeight="true" outlineLevel="0" collapsed="false">
      <c r="A322" s="2"/>
      <c r="B322" s="316"/>
      <c r="C322" s="3"/>
      <c r="D322" s="317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335"/>
      <c r="X322" s="335"/>
      <c r="Y322" s="335"/>
      <c r="Z322" s="335"/>
      <c r="AA322" s="3"/>
      <c r="AB322" s="2"/>
      <c r="AC322" s="2"/>
      <c r="AD322" s="2"/>
      <c r="AE322" s="2"/>
      <c r="AF322" s="2"/>
      <c r="AG322" s="2"/>
    </row>
    <row r="323" customFormat="false" ht="15.75" hidden="false" customHeight="true" outlineLevel="0" collapsed="false">
      <c r="A323" s="2"/>
      <c r="B323" s="316"/>
      <c r="C323" s="3"/>
      <c r="D323" s="317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335"/>
      <c r="X323" s="335"/>
      <c r="Y323" s="335"/>
      <c r="Z323" s="335"/>
      <c r="AA323" s="3"/>
      <c r="AB323" s="2"/>
      <c r="AC323" s="2"/>
      <c r="AD323" s="2"/>
      <c r="AE323" s="2"/>
      <c r="AF323" s="2"/>
      <c r="AG323" s="2"/>
    </row>
    <row r="324" customFormat="false" ht="15.75" hidden="false" customHeight="true" outlineLevel="0" collapsed="false">
      <c r="A324" s="2"/>
      <c r="B324" s="316"/>
      <c r="C324" s="3"/>
      <c r="D324" s="317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335"/>
      <c r="X324" s="335"/>
      <c r="Y324" s="335"/>
      <c r="Z324" s="335"/>
      <c r="AA324" s="3"/>
      <c r="AB324" s="2"/>
      <c r="AC324" s="2"/>
      <c r="AD324" s="2"/>
      <c r="AE324" s="2"/>
      <c r="AF324" s="2"/>
      <c r="AG324" s="2"/>
    </row>
    <row r="325" customFormat="false" ht="15.75" hidden="false" customHeight="true" outlineLevel="0" collapsed="false">
      <c r="A325" s="2"/>
      <c r="B325" s="316"/>
      <c r="C325" s="3"/>
      <c r="D325" s="317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335"/>
      <c r="X325" s="335"/>
      <c r="Y325" s="335"/>
      <c r="Z325" s="335"/>
      <c r="AA325" s="3"/>
      <c r="AB325" s="2"/>
      <c r="AC325" s="2"/>
      <c r="AD325" s="2"/>
      <c r="AE325" s="2"/>
      <c r="AF325" s="2"/>
      <c r="AG325" s="2"/>
    </row>
    <row r="326" customFormat="false" ht="15.75" hidden="false" customHeight="true" outlineLevel="0" collapsed="false">
      <c r="A326" s="2"/>
      <c r="B326" s="316"/>
      <c r="C326" s="3"/>
      <c r="D326" s="317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335"/>
      <c r="X326" s="335"/>
      <c r="Y326" s="335"/>
      <c r="Z326" s="335"/>
      <c r="AA326" s="3"/>
      <c r="AB326" s="2"/>
      <c r="AC326" s="2"/>
      <c r="AD326" s="2"/>
      <c r="AE326" s="2"/>
      <c r="AF326" s="2"/>
      <c r="AG326" s="2"/>
    </row>
    <row r="327" customFormat="false" ht="15.75" hidden="false" customHeight="true" outlineLevel="0" collapsed="false">
      <c r="A327" s="2"/>
      <c r="B327" s="316"/>
      <c r="C327" s="3"/>
      <c r="D327" s="317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335"/>
      <c r="X327" s="335"/>
      <c r="Y327" s="335"/>
      <c r="Z327" s="335"/>
      <c r="AA327" s="3"/>
      <c r="AB327" s="2"/>
      <c r="AC327" s="2"/>
      <c r="AD327" s="2"/>
      <c r="AE327" s="2"/>
      <c r="AF327" s="2"/>
      <c r="AG327" s="2"/>
    </row>
    <row r="328" customFormat="false" ht="15.75" hidden="false" customHeight="true" outlineLevel="0" collapsed="false">
      <c r="A328" s="2"/>
      <c r="B328" s="316"/>
      <c r="C328" s="3"/>
      <c r="D328" s="317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335"/>
      <c r="X328" s="335"/>
      <c r="Y328" s="335"/>
      <c r="Z328" s="335"/>
      <c r="AA328" s="3"/>
      <c r="AB328" s="2"/>
      <c r="AC328" s="2"/>
      <c r="AD328" s="2"/>
      <c r="AE328" s="2"/>
      <c r="AF328" s="2"/>
      <c r="AG328" s="2"/>
    </row>
    <row r="329" customFormat="false" ht="15.75" hidden="false" customHeight="true" outlineLevel="0" collapsed="false">
      <c r="A329" s="2"/>
      <c r="B329" s="316"/>
      <c r="C329" s="3"/>
      <c r="D329" s="317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335"/>
      <c r="X329" s="335"/>
      <c r="Y329" s="335"/>
      <c r="Z329" s="335"/>
      <c r="AA329" s="3"/>
      <c r="AB329" s="2"/>
      <c r="AC329" s="2"/>
      <c r="AD329" s="2"/>
      <c r="AE329" s="2"/>
      <c r="AF329" s="2"/>
      <c r="AG329" s="2"/>
    </row>
    <row r="330" customFormat="false" ht="15.75" hidden="false" customHeight="true" outlineLevel="0" collapsed="false">
      <c r="A330" s="2"/>
      <c r="B330" s="316"/>
      <c r="C330" s="3"/>
      <c r="D330" s="317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335"/>
      <c r="X330" s="335"/>
      <c r="Y330" s="335"/>
      <c r="Z330" s="335"/>
      <c r="AA330" s="3"/>
      <c r="AB330" s="2"/>
      <c r="AC330" s="2"/>
      <c r="AD330" s="2"/>
      <c r="AE330" s="2"/>
      <c r="AF330" s="2"/>
      <c r="AG330" s="2"/>
    </row>
    <row r="331" customFormat="false" ht="15.75" hidden="false" customHeight="true" outlineLevel="0" collapsed="false">
      <c r="A331" s="2"/>
      <c r="B331" s="316"/>
      <c r="C331" s="3"/>
      <c r="D331" s="317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335"/>
      <c r="X331" s="335"/>
      <c r="Y331" s="335"/>
      <c r="Z331" s="335"/>
      <c r="AA331" s="3"/>
      <c r="AB331" s="2"/>
      <c r="AC331" s="2"/>
      <c r="AD331" s="2"/>
      <c r="AE331" s="2"/>
      <c r="AF331" s="2"/>
      <c r="AG331" s="2"/>
    </row>
    <row r="332" customFormat="false" ht="15.75" hidden="false" customHeight="true" outlineLevel="0" collapsed="false">
      <c r="A332" s="2"/>
      <c r="B332" s="316"/>
      <c r="C332" s="3"/>
      <c r="D332" s="317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335"/>
      <c r="X332" s="335"/>
      <c r="Y332" s="335"/>
      <c r="Z332" s="335"/>
      <c r="AA332" s="3"/>
      <c r="AB332" s="2"/>
      <c r="AC332" s="2"/>
      <c r="AD332" s="2"/>
      <c r="AE332" s="2"/>
      <c r="AF332" s="2"/>
      <c r="AG332" s="2"/>
    </row>
    <row r="333" customFormat="false" ht="15.75" hidden="false" customHeight="true" outlineLevel="0" collapsed="false">
      <c r="A333" s="2"/>
      <c r="B333" s="316"/>
      <c r="C333" s="3"/>
      <c r="D333" s="317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335"/>
      <c r="X333" s="335"/>
      <c r="Y333" s="335"/>
      <c r="Z333" s="335"/>
      <c r="AA333" s="3"/>
      <c r="AB333" s="2"/>
      <c r="AC333" s="2"/>
      <c r="AD333" s="2"/>
      <c r="AE333" s="2"/>
      <c r="AF333" s="2"/>
      <c r="AG333" s="2"/>
    </row>
    <row r="334" customFormat="false" ht="15.75" hidden="false" customHeight="true" outlineLevel="0" collapsed="false">
      <c r="A334" s="2"/>
      <c r="B334" s="316"/>
      <c r="C334" s="3"/>
      <c r="D334" s="317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335"/>
      <c r="X334" s="335"/>
      <c r="Y334" s="335"/>
      <c r="Z334" s="335"/>
      <c r="AA334" s="3"/>
      <c r="AB334" s="2"/>
      <c r="AC334" s="2"/>
      <c r="AD334" s="2"/>
      <c r="AE334" s="2"/>
      <c r="AF334" s="2"/>
      <c r="AG334" s="2"/>
    </row>
    <row r="335" customFormat="false" ht="15.75" hidden="false" customHeight="true" outlineLevel="0" collapsed="false">
      <c r="A335" s="2"/>
      <c r="B335" s="316"/>
      <c r="C335" s="3"/>
      <c r="D335" s="317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335"/>
      <c r="X335" s="335"/>
      <c r="Y335" s="335"/>
      <c r="Z335" s="335"/>
      <c r="AA335" s="3"/>
      <c r="AB335" s="2"/>
      <c r="AC335" s="2"/>
      <c r="AD335" s="2"/>
      <c r="AE335" s="2"/>
      <c r="AF335" s="2"/>
      <c r="AG335" s="2"/>
    </row>
    <row r="336" customFormat="false" ht="15.75" hidden="false" customHeight="true" outlineLevel="0" collapsed="false">
      <c r="A336" s="2"/>
      <c r="B336" s="316"/>
      <c r="C336" s="3"/>
      <c r="D336" s="317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335"/>
      <c r="X336" s="335"/>
      <c r="Y336" s="335"/>
      <c r="Z336" s="335"/>
      <c r="AA336" s="3"/>
      <c r="AB336" s="2"/>
      <c r="AC336" s="2"/>
      <c r="AD336" s="2"/>
      <c r="AE336" s="2"/>
      <c r="AF336" s="2"/>
      <c r="AG336" s="2"/>
    </row>
    <row r="337" customFormat="false" ht="15.75" hidden="false" customHeight="true" outlineLevel="0" collapsed="false">
      <c r="A337" s="2"/>
      <c r="B337" s="316"/>
      <c r="C337" s="3"/>
      <c r="D337" s="317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335"/>
      <c r="X337" s="335"/>
      <c r="Y337" s="335"/>
      <c r="Z337" s="335"/>
      <c r="AA337" s="3"/>
      <c r="AB337" s="2"/>
      <c r="AC337" s="2"/>
      <c r="AD337" s="2"/>
      <c r="AE337" s="2"/>
      <c r="AF337" s="2"/>
      <c r="AG337" s="2"/>
    </row>
    <row r="338" customFormat="false" ht="15.75" hidden="false" customHeight="true" outlineLevel="0" collapsed="false">
      <c r="A338" s="2"/>
      <c r="B338" s="316"/>
      <c r="C338" s="3"/>
      <c r="D338" s="317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335"/>
      <c r="X338" s="335"/>
      <c r="Y338" s="335"/>
      <c r="Z338" s="335"/>
      <c r="AA338" s="3"/>
      <c r="AB338" s="2"/>
      <c r="AC338" s="2"/>
      <c r="AD338" s="2"/>
      <c r="AE338" s="2"/>
      <c r="AF338" s="2"/>
      <c r="AG338" s="2"/>
    </row>
    <row r="339" customFormat="false" ht="15.75" hidden="false" customHeight="true" outlineLevel="0" collapsed="false">
      <c r="A339" s="2"/>
      <c r="B339" s="316"/>
      <c r="C339" s="3"/>
      <c r="D339" s="317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335"/>
      <c r="X339" s="335"/>
      <c r="Y339" s="335"/>
      <c r="Z339" s="335"/>
      <c r="AA339" s="3"/>
      <c r="AB339" s="2"/>
      <c r="AC339" s="2"/>
      <c r="AD339" s="2"/>
      <c r="AE339" s="2"/>
      <c r="AF339" s="2"/>
      <c r="AG339" s="2"/>
    </row>
    <row r="340" customFormat="false" ht="15.75" hidden="false" customHeight="true" outlineLevel="0" collapsed="false">
      <c r="A340" s="2"/>
      <c r="B340" s="316"/>
      <c r="C340" s="3"/>
      <c r="D340" s="317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335"/>
      <c r="X340" s="335"/>
      <c r="Y340" s="335"/>
      <c r="Z340" s="335"/>
      <c r="AA340" s="3"/>
      <c r="AB340" s="2"/>
      <c r="AC340" s="2"/>
      <c r="AD340" s="2"/>
      <c r="AE340" s="2"/>
      <c r="AF340" s="2"/>
      <c r="AG340" s="2"/>
    </row>
    <row r="341" customFormat="false" ht="15.75" hidden="false" customHeight="true" outlineLevel="0" collapsed="false">
      <c r="A341" s="2"/>
      <c r="B341" s="316"/>
      <c r="C341" s="3"/>
      <c r="D341" s="317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335"/>
      <c r="X341" s="335"/>
      <c r="Y341" s="335"/>
      <c r="Z341" s="335"/>
      <c r="AA341" s="3"/>
      <c r="AB341" s="2"/>
      <c r="AC341" s="2"/>
      <c r="AD341" s="2"/>
      <c r="AE341" s="2"/>
      <c r="AF341" s="2"/>
      <c r="AG341" s="2"/>
    </row>
    <row r="342" customFormat="false" ht="15.75" hidden="false" customHeight="true" outlineLevel="0" collapsed="false">
      <c r="A342" s="2"/>
      <c r="B342" s="316"/>
      <c r="C342" s="3"/>
      <c r="D342" s="317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335"/>
      <c r="X342" s="335"/>
      <c r="Y342" s="335"/>
      <c r="Z342" s="335"/>
      <c r="AA342" s="3"/>
      <c r="AB342" s="2"/>
      <c r="AC342" s="2"/>
      <c r="AD342" s="2"/>
      <c r="AE342" s="2"/>
      <c r="AF342" s="2"/>
      <c r="AG342" s="2"/>
    </row>
    <row r="343" customFormat="false" ht="15.75" hidden="false" customHeight="true" outlineLevel="0" collapsed="false">
      <c r="A343" s="2"/>
      <c r="B343" s="316"/>
      <c r="C343" s="3"/>
      <c r="D343" s="317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335"/>
      <c r="X343" s="335"/>
      <c r="Y343" s="335"/>
      <c r="Z343" s="335"/>
      <c r="AA343" s="3"/>
      <c r="AB343" s="2"/>
      <c r="AC343" s="2"/>
      <c r="AD343" s="2"/>
      <c r="AE343" s="2"/>
      <c r="AF343" s="2"/>
      <c r="AG343" s="2"/>
    </row>
    <row r="344" customFormat="false" ht="15.75" hidden="false" customHeight="true" outlineLevel="0" collapsed="false">
      <c r="A344" s="2"/>
      <c r="B344" s="316"/>
      <c r="C344" s="3"/>
      <c r="D344" s="317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335"/>
      <c r="X344" s="335"/>
      <c r="Y344" s="335"/>
      <c r="Z344" s="335"/>
      <c r="AA344" s="3"/>
      <c r="AB344" s="2"/>
      <c r="AC344" s="2"/>
      <c r="AD344" s="2"/>
      <c r="AE344" s="2"/>
      <c r="AF344" s="2"/>
      <c r="AG344" s="2"/>
    </row>
    <row r="345" customFormat="false" ht="15.75" hidden="false" customHeight="true" outlineLevel="0" collapsed="false">
      <c r="A345" s="2"/>
      <c r="B345" s="316"/>
      <c r="C345" s="3"/>
      <c r="D345" s="317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335"/>
      <c r="X345" s="335"/>
      <c r="Y345" s="335"/>
      <c r="Z345" s="335"/>
      <c r="AA345" s="3"/>
      <c r="AB345" s="2"/>
      <c r="AC345" s="2"/>
      <c r="AD345" s="2"/>
      <c r="AE345" s="2"/>
      <c r="AF345" s="2"/>
      <c r="AG345" s="2"/>
    </row>
    <row r="346" customFormat="false" ht="15.75" hidden="false" customHeight="true" outlineLevel="0" collapsed="false">
      <c r="A346" s="2"/>
      <c r="B346" s="316"/>
      <c r="C346" s="3"/>
      <c r="D346" s="317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335"/>
      <c r="X346" s="335"/>
      <c r="Y346" s="335"/>
      <c r="Z346" s="335"/>
      <c r="AA346" s="3"/>
      <c r="AB346" s="2"/>
      <c r="AC346" s="2"/>
      <c r="AD346" s="2"/>
      <c r="AE346" s="2"/>
      <c r="AF346" s="2"/>
      <c r="AG346" s="2"/>
    </row>
    <row r="347" customFormat="false" ht="15.75" hidden="false" customHeight="true" outlineLevel="0" collapsed="false">
      <c r="A347" s="2"/>
      <c r="B347" s="316"/>
      <c r="C347" s="3"/>
      <c r="D347" s="317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335"/>
      <c r="X347" s="335"/>
      <c r="Y347" s="335"/>
      <c r="Z347" s="335"/>
      <c r="AA347" s="3"/>
      <c r="AB347" s="2"/>
      <c r="AC347" s="2"/>
      <c r="AD347" s="2"/>
      <c r="AE347" s="2"/>
      <c r="AF347" s="2"/>
      <c r="AG347" s="2"/>
    </row>
    <row r="348" customFormat="false" ht="15.75" hidden="false" customHeight="true" outlineLevel="0" collapsed="false">
      <c r="A348" s="2"/>
      <c r="B348" s="316"/>
      <c r="C348" s="3"/>
      <c r="D348" s="317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335"/>
      <c r="X348" s="335"/>
      <c r="Y348" s="335"/>
      <c r="Z348" s="335"/>
      <c r="AA348" s="3"/>
      <c r="AB348" s="2"/>
      <c r="AC348" s="2"/>
      <c r="AD348" s="2"/>
      <c r="AE348" s="2"/>
      <c r="AF348" s="2"/>
      <c r="AG348" s="2"/>
    </row>
    <row r="349" customFormat="false" ht="15.75" hidden="false" customHeight="true" outlineLevel="0" collapsed="false">
      <c r="A349" s="2"/>
      <c r="B349" s="316"/>
      <c r="C349" s="3"/>
      <c r="D349" s="317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335"/>
      <c r="X349" s="335"/>
      <c r="Y349" s="335"/>
      <c r="Z349" s="335"/>
      <c r="AA349" s="3"/>
      <c r="AB349" s="2"/>
      <c r="AC349" s="2"/>
      <c r="AD349" s="2"/>
      <c r="AE349" s="2"/>
      <c r="AF349" s="2"/>
      <c r="AG349" s="2"/>
    </row>
    <row r="350" customFormat="false" ht="15.75" hidden="false" customHeight="true" outlineLevel="0" collapsed="false">
      <c r="A350" s="2"/>
      <c r="B350" s="316"/>
      <c r="C350" s="3"/>
      <c r="D350" s="317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335"/>
      <c r="X350" s="335"/>
      <c r="Y350" s="335"/>
      <c r="Z350" s="335"/>
      <c r="AA350" s="3"/>
      <c r="AB350" s="2"/>
      <c r="AC350" s="2"/>
      <c r="AD350" s="2"/>
      <c r="AE350" s="2"/>
      <c r="AF350" s="2"/>
      <c r="AG350" s="2"/>
    </row>
    <row r="351" customFormat="false" ht="15.75" hidden="false" customHeight="true" outlineLevel="0" collapsed="false">
      <c r="A351" s="2"/>
      <c r="B351" s="316"/>
      <c r="C351" s="3"/>
      <c r="D351" s="317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335"/>
      <c r="X351" s="335"/>
      <c r="Y351" s="335"/>
      <c r="Z351" s="335"/>
      <c r="AA351" s="3"/>
      <c r="AB351" s="2"/>
      <c r="AC351" s="2"/>
      <c r="AD351" s="2"/>
      <c r="AE351" s="2"/>
      <c r="AF351" s="2"/>
      <c r="AG351" s="2"/>
    </row>
    <row r="352" customFormat="false" ht="15.75" hidden="false" customHeight="true" outlineLevel="0" collapsed="false">
      <c r="A352" s="2"/>
      <c r="B352" s="316"/>
      <c r="C352" s="3"/>
      <c r="D352" s="317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335"/>
      <c r="X352" s="335"/>
      <c r="Y352" s="335"/>
      <c r="Z352" s="335"/>
      <c r="AA352" s="3"/>
      <c r="AB352" s="2"/>
      <c r="AC352" s="2"/>
      <c r="AD352" s="2"/>
      <c r="AE352" s="2"/>
      <c r="AF352" s="2"/>
      <c r="AG352" s="2"/>
    </row>
    <row r="353" customFormat="false" ht="15.75" hidden="false" customHeight="true" outlineLevel="0" collapsed="false">
      <c r="A353" s="2"/>
      <c r="B353" s="316"/>
      <c r="C353" s="3"/>
      <c r="D353" s="317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335"/>
      <c r="X353" s="335"/>
      <c r="Y353" s="335"/>
      <c r="Z353" s="335"/>
      <c r="AA353" s="3"/>
      <c r="AB353" s="2"/>
      <c r="AC353" s="2"/>
      <c r="AD353" s="2"/>
      <c r="AE353" s="2"/>
      <c r="AF353" s="2"/>
      <c r="AG353" s="2"/>
    </row>
    <row r="354" customFormat="false" ht="15.75" hidden="false" customHeight="true" outlineLevel="0" collapsed="false">
      <c r="A354" s="2"/>
      <c r="B354" s="316"/>
      <c r="C354" s="3"/>
      <c r="D354" s="317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335"/>
      <c r="X354" s="335"/>
      <c r="Y354" s="335"/>
      <c r="Z354" s="335"/>
      <c r="AA354" s="3"/>
      <c r="AB354" s="2"/>
      <c r="AC354" s="2"/>
      <c r="AD354" s="2"/>
      <c r="AE354" s="2"/>
      <c r="AF354" s="2"/>
      <c r="AG354" s="2"/>
    </row>
    <row r="355" customFormat="false" ht="15.75" hidden="false" customHeight="true" outlineLevel="0" collapsed="false">
      <c r="A355" s="2"/>
      <c r="B355" s="316"/>
      <c r="C355" s="3"/>
      <c r="D355" s="317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335"/>
      <c r="X355" s="335"/>
      <c r="Y355" s="335"/>
      <c r="Z355" s="335"/>
      <c r="AA355" s="3"/>
      <c r="AB355" s="2"/>
      <c r="AC355" s="2"/>
      <c r="AD355" s="2"/>
      <c r="AE355" s="2"/>
      <c r="AF355" s="2"/>
      <c r="AG355" s="2"/>
    </row>
    <row r="356" customFormat="false" ht="15.75" hidden="false" customHeight="true" outlineLevel="0" collapsed="false">
      <c r="A356" s="2"/>
      <c r="B356" s="316"/>
      <c r="C356" s="3"/>
      <c r="D356" s="317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335"/>
      <c r="X356" s="335"/>
      <c r="Y356" s="335"/>
      <c r="Z356" s="335"/>
      <c r="AA356" s="3"/>
      <c r="AB356" s="2"/>
      <c r="AC356" s="2"/>
      <c r="AD356" s="2"/>
      <c r="AE356" s="2"/>
      <c r="AF356" s="2"/>
      <c r="AG356" s="2"/>
    </row>
    <row r="357" customFormat="false" ht="15.75" hidden="false" customHeight="true" outlineLevel="0" collapsed="false">
      <c r="A357" s="2"/>
      <c r="B357" s="316"/>
      <c r="C357" s="3"/>
      <c r="D357" s="317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335"/>
      <c r="X357" s="335"/>
      <c r="Y357" s="335"/>
      <c r="Z357" s="335"/>
      <c r="AA357" s="3"/>
      <c r="AB357" s="2"/>
      <c r="AC357" s="2"/>
      <c r="AD357" s="2"/>
      <c r="AE357" s="2"/>
      <c r="AF357" s="2"/>
      <c r="AG357" s="2"/>
    </row>
    <row r="358" customFormat="false" ht="15.75" hidden="false" customHeight="true" outlineLevel="0" collapsed="false">
      <c r="A358" s="2"/>
      <c r="B358" s="316"/>
      <c r="C358" s="3"/>
      <c r="D358" s="317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335"/>
      <c r="X358" s="335"/>
      <c r="Y358" s="335"/>
      <c r="Z358" s="335"/>
      <c r="AA358" s="3"/>
      <c r="AB358" s="2"/>
      <c r="AC358" s="2"/>
      <c r="AD358" s="2"/>
      <c r="AE358" s="2"/>
      <c r="AF358" s="2"/>
      <c r="AG358" s="2"/>
    </row>
    <row r="359" customFormat="false" ht="15.75" hidden="false" customHeight="true" outlineLevel="0" collapsed="false">
      <c r="A359" s="2"/>
      <c r="B359" s="316"/>
      <c r="C359" s="3"/>
      <c r="D359" s="317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335"/>
      <c r="X359" s="335"/>
      <c r="Y359" s="335"/>
      <c r="Z359" s="335"/>
      <c r="AA359" s="3"/>
      <c r="AB359" s="2"/>
      <c r="AC359" s="2"/>
      <c r="AD359" s="2"/>
      <c r="AE359" s="2"/>
      <c r="AF359" s="2"/>
      <c r="AG359" s="2"/>
    </row>
    <row r="360" customFormat="false" ht="15.75" hidden="false" customHeight="true" outlineLevel="0" collapsed="false">
      <c r="A360" s="2"/>
      <c r="B360" s="316"/>
      <c r="C360" s="3"/>
      <c r="D360" s="317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335"/>
      <c r="X360" s="335"/>
      <c r="Y360" s="335"/>
      <c r="Z360" s="335"/>
      <c r="AA360" s="3"/>
      <c r="AB360" s="2"/>
      <c r="AC360" s="2"/>
      <c r="AD360" s="2"/>
      <c r="AE360" s="2"/>
      <c r="AF360" s="2"/>
      <c r="AG360" s="2"/>
    </row>
    <row r="361" customFormat="false" ht="15.75" hidden="false" customHeight="true" outlineLevel="0" collapsed="false">
      <c r="A361" s="2"/>
      <c r="B361" s="316"/>
      <c r="C361" s="3"/>
      <c r="D361" s="317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335"/>
      <c r="X361" s="335"/>
      <c r="Y361" s="335"/>
      <c r="Z361" s="335"/>
      <c r="AA361" s="3"/>
      <c r="AB361" s="2"/>
      <c r="AC361" s="2"/>
      <c r="AD361" s="2"/>
      <c r="AE361" s="2"/>
      <c r="AF361" s="2"/>
      <c r="AG361" s="2"/>
    </row>
    <row r="362" customFormat="false" ht="15.75" hidden="false" customHeight="true" outlineLevel="0" collapsed="false">
      <c r="A362" s="2"/>
      <c r="B362" s="316"/>
      <c r="C362" s="3"/>
      <c r="D362" s="317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335"/>
      <c r="X362" s="335"/>
      <c r="Y362" s="335"/>
      <c r="Z362" s="335"/>
      <c r="AA362" s="3"/>
      <c r="AB362" s="2"/>
      <c r="AC362" s="2"/>
      <c r="AD362" s="2"/>
      <c r="AE362" s="2"/>
      <c r="AF362" s="2"/>
      <c r="AG362" s="2"/>
    </row>
    <row r="363" customFormat="false" ht="15.75" hidden="false" customHeight="true" outlineLevel="0" collapsed="false">
      <c r="A363" s="2"/>
      <c r="B363" s="316"/>
      <c r="C363" s="3"/>
      <c r="D363" s="317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335"/>
      <c r="X363" s="335"/>
      <c r="Y363" s="335"/>
      <c r="Z363" s="335"/>
      <c r="AA363" s="3"/>
      <c r="AB363" s="2"/>
      <c r="AC363" s="2"/>
      <c r="AD363" s="2"/>
      <c r="AE363" s="2"/>
      <c r="AF363" s="2"/>
      <c r="AG363" s="2"/>
    </row>
    <row r="364" customFormat="false" ht="15.75" hidden="false" customHeight="true" outlineLevel="0" collapsed="false">
      <c r="A364" s="2"/>
      <c r="B364" s="316"/>
      <c r="C364" s="3"/>
      <c r="D364" s="317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335"/>
      <c r="X364" s="335"/>
      <c r="Y364" s="335"/>
      <c r="Z364" s="335"/>
      <c r="AA364" s="3"/>
      <c r="AB364" s="2"/>
      <c r="AC364" s="2"/>
      <c r="AD364" s="2"/>
      <c r="AE364" s="2"/>
      <c r="AF364" s="2"/>
      <c r="AG364" s="2"/>
    </row>
    <row r="365" customFormat="false" ht="15.75" hidden="false" customHeight="true" outlineLevel="0" collapsed="false">
      <c r="A365" s="2"/>
      <c r="B365" s="316"/>
      <c r="C365" s="3"/>
      <c r="D365" s="317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335"/>
      <c r="X365" s="335"/>
      <c r="Y365" s="335"/>
      <c r="Z365" s="335"/>
      <c r="AA365" s="3"/>
      <c r="AB365" s="2"/>
      <c r="AC365" s="2"/>
      <c r="AD365" s="2"/>
      <c r="AE365" s="2"/>
      <c r="AF365" s="2"/>
      <c r="AG365" s="2"/>
    </row>
    <row r="366" customFormat="false" ht="15.75" hidden="false" customHeight="true" outlineLevel="0" collapsed="false">
      <c r="A366" s="2"/>
      <c r="B366" s="316"/>
      <c r="C366" s="3"/>
      <c r="D366" s="317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335"/>
      <c r="X366" s="335"/>
      <c r="Y366" s="335"/>
      <c r="Z366" s="335"/>
      <c r="AA366" s="3"/>
      <c r="AB366" s="2"/>
      <c r="AC366" s="2"/>
      <c r="AD366" s="2"/>
      <c r="AE366" s="2"/>
      <c r="AF366" s="2"/>
      <c r="AG366" s="2"/>
    </row>
    <row r="367" customFormat="false" ht="15.75" hidden="false" customHeight="true" outlineLevel="0" collapsed="false">
      <c r="A367" s="2"/>
      <c r="B367" s="316"/>
      <c r="C367" s="3"/>
      <c r="D367" s="317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335"/>
      <c r="X367" s="335"/>
      <c r="Y367" s="335"/>
      <c r="Z367" s="335"/>
      <c r="AA367" s="3"/>
      <c r="AB367" s="2"/>
      <c r="AC367" s="2"/>
      <c r="AD367" s="2"/>
      <c r="AE367" s="2"/>
      <c r="AF367" s="2"/>
      <c r="AG367" s="2"/>
    </row>
    <row r="368" customFormat="false" ht="15.75" hidden="false" customHeight="true" outlineLevel="0" collapsed="false">
      <c r="A368" s="2"/>
      <c r="B368" s="316"/>
      <c r="C368" s="3"/>
      <c r="D368" s="317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335"/>
      <c r="X368" s="335"/>
      <c r="Y368" s="335"/>
      <c r="Z368" s="335"/>
      <c r="AA368" s="3"/>
      <c r="AB368" s="2"/>
      <c r="AC368" s="2"/>
      <c r="AD368" s="2"/>
      <c r="AE368" s="2"/>
      <c r="AF368" s="2"/>
      <c r="AG368" s="2"/>
    </row>
    <row r="369" customFormat="false" ht="15.75" hidden="false" customHeight="true" outlineLevel="0" collapsed="false">
      <c r="A369" s="2"/>
      <c r="B369" s="316"/>
      <c r="C369" s="3"/>
      <c r="D369" s="317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335"/>
      <c r="X369" s="335"/>
      <c r="Y369" s="335"/>
      <c r="Z369" s="335"/>
      <c r="AA369" s="3"/>
      <c r="AB369" s="2"/>
      <c r="AC369" s="2"/>
      <c r="AD369" s="2"/>
      <c r="AE369" s="2"/>
      <c r="AF369" s="2"/>
      <c r="AG369" s="2"/>
    </row>
    <row r="370" customFormat="false" ht="15.75" hidden="false" customHeight="true" outlineLevel="0" collapsed="false">
      <c r="A370" s="2"/>
      <c r="B370" s="316"/>
      <c r="C370" s="3"/>
      <c r="D370" s="317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335"/>
      <c r="X370" s="335"/>
      <c r="Y370" s="335"/>
      <c r="Z370" s="335"/>
      <c r="AA370" s="3"/>
      <c r="AB370" s="2"/>
      <c r="AC370" s="2"/>
      <c r="AD370" s="2"/>
      <c r="AE370" s="2"/>
      <c r="AF370" s="2"/>
      <c r="AG370" s="2"/>
    </row>
    <row r="371" customFormat="false" ht="15.75" hidden="false" customHeight="true" outlineLevel="0" collapsed="false">
      <c r="A371" s="2"/>
      <c r="B371" s="316"/>
      <c r="C371" s="3"/>
      <c r="D371" s="317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335"/>
      <c r="X371" s="335"/>
      <c r="Y371" s="335"/>
      <c r="Z371" s="335"/>
      <c r="AA371" s="3"/>
      <c r="AB371" s="2"/>
      <c r="AC371" s="2"/>
      <c r="AD371" s="2"/>
      <c r="AE371" s="2"/>
      <c r="AF371" s="2"/>
      <c r="AG371" s="2"/>
    </row>
    <row r="372" customFormat="false" ht="15.75" hidden="false" customHeight="true" outlineLevel="0" collapsed="false">
      <c r="A372" s="2"/>
      <c r="B372" s="316"/>
      <c r="C372" s="3"/>
      <c r="D372" s="317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335"/>
      <c r="X372" s="335"/>
      <c r="Y372" s="335"/>
      <c r="Z372" s="335"/>
      <c r="AA372" s="3"/>
      <c r="AB372" s="2"/>
      <c r="AC372" s="2"/>
      <c r="AD372" s="2"/>
      <c r="AE372" s="2"/>
      <c r="AF372" s="2"/>
      <c r="AG372" s="2"/>
    </row>
    <row r="373" customFormat="false" ht="15.75" hidden="false" customHeight="true" outlineLevel="0" collapsed="false">
      <c r="A373" s="2"/>
      <c r="B373" s="316"/>
      <c r="C373" s="3"/>
      <c r="D373" s="317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335"/>
      <c r="X373" s="335"/>
      <c r="Y373" s="335"/>
      <c r="Z373" s="335"/>
      <c r="AA373" s="3"/>
      <c r="AB373" s="2"/>
      <c r="AC373" s="2"/>
      <c r="AD373" s="2"/>
      <c r="AE373" s="2"/>
      <c r="AF373" s="2"/>
      <c r="AG373" s="2"/>
    </row>
    <row r="374" customFormat="false" ht="15.75" hidden="false" customHeight="true" outlineLevel="0" collapsed="false">
      <c r="A374" s="2"/>
      <c r="B374" s="316"/>
      <c r="C374" s="3"/>
      <c r="D374" s="317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335"/>
      <c r="X374" s="335"/>
      <c r="Y374" s="335"/>
      <c r="Z374" s="335"/>
      <c r="AA374" s="3"/>
      <c r="AB374" s="2"/>
      <c r="AC374" s="2"/>
      <c r="AD374" s="2"/>
      <c r="AE374" s="2"/>
      <c r="AF374" s="2"/>
      <c r="AG374" s="2"/>
    </row>
    <row r="375" customFormat="false" ht="15.75" hidden="false" customHeight="true" outlineLevel="0" collapsed="false">
      <c r="A375" s="2"/>
      <c r="B375" s="316"/>
      <c r="C375" s="3"/>
      <c r="D375" s="317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335"/>
      <c r="X375" s="335"/>
      <c r="Y375" s="335"/>
      <c r="Z375" s="335"/>
      <c r="AA375" s="3"/>
      <c r="AB375" s="2"/>
      <c r="AC375" s="2"/>
      <c r="AD375" s="2"/>
      <c r="AE375" s="2"/>
      <c r="AF375" s="2"/>
      <c r="AG375" s="2"/>
    </row>
    <row r="376" customFormat="false" ht="15.75" hidden="false" customHeight="true" outlineLevel="0" collapsed="false">
      <c r="A376" s="2"/>
      <c r="B376" s="316"/>
      <c r="C376" s="3"/>
      <c r="D376" s="317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335"/>
      <c r="X376" s="335"/>
      <c r="Y376" s="335"/>
      <c r="Z376" s="335"/>
      <c r="AA376" s="3"/>
      <c r="AB376" s="2"/>
      <c r="AC376" s="2"/>
      <c r="AD376" s="2"/>
      <c r="AE376" s="2"/>
      <c r="AF376" s="2"/>
      <c r="AG376" s="2"/>
    </row>
    <row r="377" customFormat="false" ht="15.75" hidden="false" customHeight="true" outlineLevel="0" collapsed="false">
      <c r="A377" s="2"/>
      <c r="B377" s="316"/>
      <c r="C377" s="3"/>
      <c r="D377" s="317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335"/>
      <c r="X377" s="335"/>
      <c r="Y377" s="335"/>
      <c r="Z377" s="335"/>
      <c r="AA377" s="3"/>
      <c r="AB377" s="2"/>
      <c r="AC377" s="2"/>
      <c r="AD377" s="2"/>
      <c r="AE377" s="2"/>
      <c r="AF377" s="2"/>
      <c r="AG377" s="2"/>
    </row>
    <row r="378" customFormat="false" ht="15.75" hidden="false" customHeight="true" outlineLevel="0" collapsed="false">
      <c r="A378" s="2"/>
      <c r="B378" s="316"/>
      <c r="C378" s="3"/>
      <c r="D378" s="317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335"/>
      <c r="X378" s="335"/>
      <c r="Y378" s="335"/>
      <c r="Z378" s="335"/>
      <c r="AA378" s="3"/>
      <c r="AB378" s="2"/>
      <c r="AC378" s="2"/>
      <c r="AD378" s="2"/>
      <c r="AE378" s="2"/>
      <c r="AF378" s="2"/>
      <c r="AG378" s="2"/>
    </row>
    <row r="379" customFormat="false" ht="15.75" hidden="false" customHeight="true" outlineLevel="0" collapsed="false">
      <c r="A379" s="2"/>
      <c r="B379" s="316"/>
      <c r="C379" s="3"/>
      <c r="D379" s="317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335"/>
      <c r="X379" s="335"/>
      <c r="Y379" s="335"/>
      <c r="Z379" s="335"/>
      <c r="AA379" s="3"/>
      <c r="AB379" s="2"/>
      <c r="AC379" s="2"/>
      <c r="AD379" s="2"/>
      <c r="AE379" s="2"/>
      <c r="AF379" s="2"/>
      <c r="AG379" s="2"/>
    </row>
    <row r="380" customFormat="false" ht="15.75" hidden="false" customHeight="true" outlineLevel="0" collapsed="false">
      <c r="A380" s="2"/>
      <c r="B380" s="316"/>
      <c r="C380" s="3"/>
      <c r="D380" s="317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335"/>
      <c r="X380" s="335"/>
      <c r="Y380" s="335"/>
      <c r="Z380" s="335"/>
      <c r="AA380" s="3"/>
      <c r="AB380" s="2"/>
      <c r="AC380" s="2"/>
      <c r="AD380" s="2"/>
      <c r="AE380" s="2"/>
      <c r="AF380" s="2"/>
      <c r="AG380" s="2"/>
    </row>
    <row r="381" customFormat="false" ht="15.75" hidden="false" customHeight="true" outlineLevel="0" collapsed="false">
      <c r="A381" s="2"/>
      <c r="B381" s="316"/>
      <c r="C381" s="3"/>
      <c r="D381" s="317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335"/>
      <c r="X381" s="335"/>
      <c r="Y381" s="335"/>
      <c r="Z381" s="335"/>
      <c r="AA381" s="3"/>
      <c r="AB381" s="2"/>
      <c r="AC381" s="2"/>
      <c r="AD381" s="2"/>
      <c r="AE381" s="2"/>
      <c r="AF381" s="2"/>
      <c r="AG381" s="2"/>
    </row>
    <row r="382" customFormat="false" ht="15.75" hidden="false" customHeight="true" outlineLevel="0" collapsed="false">
      <c r="A382" s="2"/>
      <c r="B382" s="316"/>
      <c r="C382" s="3"/>
      <c r="D382" s="317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335"/>
      <c r="X382" s="335"/>
      <c r="Y382" s="335"/>
      <c r="Z382" s="335"/>
      <c r="AA382" s="3"/>
      <c r="AB382" s="2"/>
      <c r="AC382" s="2"/>
      <c r="AD382" s="2"/>
      <c r="AE382" s="2"/>
      <c r="AF382" s="2"/>
      <c r="AG382" s="2"/>
    </row>
    <row r="383" customFormat="false" ht="15.75" hidden="false" customHeight="true" outlineLevel="0" collapsed="false">
      <c r="A383" s="2"/>
      <c r="B383" s="316"/>
      <c r="C383" s="3"/>
      <c r="D383" s="317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335"/>
      <c r="X383" s="335"/>
      <c r="Y383" s="335"/>
      <c r="Z383" s="335"/>
      <c r="AA383" s="3"/>
      <c r="AB383" s="2"/>
      <c r="AC383" s="2"/>
      <c r="AD383" s="2"/>
      <c r="AE383" s="2"/>
      <c r="AF383" s="2"/>
      <c r="AG383" s="2"/>
    </row>
    <row r="384" customFormat="false" ht="15.75" hidden="false" customHeight="true" outlineLevel="0" collapsed="false">
      <c r="A384" s="2"/>
      <c r="B384" s="316"/>
      <c r="C384" s="3"/>
      <c r="D384" s="317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335"/>
      <c r="X384" s="335"/>
      <c r="Y384" s="335"/>
      <c r="Z384" s="335"/>
      <c r="AA384" s="3"/>
      <c r="AB384" s="2"/>
      <c r="AC384" s="2"/>
      <c r="AD384" s="2"/>
      <c r="AE384" s="2"/>
      <c r="AF384" s="2"/>
      <c r="AG384" s="2"/>
    </row>
    <row r="385" customFormat="false" ht="15.75" hidden="false" customHeight="true" outlineLevel="0" collapsed="false">
      <c r="A385" s="2"/>
      <c r="B385" s="316"/>
      <c r="C385" s="3"/>
      <c r="D385" s="317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335"/>
      <c r="X385" s="335"/>
      <c r="Y385" s="335"/>
      <c r="Z385" s="335"/>
      <c r="AA385" s="3"/>
      <c r="AB385" s="2"/>
      <c r="AC385" s="2"/>
      <c r="AD385" s="2"/>
      <c r="AE385" s="2"/>
      <c r="AF385" s="2"/>
      <c r="AG385" s="2"/>
    </row>
    <row r="386" customFormat="false" ht="15.75" hidden="false" customHeight="true" outlineLevel="0" collapsed="false">
      <c r="A386" s="2"/>
      <c r="B386" s="2"/>
      <c r="C386" s="3"/>
      <c r="D386" s="317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335"/>
      <c r="X386" s="335"/>
      <c r="Y386" s="335"/>
      <c r="Z386" s="335"/>
      <c r="AA386" s="3"/>
      <c r="AB386" s="2"/>
      <c r="AC386" s="2"/>
      <c r="AD386" s="2"/>
      <c r="AE386" s="2"/>
      <c r="AF386" s="2"/>
      <c r="AG386" s="2"/>
    </row>
    <row r="387" customFormat="false" ht="15.75" hidden="false" customHeight="true" outlineLevel="0" collapsed="false">
      <c r="A387" s="2"/>
      <c r="B387" s="2"/>
      <c r="C387" s="3"/>
      <c r="D387" s="317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335"/>
      <c r="X387" s="335"/>
      <c r="Y387" s="335"/>
      <c r="Z387" s="335"/>
      <c r="AA387" s="3"/>
      <c r="AB387" s="2"/>
      <c r="AC387" s="2"/>
      <c r="AD387" s="2"/>
      <c r="AE387" s="2"/>
      <c r="AF387" s="2"/>
      <c r="AG387" s="2"/>
    </row>
    <row r="388" customFormat="false" ht="15.75" hidden="false" customHeight="true" outlineLevel="0" collapsed="false">
      <c r="A388" s="2"/>
      <c r="B388" s="2"/>
      <c r="C388" s="3"/>
      <c r="D388" s="317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335"/>
      <c r="X388" s="335"/>
      <c r="Y388" s="335"/>
      <c r="Z388" s="335"/>
      <c r="AA388" s="3"/>
      <c r="AB388" s="2"/>
      <c r="AC388" s="2"/>
      <c r="AD388" s="2"/>
      <c r="AE388" s="2"/>
      <c r="AF388" s="2"/>
      <c r="AG388" s="2"/>
    </row>
    <row r="389" customFormat="false" ht="15.75" hidden="false" customHeight="true" outlineLevel="0" collapsed="false">
      <c r="A389" s="2"/>
      <c r="B389" s="2"/>
      <c r="C389" s="3"/>
      <c r="D389" s="317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335"/>
      <c r="X389" s="335"/>
      <c r="Y389" s="335"/>
      <c r="Z389" s="335"/>
      <c r="AA389" s="3"/>
      <c r="AB389" s="2"/>
      <c r="AC389" s="2"/>
      <c r="AD389" s="2"/>
      <c r="AE389" s="2"/>
      <c r="AF389" s="2"/>
      <c r="AG389" s="2"/>
    </row>
    <row r="390" customFormat="false" ht="15.75" hidden="false" customHeight="true" outlineLevel="0" collapsed="false">
      <c r="A390" s="2"/>
      <c r="B390" s="2"/>
      <c r="C390" s="3"/>
      <c r="D390" s="317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335"/>
      <c r="X390" s="335"/>
      <c r="Y390" s="335"/>
      <c r="Z390" s="335"/>
      <c r="AA390" s="3"/>
      <c r="AB390" s="2"/>
      <c r="AC390" s="2"/>
      <c r="AD390" s="2"/>
      <c r="AE390" s="2"/>
      <c r="AF390" s="2"/>
      <c r="AG390" s="2"/>
    </row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5">
    <mergeCell ref="A1:E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E8:G8"/>
    <mergeCell ref="H8:J8"/>
    <mergeCell ref="K8:M8"/>
    <mergeCell ref="N8:P8"/>
    <mergeCell ref="Q8:S8"/>
    <mergeCell ref="T8:V8"/>
    <mergeCell ref="W8:W9"/>
    <mergeCell ref="X8:X9"/>
    <mergeCell ref="Y8:Z8"/>
    <mergeCell ref="E59:G60"/>
    <mergeCell ref="H59:J60"/>
    <mergeCell ref="A97:D97"/>
    <mergeCell ref="A151:D151"/>
    <mergeCell ref="A184:C184"/>
    <mergeCell ref="A185:C185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E40" activeCellId="0" sqref="E40"/>
    </sheetView>
  </sheetViews>
  <sheetFormatPr defaultColWidth="14.4609375" defaultRowHeight="15" zeroHeight="false" outlineLevelRow="0" outlineLevelCol="0"/>
  <cols>
    <col collapsed="false" customWidth="true" hidden="true" outlineLevel="0" max="1" min="1" style="0" width="16.87"/>
    <col collapsed="false" customWidth="true" hidden="false" outlineLevel="0" max="2" min="2" style="0" width="13.86"/>
    <col collapsed="false" customWidth="true" hidden="false" outlineLevel="0" max="3" min="3" style="0" width="42.71"/>
    <col collapsed="false" customWidth="true" hidden="false" outlineLevel="0" max="4" min="4" style="0" width="16.43"/>
    <col collapsed="false" customWidth="true" hidden="false" outlineLevel="0" max="5" min="5" style="0" width="18.86"/>
    <col collapsed="false" customWidth="true" hidden="false" outlineLevel="0" max="6" min="6" style="0" width="16.43"/>
    <col collapsed="false" customWidth="true" hidden="false" outlineLevel="0" max="8" min="7" style="0" width="20.3"/>
    <col collapsed="false" customWidth="true" hidden="false" outlineLevel="0" max="9" min="9" style="0" width="13.7"/>
    <col collapsed="false" customWidth="true" hidden="false" outlineLevel="0" max="10" min="10" style="0" width="18.86"/>
    <col collapsed="false" customWidth="true" hidden="false" outlineLevel="0" max="27" min="11" style="0" width="8.71"/>
  </cols>
  <sheetData>
    <row r="1" customFormat="false" ht="14.25" hidden="false" customHeight="true" outlineLevel="0" collapsed="false">
      <c r="A1" s="336"/>
      <c r="B1" s="336"/>
      <c r="C1" s="336"/>
      <c r="D1" s="337"/>
      <c r="E1" s="336"/>
      <c r="F1" s="337"/>
      <c r="G1" s="336"/>
      <c r="H1" s="336"/>
      <c r="I1" s="6"/>
      <c r="J1" s="338" t="s">
        <v>379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customFormat="false" ht="14.25" hidden="false" customHeight="true" outlineLevel="0" collapsed="false">
      <c r="A2" s="336"/>
      <c r="B2" s="336"/>
      <c r="C2" s="336"/>
      <c r="D2" s="337"/>
      <c r="E2" s="336"/>
      <c r="F2" s="337"/>
      <c r="G2" s="336"/>
      <c r="H2" s="339" t="s">
        <v>380</v>
      </c>
      <c r="I2" s="339"/>
      <c r="J2" s="33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customFormat="false" ht="14.25" hidden="false" customHeight="true" outlineLevel="0" collapsed="false">
      <c r="A3" s="336"/>
      <c r="B3" s="336"/>
      <c r="C3" s="336"/>
      <c r="D3" s="337"/>
      <c r="E3" s="336"/>
      <c r="F3" s="337"/>
      <c r="G3" s="336"/>
      <c r="H3" s="33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customFormat="false" ht="19.5" hidden="false" customHeight="true" outlineLevel="0" collapsed="false">
      <c r="A4" s="336"/>
      <c r="B4" s="340" t="s">
        <v>381</v>
      </c>
      <c r="C4" s="340"/>
      <c r="D4" s="340"/>
      <c r="E4" s="340"/>
      <c r="F4" s="340"/>
      <c r="G4" s="340"/>
      <c r="H4" s="340"/>
      <c r="I4" s="340"/>
      <c r="J4" s="34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customFormat="false" ht="17.25" hidden="false" customHeight="true" outlineLevel="0" collapsed="false">
      <c r="A5" s="336"/>
      <c r="B5" s="340" t="s">
        <v>382</v>
      </c>
      <c r="C5" s="340"/>
      <c r="D5" s="340"/>
      <c r="E5" s="340"/>
      <c r="F5" s="340"/>
      <c r="G5" s="340"/>
      <c r="H5" s="340"/>
      <c r="I5" s="340"/>
      <c r="J5" s="34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customFormat="false" ht="24.75" hidden="false" customHeight="true" outlineLevel="0" collapsed="false">
      <c r="A6" s="336"/>
      <c r="B6" s="340" t="s">
        <v>383</v>
      </c>
      <c r="C6" s="340"/>
      <c r="D6" s="340"/>
      <c r="E6" s="340"/>
      <c r="F6" s="340"/>
      <c r="G6" s="340"/>
      <c r="H6" s="340"/>
      <c r="I6" s="340"/>
      <c r="J6" s="34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customFormat="false" ht="19.5" hidden="false" customHeight="true" outlineLevel="0" collapsed="false">
      <c r="A7" s="336"/>
      <c r="B7" s="341" t="s">
        <v>384</v>
      </c>
      <c r="C7" s="341"/>
      <c r="D7" s="341"/>
      <c r="E7" s="341"/>
      <c r="F7" s="341"/>
      <c r="G7" s="341"/>
      <c r="H7" s="341"/>
      <c r="I7" s="341"/>
      <c r="J7" s="34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customFormat="false" ht="14.25" hidden="false" customHeight="true" outlineLevel="0" collapsed="false">
      <c r="A8" s="336"/>
      <c r="B8" s="336"/>
      <c r="C8" s="336"/>
      <c r="D8" s="337"/>
      <c r="E8" s="336"/>
      <c r="F8" s="337"/>
      <c r="G8" s="336"/>
      <c r="H8" s="3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customFormat="false" ht="30.75" hidden="false" customHeight="true" outlineLevel="0" collapsed="false">
      <c r="A9" s="19"/>
      <c r="B9" s="342" t="s">
        <v>385</v>
      </c>
      <c r="C9" s="342"/>
      <c r="D9" s="342"/>
      <c r="E9" s="343" t="s">
        <v>386</v>
      </c>
      <c r="F9" s="343"/>
      <c r="G9" s="343"/>
      <c r="H9" s="343"/>
      <c r="I9" s="343"/>
      <c r="J9" s="343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customFormat="false" ht="107.25" hidden="false" customHeight="true" outlineLevel="0" collapsed="false">
      <c r="A10" s="344" t="s">
        <v>387</v>
      </c>
      <c r="B10" s="344" t="s">
        <v>388</v>
      </c>
      <c r="C10" s="344" t="s">
        <v>389</v>
      </c>
      <c r="D10" s="345" t="s">
        <v>390</v>
      </c>
      <c r="E10" s="344" t="s">
        <v>391</v>
      </c>
      <c r="F10" s="345" t="s">
        <v>392</v>
      </c>
      <c r="G10" s="344" t="s">
        <v>393</v>
      </c>
      <c r="H10" s="344" t="s">
        <v>394</v>
      </c>
      <c r="I10" s="344" t="s">
        <v>395</v>
      </c>
      <c r="J10" s="344" t="s">
        <v>396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="351" customFormat="true" ht="109.7" hidden="false" customHeight="true" outlineLevel="0" collapsed="false">
      <c r="A11" s="346"/>
      <c r="B11" s="347" t="s">
        <v>397</v>
      </c>
      <c r="C11" s="348" t="s">
        <v>398</v>
      </c>
      <c r="D11" s="349" t="n">
        <v>20000</v>
      </c>
      <c r="E11" s="348" t="s">
        <v>399</v>
      </c>
      <c r="F11" s="350" t="s">
        <v>400</v>
      </c>
      <c r="G11" s="350" t="n">
        <v>20000</v>
      </c>
      <c r="H11" s="348" t="s">
        <v>401</v>
      </c>
      <c r="I11" s="348" t="s">
        <v>402</v>
      </c>
      <c r="J11" s="350" t="n">
        <v>8000</v>
      </c>
    </row>
    <row r="12" s="351" customFormat="true" ht="111.75" hidden="false" customHeight="true" outlineLevel="0" collapsed="false">
      <c r="A12" s="346"/>
      <c r="B12" s="347" t="s">
        <v>403</v>
      </c>
      <c r="C12" s="352" t="s">
        <v>404</v>
      </c>
      <c r="D12" s="349" t="n">
        <v>40000</v>
      </c>
      <c r="E12" s="348" t="s">
        <v>405</v>
      </c>
      <c r="F12" s="350" t="s">
        <v>406</v>
      </c>
      <c r="G12" s="350" t="n">
        <v>40000</v>
      </c>
      <c r="H12" s="348" t="s">
        <v>407</v>
      </c>
      <c r="I12" s="352"/>
      <c r="J12" s="352"/>
    </row>
    <row r="13" s="351" customFormat="true" ht="66" hidden="false" customHeight="true" outlineLevel="0" collapsed="false">
      <c r="A13" s="346"/>
      <c r="B13" s="347" t="s">
        <v>408</v>
      </c>
      <c r="C13" s="348" t="s">
        <v>409</v>
      </c>
      <c r="D13" s="349" t="n">
        <v>10482</v>
      </c>
      <c r="E13" s="348" t="s">
        <v>410</v>
      </c>
      <c r="F13" s="352"/>
      <c r="G13" s="350" t="n">
        <v>10482</v>
      </c>
      <c r="H13" s="348" t="s">
        <v>411</v>
      </c>
      <c r="I13" s="348" t="s">
        <v>412</v>
      </c>
      <c r="J13" s="350" t="n">
        <v>1760</v>
      </c>
    </row>
    <row r="14" s="351" customFormat="true" ht="64.9" hidden="false" customHeight="true" outlineLevel="0" collapsed="false">
      <c r="A14" s="346"/>
      <c r="B14" s="347" t="s">
        <v>413</v>
      </c>
      <c r="C14" s="348" t="s">
        <v>152</v>
      </c>
      <c r="D14" s="349" t="n">
        <v>33540</v>
      </c>
      <c r="E14" s="348" t="s">
        <v>414</v>
      </c>
      <c r="F14" s="348" t="s">
        <v>415</v>
      </c>
      <c r="G14" s="350" t="n">
        <v>33540</v>
      </c>
      <c r="H14" s="348" t="s">
        <v>416</v>
      </c>
      <c r="I14" s="348" t="s">
        <v>417</v>
      </c>
      <c r="J14" s="350" t="n">
        <v>33540</v>
      </c>
    </row>
    <row r="15" s="351" customFormat="true" ht="58.5" hidden="false" customHeight="true" outlineLevel="0" collapsed="false">
      <c r="A15" s="346"/>
      <c r="B15" s="347" t="s">
        <v>418</v>
      </c>
      <c r="C15" s="348" t="s">
        <v>155</v>
      </c>
      <c r="D15" s="349" t="n">
        <v>13200</v>
      </c>
      <c r="E15" s="348" t="s">
        <v>419</v>
      </c>
      <c r="F15" s="348" t="s">
        <v>420</v>
      </c>
      <c r="G15" s="350" t="n">
        <v>13200</v>
      </c>
      <c r="H15" s="348" t="s">
        <v>421</v>
      </c>
      <c r="I15" s="348" t="s">
        <v>422</v>
      </c>
      <c r="J15" s="350" t="n">
        <v>13200</v>
      </c>
    </row>
    <row r="16" s="351" customFormat="true" ht="58.5" hidden="false" customHeight="true" outlineLevel="0" collapsed="false">
      <c r="A16" s="346"/>
      <c r="B16" s="347" t="s">
        <v>423</v>
      </c>
      <c r="C16" s="348" t="s">
        <v>424</v>
      </c>
      <c r="D16" s="349" t="n">
        <v>40000</v>
      </c>
      <c r="E16" s="348" t="s">
        <v>425</v>
      </c>
      <c r="F16" s="348" t="s">
        <v>426</v>
      </c>
      <c r="G16" s="350" t="n">
        <v>40000</v>
      </c>
      <c r="H16" s="348" t="s">
        <v>427</v>
      </c>
      <c r="I16" s="348" t="s">
        <v>428</v>
      </c>
      <c r="J16" s="350" t="n">
        <v>40000</v>
      </c>
    </row>
    <row r="17" s="351" customFormat="true" ht="51" hidden="false" customHeight="true" outlineLevel="0" collapsed="false">
      <c r="A17" s="346"/>
      <c r="B17" s="347" t="s">
        <v>429</v>
      </c>
      <c r="C17" s="348" t="s">
        <v>159</v>
      </c>
      <c r="D17" s="349" t="n">
        <v>9400</v>
      </c>
      <c r="E17" s="348" t="s">
        <v>430</v>
      </c>
      <c r="F17" s="348" t="s">
        <v>431</v>
      </c>
      <c r="G17" s="350" t="n">
        <v>9400</v>
      </c>
      <c r="H17" s="348" t="s">
        <v>432</v>
      </c>
      <c r="I17" s="348" t="s">
        <v>433</v>
      </c>
      <c r="J17" s="350" t="n">
        <v>9400</v>
      </c>
    </row>
    <row r="18" s="351" customFormat="true" ht="51" hidden="false" customHeight="true" outlineLevel="0" collapsed="false">
      <c r="A18" s="346"/>
      <c r="B18" s="347" t="s">
        <v>434</v>
      </c>
      <c r="C18" s="348" t="s">
        <v>165</v>
      </c>
      <c r="D18" s="349" t="n">
        <v>12000</v>
      </c>
      <c r="E18" s="348" t="s">
        <v>435</v>
      </c>
      <c r="F18" s="348" t="s">
        <v>426</v>
      </c>
      <c r="G18" s="350" t="n">
        <v>12000</v>
      </c>
      <c r="H18" s="348" t="s">
        <v>436</v>
      </c>
      <c r="I18" s="348" t="s">
        <v>437</v>
      </c>
      <c r="J18" s="350" t="n">
        <v>12000</v>
      </c>
    </row>
    <row r="19" s="351" customFormat="true" ht="51" hidden="false" customHeight="true" outlineLevel="0" collapsed="false">
      <c r="A19" s="346"/>
      <c r="B19" s="347" t="s">
        <v>438</v>
      </c>
      <c r="C19" s="348" t="s">
        <v>167</v>
      </c>
      <c r="D19" s="349" t="n">
        <v>6400</v>
      </c>
      <c r="E19" s="348" t="s">
        <v>439</v>
      </c>
      <c r="F19" s="348" t="s">
        <v>431</v>
      </c>
      <c r="G19" s="350" t="n">
        <v>6400</v>
      </c>
      <c r="H19" s="348" t="s">
        <v>432</v>
      </c>
      <c r="I19" s="348" t="s">
        <v>433</v>
      </c>
      <c r="J19" s="350" t="n">
        <v>6400</v>
      </c>
    </row>
    <row r="20" s="351" customFormat="true" ht="51" hidden="false" customHeight="true" outlineLevel="0" collapsed="false">
      <c r="A20" s="346"/>
      <c r="B20" s="347" t="s">
        <v>440</v>
      </c>
      <c r="C20" s="348" t="s">
        <v>441</v>
      </c>
      <c r="D20" s="349" t="n">
        <v>3045</v>
      </c>
      <c r="E20" s="348" t="s">
        <v>442</v>
      </c>
      <c r="F20" s="348" t="s">
        <v>443</v>
      </c>
      <c r="G20" s="350" t="n">
        <v>3045</v>
      </c>
      <c r="H20" s="348" t="s">
        <v>444</v>
      </c>
      <c r="I20" s="348" t="s">
        <v>445</v>
      </c>
      <c r="J20" s="350" t="n">
        <v>3045</v>
      </c>
    </row>
    <row r="21" s="351" customFormat="true" ht="51" hidden="false" customHeight="true" outlineLevel="0" collapsed="false">
      <c r="A21" s="346"/>
      <c r="B21" s="347" t="s">
        <v>446</v>
      </c>
      <c r="C21" s="348" t="s">
        <v>222</v>
      </c>
      <c r="D21" s="349" t="n">
        <v>17100</v>
      </c>
      <c r="E21" s="348" t="s">
        <v>447</v>
      </c>
      <c r="F21" s="348" t="s">
        <v>448</v>
      </c>
      <c r="G21" s="350" t="n">
        <v>17100</v>
      </c>
      <c r="H21" s="348" t="s">
        <v>449</v>
      </c>
      <c r="I21" s="348" t="s">
        <v>450</v>
      </c>
      <c r="J21" s="350" t="n">
        <v>17100</v>
      </c>
    </row>
    <row r="22" s="351" customFormat="true" ht="75" hidden="false" customHeight="true" outlineLevel="0" collapsed="false">
      <c r="A22" s="346"/>
      <c r="B22" s="347" t="s">
        <v>451</v>
      </c>
      <c r="C22" s="348" t="s">
        <v>244</v>
      </c>
      <c r="D22" s="349" t="n">
        <v>40800</v>
      </c>
      <c r="E22" s="348" t="s">
        <v>452</v>
      </c>
      <c r="F22" s="348" t="s">
        <v>426</v>
      </c>
      <c r="G22" s="350" t="n">
        <v>40800</v>
      </c>
      <c r="H22" s="348" t="s">
        <v>453</v>
      </c>
      <c r="I22" s="348" t="s">
        <v>454</v>
      </c>
      <c r="J22" s="350" t="n">
        <v>40800</v>
      </c>
    </row>
    <row r="23" s="351" customFormat="true" ht="63" hidden="false" customHeight="true" outlineLevel="0" collapsed="false">
      <c r="A23" s="346"/>
      <c r="B23" s="347" t="s">
        <v>455</v>
      </c>
      <c r="C23" s="348" t="s">
        <v>256</v>
      </c>
      <c r="D23" s="349" t="n">
        <v>720</v>
      </c>
      <c r="E23" s="348" t="s">
        <v>442</v>
      </c>
      <c r="F23" s="348" t="s">
        <v>443</v>
      </c>
      <c r="G23" s="350" t="n">
        <v>720</v>
      </c>
      <c r="H23" s="348" t="s">
        <v>456</v>
      </c>
      <c r="I23" s="348" t="s">
        <v>445</v>
      </c>
      <c r="J23" s="350" t="n">
        <v>720</v>
      </c>
    </row>
    <row r="24" s="351" customFormat="true" ht="63" hidden="false" customHeight="true" outlineLevel="0" collapsed="false">
      <c r="A24" s="346"/>
      <c r="B24" s="347" t="s">
        <v>457</v>
      </c>
      <c r="C24" s="348" t="s">
        <v>259</v>
      </c>
      <c r="D24" s="349" t="n">
        <v>480</v>
      </c>
      <c r="E24" s="348" t="s">
        <v>442</v>
      </c>
      <c r="F24" s="348" t="s">
        <v>443</v>
      </c>
      <c r="G24" s="350" t="n">
        <v>480</v>
      </c>
      <c r="H24" s="348" t="s">
        <v>444</v>
      </c>
      <c r="I24" s="348" t="s">
        <v>445</v>
      </c>
      <c r="J24" s="350" t="n">
        <v>480</v>
      </c>
    </row>
    <row r="25" s="351" customFormat="true" ht="63" hidden="false" customHeight="true" outlineLevel="0" collapsed="false">
      <c r="A25" s="346"/>
      <c r="B25" s="347" t="s">
        <v>458</v>
      </c>
      <c r="C25" s="348" t="s">
        <v>459</v>
      </c>
      <c r="D25" s="349" t="n">
        <v>200</v>
      </c>
      <c r="E25" s="348" t="s">
        <v>442</v>
      </c>
      <c r="F25" s="348" t="s">
        <v>443</v>
      </c>
      <c r="G25" s="350" t="n">
        <v>200</v>
      </c>
      <c r="H25" s="348" t="s">
        <v>444</v>
      </c>
      <c r="I25" s="348" t="s">
        <v>445</v>
      </c>
      <c r="J25" s="350" t="n">
        <v>200</v>
      </c>
    </row>
    <row r="26" s="351" customFormat="true" ht="51" hidden="false" customHeight="true" outlineLevel="0" collapsed="false">
      <c r="A26" s="346"/>
      <c r="B26" s="347" t="s">
        <v>460</v>
      </c>
      <c r="C26" s="348" t="s">
        <v>267</v>
      </c>
      <c r="D26" s="349" t="n">
        <v>1200</v>
      </c>
      <c r="E26" s="348" t="s">
        <v>461</v>
      </c>
      <c r="F26" s="348" t="s">
        <v>462</v>
      </c>
      <c r="G26" s="350" t="n">
        <v>1200</v>
      </c>
      <c r="H26" s="348" t="s">
        <v>463</v>
      </c>
      <c r="I26" s="348" t="s">
        <v>464</v>
      </c>
      <c r="J26" s="350" t="n">
        <v>1200</v>
      </c>
    </row>
    <row r="27" s="351" customFormat="true" ht="63" hidden="false" customHeight="true" outlineLevel="0" collapsed="false">
      <c r="A27" s="346"/>
      <c r="B27" s="347" t="s">
        <v>465</v>
      </c>
      <c r="C27" s="348" t="s">
        <v>269</v>
      </c>
      <c r="D27" s="349" t="n">
        <v>750</v>
      </c>
      <c r="E27" s="348" t="s">
        <v>461</v>
      </c>
      <c r="F27" s="348" t="s">
        <v>466</v>
      </c>
      <c r="G27" s="350" t="n">
        <v>750</v>
      </c>
      <c r="H27" s="348" t="s">
        <v>467</v>
      </c>
      <c r="I27" s="348" t="s">
        <v>468</v>
      </c>
      <c r="J27" s="350" t="n">
        <v>750</v>
      </c>
    </row>
    <row r="28" s="351" customFormat="true" ht="63" hidden="false" customHeight="true" outlineLevel="0" collapsed="false">
      <c r="A28" s="346"/>
      <c r="B28" s="347" t="s">
        <v>469</v>
      </c>
      <c r="C28" s="348" t="s">
        <v>271</v>
      </c>
      <c r="D28" s="349" t="n">
        <v>6400</v>
      </c>
      <c r="E28" s="348" t="s">
        <v>470</v>
      </c>
      <c r="F28" s="348" t="s">
        <v>466</v>
      </c>
      <c r="G28" s="350" t="n">
        <v>6400</v>
      </c>
      <c r="H28" s="348" t="s">
        <v>467</v>
      </c>
      <c r="I28" s="348" t="s">
        <v>468</v>
      </c>
      <c r="J28" s="350" t="n">
        <v>6400</v>
      </c>
    </row>
    <row r="29" s="351" customFormat="true" ht="63" hidden="false" customHeight="true" outlineLevel="0" collapsed="false">
      <c r="A29" s="346"/>
      <c r="B29" s="347" t="s">
        <v>471</v>
      </c>
      <c r="C29" s="348" t="s">
        <v>273</v>
      </c>
      <c r="D29" s="349" t="n">
        <v>600</v>
      </c>
      <c r="E29" s="348" t="s">
        <v>461</v>
      </c>
      <c r="F29" s="348" t="s">
        <v>466</v>
      </c>
      <c r="G29" s="350" t="n">
        <v>600</v>
      </c>
      <c r="H29" s="348" t="s">
        <v>467</v>
      </c>
      <c r="I29" s="348" t="s">
        <v>468</v>
      </c>
      <c r="J29" s="350" t="n">
        <v>600</v>
      </c>
    </row>
    <row r="30" s="351" customFormat="true" ht="63" hidden="false" customHeight="true" outlineLevel="0" collapsed="false">
      <c r="A30" s="346"/>
      <c r="B30" s="347" t="s">
        <v>472</v>
      </c>
      <c r="C30" s="348" t="s">
        <v>306</v>
      </c>
      <c r="D30" s="349" t="n">
        <v>6000</v>
      </c>
      <c r="E30" s="348" t="s">
        <v>473</v>
      </c>
      <c r="F30" s="348" t="s">
        <v>474</v>
      </c>
      <c r="G30" s="350" t="n">
        <v>6000</v>
      </c>
      <c r="H30" s="348" t="s">
        <v>475</v>
      </c>
      <c r="I30" s="348" t="s">
        <v>476</v>
      </c>
      <c r="J30" s="350" t="n">
        <v>6000</v>
      </c>
    </row>
    <row r="31" s="351" customFormat="true" ht="63" hidden="false" customHeight="true" outlineLevel="0" collapsed="false">
      <c r="A31" s="346"/>
      <c r="B31" s="347" t="s">
        <v>477</v>
      </c>
      <c r="C31" s="348" t="s">
        <v>307</v>
      </c>
      <c r="D31" s="349" t="n">
        <v>16500</v>
      </c>
      <c r="E31" s="348" t="s">
        <v>473</v>
      </c>
      <c r="F31" s="348" t="s">
        <v>474</v>
      </c>
      <c r="G31" s="350" t="n">
        <v>16500</v>
      </c>
      <c r="H31" s="348" t="s">
        <v>475</v>
      </c>
      <c r="I31" s="348" t="s">
        <v>476</v>
      </c>
      <c r="J31" s="350" t="n">
        <v>16500</v>
      </c>
    </row>
    <row r="32" s="351" customFormat="true" ht="63" hidden="false" customHeight="true" outlineLevel="0" collapsed="false">
      <c r="A32" s="346"/>
      <c r="B32" s="347" t="s">
        <v>478</v>
      </c>
      <c r="C32" s="348" t="s">
        <v>355</v>
      </c>
      <c r="D32" s="349" t="n">
        <v>8000</v>
      </c>
      <c r="E32" s="348" t="s">
        <v>479</v>
      </c>
      <c r="F32" s="348" t="s">
        <v>480</v>
      </c>
      <c r="G32" s="350" t="n">
        <v>8000</v>
      </c>
      <c r="H32" s="348" t="s">
        <v>481</v>
      </c>
      <c r="I32" s="348" t="s">
        <v>482</v>
      </c>
      <c r="J32" s="350" t="n">
        <v>8000</v>
      </c>
    </row>
    <row r="33" s="351" customFormat="true" ht="63" hidden="false" customHeight="true" outlineLevel="0" collapsed="false">
      <c r="A33" s="346"/>
      <c r="B33" s="347" t="s">
        <v>483</v>
      </c>
      <c r="C33" s="348" t="s">
        <v>358</v>
      </c>
      <c r="D33" s="349" t="n">
        <v>9000</v>
      </c>
      <c r="E33" s="348" t="s">
        <v>484</v>
      </c>
      <c r="F33" s="348" t="s">
        <v>485</v>
      </c>
      <c r="G33" s="350" t="n">
        <v>9000</v>
      </c>
      <c r="H33" s="348" t="s">
        <v>486</v>
      </c>
      <c r="I33" s="348" t="s">
        <v>487</v>
      </c>
      <c r="J33" s="350" t="n">
        <v>9000</v>
      </c>
    </row>
    <row r="34" s="351" customFormat="true" ht="63" hidden="false" customHeight="true" outlineLevel="0" collapsed="false">
      <c r="A34" s="346"/>
      <c r="B34" s="347" t="s">
        <v>488</v>
      </c>
      <c r="C34" s="348" t="s">
        <v>360</v>
      </c>
      <c r="D34" s="349" t="n">
        <v>5000</v>
      </c>
      <c r="E34" s="348" t="s">
        <v>489</v>
      </c>
      <c r="F34" s="348" t="s">
        <v>490</v>
      </c>
      <c r="G34" s="350" t="n">
        <v>5000</v>
      </c>
      <c r="H34" s="348" t="s">
        <v>486</v>
      </c>
      <c r="I34" s="348" t="s">
        <v>491</v>
      </c>
      <c r="J34" s="350" t="n">
        <v>5000</v>
      </c>
    </row>
    <row r="35" s="351" customFormat="true" ht="63" hidden="false" customHeight="true" outlineLevel="0" collapsed="false">
      <c r="A35" s="346"/>
      <c r="B35" s="347" t="s">
        <v>492</v>
      </c>
      <c r="C35" s="348" t="s">
        <v>362</v>
      </c>
      <c r="D35" s="349" t="n">
        <v>5000</v>
      </c>
      <c r="E35" s="348" t="s">
        <v>489</v>
      </c>
      <c r="F35" s="348" t="s">
        <v>490</v>
      </c>
      <c r="G35" s="350" t="n">
        <v>5000</v>
      </c>
      <c r="H35" s="348" t="s">
        <v>486</v>
      </c>
      <c r="I35" s="348" t="s">
        <v>491</v>
      </c>
      <c r="J35" s="350" t="n">
        <v>5000</v>
      </c>
    </row>
    <row r="36" s="351" customFormat="true" ht="63" hidden="false" customHeight="true" outlineLevel="0" collapsed="false">
      <c r="A36" s="346"/>
      <c r="B36" s="347" t="s">
        <v>493</v>
      </c>
      <c r="C36" s="348" t="s">
        <v>364</v>
      </c>
      <c r="D36" s="349" t="n">
        <v>5000</v>
      </c>
      <c r="E36" s="348" t="s">
        <v>484</v>
      </c>
      <c r="F36" s="348" t="s">
        <v>485</v>
      </c>
      <c r="G36" s="350" t="n">
        <v>5000</v>
      </c>
      <c r="H36" s="348" t="s">
        <v>486</v>
      </c>
      <c r="I36" s="348" t="s">
        <v>487</v>
      </c>
      <c r="J36" s="350" t="n">
        <v>5000</v>
      </c>
    </row>
    <row r="37" customFormat="false" ht="14.25" hidden="false" customHeight="true" outlineLevel="0" collapsed="false">
      <c r="A37" s="353"/>
      <c r="B37" s="354" t="s">
        <v>494</v>
      </c>
      <c r="C37" s="354"/>
      <c r="D37" s="355" t="n">
        <f aca="false">SUM(D11:D36)</f>
        <v>310817</v>
      </c>
      <c r="E37" s="356"/>
      <c r="F37" s="355"/>
      <c r="G37" s="355" t="n">
        <f aca="false">SUM(G11:G36)</f>
        <v>310817</v>
      </c>
      <c r="H37" s="356"/>
      <c r="I37" s="355"/>
      <c r="J37" s="355" t="n">
        <f aca="false">SUM(J11:J36)</f>
        <v>250095</v>
      </c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</row>
    <row r="38" customFormat="false" ht="32.25" hidden="false" customHeight="true" outlineLevel="0" collapsed="false">
      <c r="A38" s="19"/>
      <c r="B38" s="342" t="s">
        <v>495</v>
      </c>
      <c r="C38" s="342"/>
      <c r="D38" s="342"/>
      <c r="E38" s="343" t="s">
        <v>386</v>
      </c>
      <c r="F38" s="343"/>
      <c r="G38" s="343"/>
      <c r="H38" s="343"/>
      <c r="I38" s="343"/>
      <c r="J38" s="343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="363" customFormat="true" ht="54.45" hidden="false" customHeight="true" outlineLevel="0" collapsed="false">
      <c r="A39" s="358"/>
      <c r="B39" s="359" t="s">
        <v>496</v>
      </c>
      <c r="C39" s="360" t="s">
        <v>497</v>
      </c>
      <c r="D39" s="361" t="n">
        <v>60000</v>
      </c>
      <c r="E39" s="360" t="s">
        <v>498</v>
      </c>
      <c r="F39" s="360" t="s">
        <v>499</v>
      </c>
      <c r="G39" s="362" t="n">
        <v>60000</v>
      </c>
      <c r="H39" s="360" t="s">
        <v>500</v>
      </c>
      <c r="I39" s="360" t="s">
        <v>501</v>
      </c>
      <c r="J39" s="362" t="n">
        <v>60000</v>
      </c>
    </row>
    <row r="40" s="363" customFormat="true" ht="53.7" hidden="false" customHeight="true" outlineLevel="0" collapsed="false">
      <c r="A40" s="358"/>
      <c r="B40" s="364" t="s">
        <v>496</v>
      </c>
      <c r="C40" s="365" t="s">
        <v>502</v>
      </c>
      <c r="D40" s="366" t="n">
        <v>5000</v>
      </c>
      <c r="E40" s="365" t="s">
        <v>503</v>
      </c>
      <c r="F40" s="360" t="s">
        <v>504</v>
      </c>
      <c r="G40" s="366" t="n">
        <v>5000</v>
      </c>
      <c r="H40" s="365" t="s">
        <v>505</v>
      </c>
      <c r="I40" s="365" t="s">
        <v>506</v>
      </c>
      <c r="J40" s="366" t="n">
        <v>5000</v>
      </c>
      <c r="K40" s="365"/>
    </row>
    <row r="41" s="363" customFormat="true" ht="57.45" hidden="false" customHeight="true" outlineLevel="0" collapsed="false">
      <c r="A41" s="358"/>
      <c r="B41" s="364" t="s">
        <v>507</v>
      </c>
      <c r="C41" s="365" t="s">
        <v>336</v>
      </c>
      <c r="D41" s="366" t="n">
        <v>20000</v>
      </c>
      <c r="E41" s="365" t="s">
        <v>508</v>
      </c>
      <c r="F41" s="360" t="s">
        <v>509</v>
      </c>
      <c r="G41" s="366" t="n">
        <v>20000</v>
      </c>
      <c r="H41" s="365" t="s">
        <v>510</v>
      </c>
      <c r="I41" s="365" t="s">
        <v>511</v>
      </c>
      <c r="J41" s="366" t="n">
        <v>20000</v>
      </c>
    </row>
    <row r="42" customFormat="false" ht="14.25" hidden="false" customHeight="true" outlineLevel="0" collapsed="false">
      <c r="A42" s="367"/>
      <c r="B42" s="367"/>
      <c r="C42" s="368"/>
      <c r="D42" s="369"/>
      <c r="E42" s="368"/>
      <c r="F42" s="369"/>
      <c r="G42" s="368"/>
      <c r="H42" s="368"/>
      <c r="I42" s="369"/>
      <c r="J42" s="36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customFormat="false" ht="14.25" hidden="false" customHeight="true" outlineLevel="0" collapsed="false">
      <c r="A43" s="367"/>
      <c r="B43" s="367"/>
      <c r="C43" s="368"/>
      <c r="D43" s="369"/>
      <c r="E43" s="368"/>
      <c r="F43" s="369"/>
      <c r="G43" s="368"/>
      <c r="H43" s="368"/>
      <c r="I43" s="369"/>
      <c r="J43" s="36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customFormat="false" ht="14.25" hidden="false" customHeight="true" outlineLevel="0" collapsed="false">
      <c r="A44" s="367"/>
      <c r="B44" s="367"/>
      <c r="C44" s="368"/>
      <c r="D44" s="369"/>
      <c r="E44" s="368"/>
      <c r="F44" s="369"/>
      <c r="G44" s="368"/>
      <c r="H44" s="368"/>
      <c r="I44" s="369"/>
      <c r="J44" s="36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customFormat="false" ht="14.25" hidden="false" customHeight="true" outlineLevel="0" collapsed="false">
      <c r="A45" s="353"/>
      <c r="B45" s="354" t="s">
        <v>494</v>
      </c>
      <c r="C45" s="354"/>
      <c r="D45" s="355" t="n">
        <f aca="false">SUM(D39:D44)</f>
        <v>85000</v>
      </c>
      <c r="E45" s="356"/>
      <c r="F45" s="355"/>
      <c r="G45" s="355" t="n">
        <f aca="false">SUM(G39:G44)</f>
        <v>85000</v>
      </c>
      <c r="H45" s="356"/>
      <c r="I45" s="355"/>
      <c r="J45" s="355" t="n">
        <f aca="false">SUM(J39:J44)</f>
        <v>85000</v>
      </c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</row>
    <row r="46" customFormat="false" ht="36.75" hidden="false" customHeight="true" outlineLevel="0" collapsed="false">
      <c r="A46" s="19"/>
      <c r="B46" s="342" t="s">
        <v>512</v>
      </c>
      <c r="C46" s="342"/>
      <c r="D46" s="342"/>
      <c r="E46" s="343" t="s">
        <v>386</v>
      </c>
      <c r="F46" s="343"/>
      <c r="G46" s="343"/>
      <c r="H46" s="343"/>
      <c r="I46" s="343"/>
      <c r="J46" s="343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customFormat="false" ht="58.5" hidden="false" customHeight="true" outlineLevel="0" collapsed="false">
      <c r="A47" s="367"/>
      <c r="B47" s="370" t="s">
        <v>397</v>
      </c>
      <c r="C47" s="368"/>
      <c r="D47" s="369"/>
      <c r="E47" s="368"/>
      <c r="F47" s="369"/>
      <c r="G47" s="368"/>
      <c r="H47" s="368"/>
      <c r="I47" s="369"/>
      <c r="J47" s="36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customFormat="false" ht="14.25" hidden="false" customHeight="true" outlineLevel="0" collapsed="false">
      <c r="A48" s="367"/>
      <c r="B48" s="367"/>
      <c r="C48" s="368"/>
      <c r="D48" s="369"/>
      <c r="E48" s="368"/>
      <c r="F48" s="369"/>
      <c r="G48" s="368"/>
      <c r="H48" s="368"/>
      <c r="I48" s="369"/>
      <c r="J48" s="36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customFormat="false" ht="14.25" hidden="false" customHeight="true" outlineLevel="0" collapsed="false">
      <c r="A49" s="367"/>
      <c r="B49" s="367"/>
      <c r="C49" s="368"/>
      <c r="D49" s="369"/>
      <c r="E49" s="368"/>
      <c r="F49" s="369"/>
      <c r="G49" s="368"/>
      <c r="H49" s="368"/>
      <c r="I49" s="369"/>
      <c r="J49" s="36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customFormat="false" ht="14.25" hidden="false" customHeight="true" outlineLevel="0" collapsed="false">
      <c r="A50" s="367"/>
      <c r="B50" s="367"/>
      <c r="C50" s="368"/>
      <c r="D50" s="369"/>
      <c r="E50" s="368"/>
      <c r="F50" s="369"/>
      <c r="G50" s="368"/>
      <c r="H50" s="368"/>
      <c r="I50" s="369"/>
      <c r="J50" s="36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customFormat="false" ht="14.25" hidden="false" customHeight="true" outlineLevel="0" collapsed="false">
      <c r="A51" s="367"/>
      <c r="B51" s="367"/>
      <c r="C51" s="368"/>
      <c r="D51" s="369"/>
      <c r="E51" s="368"/>
      <c r="F51" s="369"/>
      <c r="G51" s="368"/>
      <c r="H51" s="368"/>
      <c r="I51" s="369"/>
      <c r="J51" s="36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customFormat="false" ht="14.25" hidden="false" customHeight="true" outlineLevel="0" collapsed="false">
      <c r="A52" s="367"/>
      <c r="B52" s="367"/>
      <c r="C52" s="368"/>
      <c r="D52" s="369"/>
      <c r="E52" s="368"/>
      <c r="F52" s="369"/>
      <c r="G52" s="368"/>
      <c r="H52" s="368"/>
      <c r="I52" s="369"/>
      <c r="J52" s="36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customFormat="false" ht="14.25" hidden="false" customHeight="true" outlineLevel="0" collapsed="false">
      <c r="A53" s="353"/>
      <c r="B53" s="354" t="s">
        <v>494</v>
      </c>
      <c r="C53" s="354"/>
      <c r="D53" s="355" t="n">
        <f aca="false">SUM(D47:D52)</f>
        <v>0</v>
      </c>
      <c r="E53" s="356"/>
      <c r="F53" s="355"/>
      <c r="G53" s="355" t="n">
        <f aca="false">SUM(G47:G52)</f>
        <v>0</v>
      </c>
      <c r="H53" s="356"/>
      <c r="I53" s="355"/>
      <c r="J53" s="355" t="n">
        <f aca="false">SUM(J47:J52)</f>
        <v>0</v>
      </c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</row>
    <row r="54" customFormat="false" ht="14.25" hidden="false" customHeight="true" outlineLevel="0" collapsed="false">
      <c r="A54" s="336"/>
      <c r="B54" s="354" t="s">
        <v>513</v>
      </c>
      <c r="C54" s="354"/>
      <c r="D54" s="355" t="n">
        <f aca="false">SUM(D37+D45+D53)</f>
        <v>395817</v>
      </c>
      <c r="E54" s="356"/>
      <c r="F54" s="355"/>
      <c r="G54" s="355" t="n">
        <f aca="false">SUM(G37+G45+G53)</f>
        <v>395817</v>
      </c>
      <c r="H54" s="356"/>
      <c r="I54" s="355"/>
      <c r="J54" s="355" t="n">
        <f aca="false">SUM(J37+J45+J53)</f>
        <v>335095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customFormat="false" ht="14.25" hidden="false" customHeight="true" outlineLevel="0" collapsed="false">
      <c r="A55" s="371"/>
      <c r="B55" s="371"/>
      <c r="C55" s="371"/>
      <c r="D55" s="372"/>
      <c r="E55" s="371"/>
      <c r="F55" s="372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</row>
    <row r="56" customFormat="false" ht="14.25" hidden="false" customHeight="true" outlineLevel="0" collapsed="false">
      <c r="A56" s="336"/>
      <c r="B56" s="336"/>
      <c r="C56" s="336"/>
      <c r="D56" s="337"/>
      <c r="E56" s="336"/>
      <c r="F56" s="337"/>
      <c r="G56" s="336"/>
      <c r="H56" s="33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customFormat="false" ht="14.25" hidden="false" customHeight="true" outlineLevel="0" collapsed="false">
      <c r="A57" s="336"/>
      <c r="B57" s="336"/>
      <c r="C57" s="336"/>
      <c r="D57" s="337"/>
      <c r="E57" s="336"/>
      <c r="F57" s="337"/>
      <c r="G57" s="336"/>
      <c r="H57" s="33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customFormat="false" ht="14.25" hidden="false" customHeight="true" outlineLevel="0" collapsed="false">
      <c r="A58" s="336"/>
      <c r="B58" s="336"/>
      <c r="C58" s="336"/>
      <c r="D58" s="337"/>
      <c r="E58" s="336"/>
      <c r="F58" s="337"/>
      <c r="G58" s="336"/>
      <c r="H58" s="33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customFormat="false" ht="14.25" hidden="false" customHeight="true" outlineLevel="0" collapsed="false">
      <c r="A59" s="336"/>
      <c r="B59" s="336"/>
      <c r="C59" s="336"/>
      <c r="D59" s="337"/>
      <c r="E59" s="336"/>
      <c r="F59" s="337"/>
      <c r="G59" s="336"/>
      <c r="H59" s="33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customFormat="false" ht="14.25" hidden="false" customHeight="true" outlineLevel="0" collapsed="false">
      <c r="A60" s="336"/>
      <c r="B60" s="336"/>
      <c r="C60" s="336"/>
      <c r="D60" s="337"/>
      <c r="E60" s="336"/>
      <c r="F60" s="337"/>
      <c r="G60" s="336"/>
      <c r="H60" s="33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customFormat="false" ht="14.25" hidden="false" customHeight="true" outlineLevel="0" collapsed="false">
      <c r="A61" s="336"/>
      <c r="B61" s="336"/>
      <c r="C61" s="336"/>
      <c r="D61" s="337"/>
      <c r="E61" s="336"/>
      <c r="F61" s="337"/>
      <c r="G61" s="336"/>
      <c r="H61" s="33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customFormat="false" ht="14.25" hidden="false" customHeight="true" outlineLevel="0" collapsed="false">
      <c r="A62" s="336"/>
      <c r="B62" s="336"/>
      <c r="C62" s="336"/>
      <c r="D62" s="337"/>
      <c r="E62" s="336"/>
      <c r="F62" s="337"/>
      <c r="G62" s="336"/>
      <c r="H62" s="33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customFormat="false" ht="14.25" hidden="false" customHeight="true" outlineLevel="0" collapsed="false">
      <c r="A63" s="336"/>
      <c r="B63" s="336"/>
      <c r="C63" s="336"/>
      <c r="D63" s="337"/>
      <c r="E63" s="336"/>
      <c r="F63" s="337"/>
      <c r="G63" s="336"/>
      <c r="H63" s="33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customFormat="false" ht="14.25" hidden="false" customHeight="true" outlineLevel="0" collapsed="false">
      <c r="A64" s="336"/>
      <c r="B64" s="336"/>
      <c r="C64" s="336"/>
      <c r="D64" s="337"/>
      <c r="E64" s="336"/>
      <c r="F64" s="337"/>
      <c r="G64" s="336"/>
      <c r="H64" s="33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customFormat="false" ht="14.25" hidden="false" customHeight="true" outlineLevel="0" collapsed="false">
      <c r="A65" s="336"/>
      <c r="B65" s="336"/>
      <c r="C65" s="336"/>
      <c r="D65" s="337"/>
      <c r="E65" s="336"/>
      <c r="F65" s="337"/>
      <c r="G65" s="336"/>
      <c r="H65" s="33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customFormat="false" ht="14.25" hidden="false" customHeight="true" outlineLevel="0" collapsed="false">
      <c r="A66" s="336"/>
      <c r="B66" s="336"/>
      <c r="C66" s="336"/>
      <c r="D66" s="337"/>
      <c r="E66" s="336"/>
      <c r="F66" s="337"/>
      <c r="G66" s="336"/>
      <c r="H66" s="33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customFormat="false" ht="14.25" hidden="false" customHeight="true" outlineLevel="0" collapsed="false">
      <c r="A67" s="336"/>
      <c r="B67" s="336"/>
      <c r="C67" s="336"/>
      <c r="D67" s="337"/>
      <c r="E67" s="336"/>
      <c r="F67" s="337"/>
      <c r="G67" s="336"/>
      <c r="H67" s="33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customFormat="false" ht="14.25" hidden="false" customHeight="true" outlineLevel="0" collapsed="false">
      <c r="A68" s="336"/>
      <c r="B68" s="336"/>
      <c r="C68" s="336"/>
      <c r="D68" s="337"/>
      <c r="E68" s="336"/>
      <c r="F68" s="337"/>
      <c r="G68" s="336"/>
      <c r="H68" s="33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customFormat="false" ht="14.25" hidden="false" customHeight="true" outlineLevel="0" collapsed="false">
      <c r="A69" s="336"/>
      <c r="B69" s="336"/>
      <c r="C69" s="336"/>
      <c r="D69" s="337"/>
      <c r="E69" s="336"/>
      <c r="F69" s="337"/>
      <c r="G69" s="336"/>
      <c r="H69" s="33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customFormat="false" ht="14.25" hidden="false" customHeight="true" outlineLevel="0" collapsed="false">
      <c r="A70" s="336"/>
      <c r="B70" s="336"/>
      <c r="C70" s="336"/>
      <c r="D70" s="337"/>
      <c r="E70" s="336"/>
      <c r="F70" s="337"/>
      <c r="G70" s="336"/>
      <c r="H70" s="33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customFormat="false" ht="14.25" hidden="false" customHeight="true" outlineLevel="0" collapsed="false">
      <c r="A71" s="336"/>
      <c r="B71" s="336"/>
      <c r="C71" s="336"/>
      <c r="D71" s="337"/>
      <c r="E71" s="336"/>
      <c r="F71" s="337"/>
      <c r="G71" s="336"/>
      <c r="H71" s="33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customFormat="false" ht="14.25" hidden="false" customHeight="true" outlineLevel="0" collapsed="false">
      <c r="A72" s="336"/>
      <c r="B72" s="336"/>
      <c r="C72" s="336"/>
      <c r="D72" s="337"/>
      <c r="E72" s="336"/>
      <c r="F72" s="337"/>
      <c r="G72" s="336"/>
      <c r="H72" s="33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customFormat="false" ht="14.25" hidden="false" customHeight="true" outlineLevel="0" collapsed="false">
      <c r="A73" s="336"/>
      <c r="B73" s="336"/>
      <c r="C73" s="336"/>
      <c r="D73" s="337"/>
      <c r="E73" s="336"/>
      <c r="F73" s="337"/>
      <c r="G73" s="336"/>
      <c r="H73" s="33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customFormat="false" ht="14.25" hidden="false" customHeight="true" outlineLevel="0" collapsed="false">
      <c r="A74" s="336"/>
      <c r="B74" s="336"/>
      <c r="C74" s="336"/>
      <c r="D74" s="337"/>
      <c r="E74" s="336"/>
      <c r="F74" s="337"/>
      <c r="G74" s="336"/>
      <c r="H74" s="33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customFormat="false" ht="14.25" hidden="false" customHeight="true" outlineLevel="0" collapsed="false">
      <c r="A75" s="336"/>
      <c r="B75" s="336"/>
      <c r="C75" s="336"/>
      <c r="D75" s="337"/>
      <c r="E75" s="336"/>
      <c r="F75" s="337"/>
      <c r="G75" s="336"/>
      <c r="H75" s="33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customFormat="false" ht="14.25" hidden="false" customHeight="true" outlineLevel="0" collapsed="false">
      <c r="A76" s="336"/>
      <c r="B76" s="336"/>
      <c r="C76" s="336"/>
      <c r="D76" s="337"/>
      <c r="E76" s="336"/>
      <c r="F76" s="337"/>
      <c r="G76" s="336"/>
      <c r="H76" s="33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customFormat="false" ht="14.25" hidden="false" customHeight="true" outlineLevel="0" collapsed="false">
      <c r="A77" s="336"/>
      <c r="B77" s="336"/>
      <c r="C77" s="336"/>
      <c r="D77" s="337"/>
      <c r="E77" s="336"/>
      <c r="F77" s="337"/>
      <c r="G77" s="336"/>
      <c r="H77" s="33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customFormat="false" ht="14.25" hidden="false" customHeight="true" outlineLevel="0" collapsed="false">
      <c r="A78" s="336"/>
      <c r="B78" s="336"/>
      <c r="C78" s="336"/>
      <c r="D78" s="337"/>
      <c r="E78" s="336"/>
      <c r="F78" s="337"/>
      <c r="G78" s="336"/>
      <c r="H78" s="33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customFormat="false" ht="14.25" hidden="false" customHeight="true" outlineLevel="0" collapsed="false">
      <c r="A79" s="336"/>
      <c r="B79" s="336"/>
      <c r="C79" s="336"/>
      <c r="D79" s="337"/>
      <c r="E79" s="336"/>
      <c r="F79" s="337"/>
      <c r="G79" s="336"/>
      <c r="H79" s="33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customFormat="false" ht="14.25" hidden="false" customHeight="true" outlineLevel="0" collapsed="false">
      <c r="A80" s="336"/>
      <c r="B80" s="336"/>
      <c r="C80" s="336"/>
      <c r="D80" s="337"/>
      <c r="E80" s="336"/>
      <c r="F80" s="337"/>
      <c r="G80" s="336"/>
      <c r="H80" s="33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customFormat="false" ht="14.25" hidden="false" customHeight="true" outlineLevel="0" collapsed="false">
      <c r="A81" s="336"/>
      <c r="B81" s="336"/>
      <c r="C81" s="336"/>
      <c r="D81" s="337"/>
      <c r="E81" s="336"/>
      <c r="F81" s="337"/>
      <c r="G81" s="336"/>
      <c r="H81" s="33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customFormat="false" ht="14.25" hidden="false" customHeight="true" outlineLevel="0" collapsed="false">
      <c r="A82" s="336"/>
      <c r="B82" s="336"/>
      <c r="C82" s="336"/>
      <c r="D82" s="337"/>
      <c r="E82" s="336"/>
      <c r="F82" s="337"/>
      <c r="G82" s="336"/>
      <c r="H82" s="33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customFormat="false" ht="14.25" hidden="false" customHeight="true" outlineLevel="0" collapsed="false">
      <c r="A83" s="336"/>
      <c r="B83" s="336"/>
      <c r="C83" s="336"/>
      <c r="D83" s="337"/>
      <c r="E83" s="336"/>
      <c r="F83" s="337"/>
      <c r="G83" s="336"/>
      <c r="H83" s="33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customFormat="false" ht="14.25" hidden="false" customHeight="true" outlineLevel="0" collapsed="false">
      <c r="A84" s="336"/>
      <c r="B84" s="336"/>
      <c r="C84" s="336"/>
      <c r="D84" s="337"/>
      <c r="E84" s="336"/>
      <c r="F84" s="337"/>
      <c r="G84" s="336"/>
      <c r="H84" s="33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customFormat="false" ht="14.25" hidden="false" customHeight="true" outlineLevel="0" collapsed="false">
      <c r="A85" s="336"/>
      <c r="B85" s="336"/>
      <c r="C85" s="336"/>
      <c r="D85" s="337"/>
      <c r="E85" s="336"/>
      <c r="F85" s="337"/>
      <c r="G85" s="336"/>
      <c r="H85" s="33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customFormat="false" ht="14.25" hidden="false" customHeight="true" outlineLevel="0" collapsed="false">
      <c r="A86" s="336"/>
      <c r="B86" s="336"/>
      <c r="C86" s="336"/>
      <c r="D86" s="337"/>
      <c r="E86" s="336"/>
      <c r="F86" s="337"/>
      <c r="G86" s="336"/>
      <c r="H86" s="33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customFormat="false" ht="14.25" hidden="false" customHeight="true" outlineLevel="0" collapsed="false">
      <c r="A87" s="336"/>
      <c r="B87" s="336"/>
      <c r="C87" s="336"/>
      <c r="D87" s="337"/>
      <c r="E87" s="336"/>
      <c r="F87" s="337"/>
      <c r="G87" s="336"/>
      <c r="H87" s="33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customFormat="false" ht="14.25" hidden="false" customHeight="true" outlineLevel="0" collapsed="false">
      <c r="A88" s="336"/>
      <c r="B88" s="336"/>
      <c r="C88" s="336"/>
      <c r="D88" s="337"/>
      <c r="E88" s="336"/>
      <c r="F88" s="337"/>
      <c r="G88" s="336"/>
      <c r="H88" s="33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customFormat="false" ht="14.25" hidden="false" customHeight="true" outlineLevel="0" collapsed="false">
      <c r="A89" s="336"/>
      <c r="B89" s="336"/>
      <c r="C89" s="336"/>
      <c r="D89" s="337"/>
      <c r="E89" s="336"/>
      <c r="F89" s="337"/>
      <c r="G89" s="336"/>
      <c r="H89" s="33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customFormat="false" ht="14.25" hidden="false" customHeight="true" outlineLevel="0" collapsed="false">
      <c r="A90" s="336"/>
      <c r="B90" s="336"/>
      <c r="C90" s="336"/>
      <c r="D90" s="337"/>
      <c r="E90" s="336"/>
      <c r="F90" s="337"/>
      <c r="G90" s="336"/>
      <c r="H90" s="33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customFormat="false" ht="14.25" hidden="false" customHeight="true" outlineLevel="0" collapsed="false">
      <c r="A91" s="336"/>
      <c r="B91" s="336"/>
      <c r="C91" s="336"/>
      <c r="D91" s="337"/>
      <c r="E91" s="336"/>
      <c r="F91" s="337"/>
      <c r="G91" s="336"/>
      <c r="H91" s="33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customFormat="false" ht="14.25" hidden="false" customHeight="true" outlineLevel="0" collapsed="false">
      <c r="A92" s="336"/>
      <c r="B92" s="336"/>
      <c r="C92" s="336"/>
      <c r="D92" s="337"/>
      <c r="E92" s="336"/>
      <c r="F92" s="337"/>
      <c r="G92" s="336"/>
      <c r="H92" s="33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customFormat="false" ht="14.25" hidden="false" customHeight="true" outlineLevel="0" collapsed="false">
      <c r="A93" s="336"/>
      <c r="B93" s="336"/>
      <c r="C93" s="336"/>
      <c r="D93" s="337"/>
      <c r="E93" s="336"/>
      <c r="F93" s="337"/>
      <c r="G93" s="336"/>
      <c r="H93" s="33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customFormat="false" ht="14.25" hidden="false" customHeight="true" outlineLevel="0" collapsed="false">
      <c r="A94" s="336"/>
      <c r="B94" s="336"/>
      <c r="C94" s="336"/>
      <c r="D94" s="337"/>
      <c r="E94" s="336"/>
      <c r="F94" s="337"/>
      <c r="G94" s="336"/>
      <c r="H94" s="33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customFormat="false" ht="14.25" hidden="false" customHeight="true" outlineLevel="0" collapsed="false">
      <c r="A95" s="336"/>
      <c r="B95" s="336"/>
      <c r="C95" s="336"/>
      <c r="D95" s="337"/>
      <c r="E95" s="336"/>
      <c r="F95" s="337"/>
      <c r="G95" s="336"/>
      <c r="H95" s="33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customFormat="false" ht="14.25" hidden="false" customHeight="true" outlineLevel="0" collapsed="false">
      <c r="A96" s="336"/>
      <c r="B96" s="336"/>
      <c r="C96" s="336"/>
      <c r="D96" s="337"/>
      <c r="E96" s="336"/>
      <c r="F96" s="337"/>
      <c r="G96" s="336"/>
      <c r="H96" s="33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customFormat="false" ht="14.25" hidden="false" customHeight="true" outlineLevel="0" collapsed="false">
      <c r="A97" s="336"/>
      <c r="B97" s="336"/>
      <c r="C97" s="336"/>
      <c r="D97" s="337"/>
      <c r="E97" s="336"/>
      <c r="F97" s="337"/>
      <c r="G97" s="336"/>
      <c r="H97" s="33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customFormat="false" ht="14.25" hidden="false" customHeight="true" outlineLevel="0" collapsed="false">
      <c r="A98" s="336"/>
      <c r="B98" s="336"/>
      <c r="C98" s="336"/>
      <c r="D98" s="337"/>
      <c r="E98" s="336"/>
      <c r="F98" s="337"/>
      <c r="G98" s="336"/>
      <c r="H98" s="33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customFormat="false" ht="14.25" hidden="false" customHeight="true" outlineLevel="0" collapsed="false">
      <c r="A99" s="336"/>
      <c r="B99" s="336"/>
      <c r="C99" s="336"/>
      <c r="D99" s="337"/>
      <c r="E99" s="336"/>
      <c r="F99" s="337"/>
      <c r="G99" s="336"/>
      <c r="H99" s="33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customFormat="false" ht="14.25" hidden="false" customHeight="true" outlineLevel="0" collapsed="false">
      <c r="A100" s="336"/>
      <c r="B100" s="336"/>
      <c r="C100" s="336"/>
      <c r="D100" s="337"/>
      <c r="E100" s="336"/>
      <c r="F100" s="337"/>
      <c r="G100" s="336"/>
      <c r="H100" s="33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customFormat="false" ht="14.25" hidden="false" customHeight="true" outlineLevel="0" collapsed="false">
      <c r="A101" s="336"/>
      <c r="B101" s="336"/>
      <c r="C101" s="336"/>
      <c r="D101" s="337"/>
      <c r="E101" s="336"/>
      <c r="F101" s="337"/>
      <c r="G101" s="336"/>
      <c r="H101" s="33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customFormat="false" ht="14.25" hidden="false" customHeight="true" outlineLevel="0" collapsed="false">
      <c r="A102" s="336"/>
      <c r="B102" s="336"/>
      <c r="C102" s="336"/>
      <c r="D102" s="337"/>
      <c r="E102" s="336"/>
      <c r="F102" s="337"/>
      <c r="G102" s="336"/>
      <c r="H102" s="33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customFormat="false" ht="14.25" hidden="false" customHeight="true" outlineLevel="0" collapsed="false">
      <c r="A103" s="336"/>
      <c r="B103" s="336"/>
      <c r="C103" s="336"/>
      <c r="D103" s="337"/>
      <c r="E103" s="336"/>
      <c r="F103" s="337"/>
      <c r="G103" s="336"/>
      <c r="H103" s="33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customFormat="false" ht="14.25" hidden="false" customHeight="true" outlineLevel="0" collapsed="false">
      <c r="A104" s="336"/>
      <c r="B104" s="336"/>
      <c r="C104" s="336"/>
      <c r="D104" s="337"/>
      <c r="E104" s="336"/>
      <c r="F104" s="337"/>
      <c r="G104" s="336"/>
      <c r="H104" s="33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customFormat="false" ht="14.25" hidden="false" customHeight="true" outlineLevel="0" collapsed="false">
      <c r="A105" s="336"/>
      <c r="B105" s="336"/>
      <c r="C105" s="336"/>
      <c r="D105" s="337"/>
      <c r="E105" s="336"/>
      <c r="F105" s="337"/>
      <c r="G105" s="336"/>
      <c r="H105" s="33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customFormat="false" ht="14.25" hidden="false" customHeight="true" outlineLevel="0" collapsed="false">
      <c r="A106" s="336"/>
      <c r="B106" s="336"/>
      <c r="C106" s="336"/>
      <c r="D106" s="337"/>
      <c r="E106" s="336"/>
      <c r="F106" s="337"/>
      <c r="G106" s="336"/>
      <c r="H106" s="33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customFormat="false" ht="14.25" hidden="false" customHeight="true" outlineLevel="0" collapsed="false">
      <c r="A107" s="336"/>
      <c r="B107" s="336"/>
      <c r="C107" s="336"/>
      <c r="D107" s="337"/>
      <c r="E107" s="336"/>
      <c r="F107" s="337"/>
      <c r="G107" s="336"/>
      <c r="H107" s="33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customFormat="false" ht="14.25" hidden="false" customHeight="true" outlineLevel="0" collapsed="false">
      <c r="A108" s="336"/>
      <c r="B108" s="336"/>
      <c r="C108" s="336"/>
      <c r="D108" s="337"/>
      <c r="E108" s="336"/>
      <c r="F108" s="337"/>
      <c r="G108" s="336"/>
      <c r="H108" s="33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customFormat="false" ht="14.25" hidden="false" customHeight="true" outlineLevel="0" collapsed="false">
      <c r="A109" s="336"/>
      <c r="B109" s="336"/>
      <c r="C109" s="336"/>
      <c r="D109" s="337"/>
      <c r="E109" s="336"/>
      <c r="F109" s="337"/>
      <c r="G109" s="336"/>
      <c r="H109" s="33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customFormat="false" ht="14.25" hidden="false" customHeight="true" outlineLevel="0" collapsed="false">
      <c r="A110" s="336"/>
      <c r="B110" s="336"/>
      <c r="C110" s="336"/>
      <c r="D110" s="337"/>
      <c r="E110" s="336"/>
      <c r="F110" s="337"/>
      <c r="G110" s="336"/>
      <c r="H110" s="33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customFormat="false" ht="14.25" hidden="false" customHeight="true" outlineLevel="0" collapsed="false">
      <c r="A111" s="336"/>
      <c r="B111" s="336"/>
      <c r="C111" s="336"/>
      <c r="D111" s="337"/>
      <c r="E111" s="336"/>
      <c r="F111" s="337"/>
      <c r="G111" s="336"/>
      <c r="H111" s="33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customFormat="false" ht="14.25" hidden="false" customHeight="true" outlineLevel="0" collapsed="false">
      <c r="A112" s="336"/>
      <c r="B112" s="336"/>
      <c r="C112" s="336"/>
      <c r="D112" s="337"/>
      <c r="E112" s="336"/>
      <c r="F112" s="337"/>
      <c r="G112" s="336"/>
      <c r="H112" s="33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customFormat="false" ht="14.25" hidden="false" customHeight="true" outlineLevel="0" collapsed="false">
      <c r="A113" s="336"/>
      <c r="B113" s="336"/>
      <c r="C113" s="336"/>
      <c r="D113" s="337"/>
      <c r="E113" s="336"/>
      <c r="F113" s="337"/>
      <c r="G113" s="336"/>
      <c r="H113" s="33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customFormat="false" ht="14.25" hidden="false" customHeight="true" outlineLevel="0" collapsed="false">
      <c r="A114" s="336"/>
      <c r="B114" s="336"/>
      <c r="C114" s="336"/>
      <c r="D114" s="337"/>
      <c r="E114" s="336"/>
      <c r="F114" s="337"/>
      <c r="G114" s="336"/>
      <c r="H114" s="33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customFormat="false" ht="14.25" hidden="false" customHeight="true" outlineLevel="0" collapsed="false">
      <c r="A115" s="336"/>
      <c r="B115" s="336"/>
      <c r="C115" s="336"/>
      <c r="D115" s="337"/>
      <c r="E115" s="336"/>
      <c r="F115" s="337"/>
      <c r="G115" s="336"/>
      <c r="H115" s="33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customFormat="false" ht="14.25" hidden="false" customHeight="true" outlineLevel="0" collapsed="false">
      <c r="A116" s="336"/>
      <c r="B116" s="336"/>
      <c r="C116" s="336"/>
      <c r="D116" s="337"/>
      <c r="E116" s="336"/>
      <c r="F116" s="337"/>
      <c r="G116" s="336"/>
      <c r="H116" s="33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customFormat="false" ht="14.25" hidden="false" customHeight="true" outlineLevel="0" collapsed="false">
      <c r="A117" s="336"/>
      <c r="B117" s="336"/>
      <c r="C117" s="336"/>
      <c r="D117" s="337"/>
      <c r="E117" s="336"/>
      <c r="F117" s="337"/>
      <c r="G117" s="336"/>
      <c r="H117" s="33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customFormat="false" ht="14.25" hidden="false" customHeight="true" outlineLevel="0" collapsed="false">
      <c r="A118" s="336"/>
      <c r="B118" s="336"/>
      <c r="C118" s="336"/>
      <c r="D118" s="337"/>
      <c r="E118" s="336"/>
      <c r="F118" s="337"/>
      <c r="G118" s="336"/>
      <c r="H118" s="33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customFormat="false" ht="14.25" hidden="false" customHeight="true" outlineLevel="0" collapsed="false">
      <c r="A119" s="336"/>
      <c r="B119" s="336"/>
      <c r="C119" s="336"/>
      <c r="D119" s="337"/>
      <c r="E119" s="336"/>
      <c r="F119" s="337"/>
      <c r="G119" s="336"/>
      <c r="H119" s="33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customFormat="false" ht="14.25" hidden="false" customHeight="true" outlineLevel="0" collapsed="false">
      <c r="A120" s="336"/>
      <c r="B120" s="336"/>
      <c r="C120" s="336"/>
      <c r="D120" s="337"/>
      <c r="E120" s="336"/>
      <c r="F120" s="337"/>
      <c r="G120" s="336"/>
      <c r="H120" s="33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customFormat="false" ht="14.25" hidden="false" customHeight="true" outlineLevel="0" collapsed="false">
      <c r="A121" s="336"/>
      <c r="B121" s="336"/>
      <c r="C121" s="336"/>
      <c r="D121" s="337"/>
      <c r="E121" s="336"/>
      <c r="F121" s="337"/>
      <c r="G121" s="336"/>
      <c r="H121" s="33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customFormat="false" ht="14.25" hidden="false" customHeight="true" outlineLevel="0" collapsed="false">
      <c r="A122" s="336"/>
      <c r="B122" s="336"/>
      <c r="C122" s="336"/>
      <c r="D122" s="337"/>
      <c r="E122" s="336"/>
      <c r="F122" s="337"/>
      <c r="G122" s="336"/>
      <c r="H122" s="33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customFormat="false" ht="14.25" hidden="false" customHeight="true" outlineLevel="0" collapsed="false">
      <c r="A123" s="336"/>
      <c r="B123" s="336"/>
      <c r="C123" s="336"/>
      <c r="D123" s="337"/>
      <c r="E123" s="336"/>
      <c r="F123" s="337"/>
      <c r="G123" s="336"/>
      <c r="H123" s="33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customFormat="false" ht="14.25" hidden="false" customHeight="true" outlineLevel="0" collapsed="false">
      <c r="A124" s="336"/>
      <c r="B124" s="336"/>
      <c r="C124" s="336"/>
      <c r="D124" s="337"/>
      <c r="E124" s="336"/>
      <c r="F124" s="337"/>
      <c r="G124" s="336"/>
      <c r="H124" s="33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customFormat="false" ht="14.25" hidden="false" customHeight="true" outlineLevel="0" collapsed="false">
      <c r="A125" s="336"/>
      <c r="B125" s="336"/>
      <c r="C125" s="336"/>
      <c r="D125" s="337"/>
      <c r="E125" s="336"/>
      <c r="F125" s="337"/>
      <c r="G125" s="336"/>
      <c r="H125" s="33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customFormat="false" ht="14.25" hidden="false" customHeight="true" outlineLevel="0" collapsed="false">
      <c r="A126" s="336"/>
      <c r="B126" s="336"/>
      <c r="C126" s="336"/>
      <c r="D126" s="337"/>
      <c r="E126" s="336"/>
      <c r="F126" s="337"/>
      <c r="G126" s="336"/>
      <c r="H126" s="33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customFormat="false" ht="14.25" hidden="false" customHeight="true" outlineLevel="0" collapsed="false">
      <c r="A127" s="336"/>
      <c r="B127" s="336"/>
      <c r="C127" s="336"/>
      <c r="D127" s="337"/>
      <c r="E127" s="336"/>
      <c r="F127" s="337"/>
      <c r="G127" s="336"/>
      <c r="H127" s="33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customFormat="false" ht="14.25" hidden="false" customHeight="true" outlineLevel="0" collapsed="false">
      <c r="A128" s="336"/>
      <c r="B128" s="336"/>
      <c r="C128" s="336"/>
      <c r="D128" s="337"/>
      <c r="E128" s="336"/>
      <c r="F128" s="337"/>
      <c r="G128" s="336"/>
      <c r="H128" s="33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customFormat="false" ht="14.25" hidden="false" customHeight="true" outlineLevel="0" collapsed="false">
      <c r="A129" s="336"/>
      <c r="B129" s="336"/>
      <c r="C129" s="336"/>
      <c r="D129" s="337"/>
      <c r="E129" s="336"/>
      <c r="F129" s="337"/>
      <c r="G129" s="336"/>
      <c r="H129" s="33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customFormat="false" ht="14.25" hidden="false" customHeight="true" outlineLevel="0" collapsed="false">
      <c r="A130" s="336"/>
      <c r="B130" s="336"/>
      <c r="C130" s="336"/>
      <c r="D130" s="337"/>
      <c r="E130" s="336"/>
      <c r="F130" s="337"/>
      <c r="G130" s="336"/>
      <c r="H130" s="33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customFormat="false" ht="14.25" hidden="false" customHeight="true" outlineLevel="0" collapsed="false">
      <c r="A131" s="336"/>
      <c r="B131" s="336"/>
      <c r="C131" s="336"/>
      <c r="D131" s="337"/>
      <c r="E131" s="336"/>
      <c r="F131" s="337"/>
      <c r="G131" s="336"/>
      <c r="H131" s="33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customFormat="false" ht="14.25" hidden="false" customHeight="true" outlineLevel="0" collapsed="false">
      <c r="A132" s="336"/>
      <c r="B132" s="336"/>
      <c r="C132" s="336"/>
      <c r="D132" s="337"/>
      <c r="E132" s="336"/>
      <c r="F132" s="337"/>
      <c r="G132" s="336"/>
      <c r="H132" s="33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customFormat="false" ht="14.25" hidden="false" customHeight="true" outlineLevel="0" collapsed="false">
      <c r="A133" s="336"/>
      <c r="B133" s="336"/>
      <c r="C133" s="336"/>
      <c r="D133" s="337"/>
      <c r="E133" s="336"/>
      <c r="F133" s="337"/>
      <c r="G133" s="336"/>
      <c r="H133" s="33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customFormat="false" ht="14.25" hidden="false" customHeight="true" outlineLevel="0" collapsed="false">
      <c r="A134" s="336"/>
      <c r="B134" s="336"/>
      <c r="C134" s="336"/>
      <c r="D134" s="337"/>
      <c r="E134" s="336"/>
      <c r="F134" s="337"/>
      <c r="G134" s="336"/>
      <c r="H134" s="33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customFormat="false" ht="14.25" hidden="false" customHeight="true" outlineLevel="0" collapsed="false">
      <c r="A135" s="336"/>
      <c r="B135" s="336"/>
      <c r="C135" s="336"/>
      <c r="D135" s="337"/>
      <c r="E135" s="336"/>
      <c r="F135" s="337"/>
      <c r="G135" s="336"/>
      <c r="H135" s="33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customFormat="false" ht="14.25" hidden="false" customHeight="true" outlineLevel="0" collapsed="false">
      <c r="A136" s="336"/>
      <c r="B136" s="336"/>
      <c r="C136" s="336"/>
      <c r="D136" s="337"/>
      <c r="E136" s="336"/>
      <c r="F136" s="337"/>
      <c r="G136" s="336"/>
      <c r="H136" s="33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customFormat="false" ht="14.25" hidden="false" customHeight="true" outlineLevel="0" collapsed="false">
      <c r="A137" s="336"/>
      <c r="B137" s="336"/>
      <c r="C137" s="336"/>
      <c r="D137" s="337"/>
      <c r="E137" s="336"/>
      <c r="F137" s="337"/>
      <c r="G137" s="336"/>
      <c r="H137" s="33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customFormat="false" ht="14.25" hidden="false" customHeight="true" outlineLevel="0" collapsed="false">
      <c r="A138" s="336"/>
      <c r="B138" s="336"/>
      <c r="C138" s="336"/>
      <c r="D138" s="337"/>
      <c r="E138" s="336"/>
      <c r="F138" s="337"/>
      <c r="G138" s="336"/>
      <c r="H138" s="33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customFormat="false" ht="14.25" hidden="false" customHeight="true" outlineLevel="0" collapsed="false">
      <c r="A139" s="336"/>
      <c r="B139" s="336"/>
      <c r="C139" s="336"/>
      <c r="D139" s="337"/>
      <c r="E139" s="336"/>
      <c r="F139" s="337"/>
      <c r="G139" s="336"/>
      <c r="H139" s="33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customFormat="false" ht="14.25" hidden="false" customHeight="true" outlineLevel="0" collapsed="false">
      <c r="A140" s="336"/>
      <c r="B140" s="336"/>
      <c r="C140" s="336"/>
      <c r="D140" s="337"/>
      <c r="E140" s="336"/>
      <c r="F140" s="337"/>
      <c r="G140" s="336"/>
      <c r="H140" s="33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customFormat="false" ht="14.25" hidden="false" customHeight="true" outlineLevel="0" collapsed="false">
      <c r="A141" s="336"/>
      <c r="B141" s="336"/>
      <c r="C141" s="336"/>
      <c r="D141" s="337"/>
      <c r="E141" s="336"/>
      <c r="F141" s="337"/>
      <c r="G141" s="336"/>
      <c r="H141" s="33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customFormat="false" ht="14.25" hidden="false" customHeight="true" outlineLevel="0" collapsed="false">
      <c r="A142" s="336"/>
      <c r="B142" s="336"/>
      <c r="C142" s="336"/>
      <c r="D142" s="337"/>
      <c r="E142" s="336"/>
      <c r="F142" s="337"/>
      <c r="G142" s="336"/>
      <c r="H142" s="33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customFormat="false" ht="14.25" hidden="false" customHeight="true" outlineLevel="0" collapsed="false">
      <c r="A143" s="336"/>
      <c r="B143" s="336"/>
      <c r="C143" s="336"/>
      <c r="D143" s="337"/>
      <c r="E143" s="336"/>
      <c r="F143" s="337"/>
      <c r="G143" s="336"/>
      <c r="H143" s="33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customFormat="false" ht="14.25" hidden="false" customHeight="true" outlineLevel="0" collapsed="false">
      <c r="A144" s="336"/>
      <c r="B144" s="336"/>
      <c r="C144" s="336"/>
      <c r="D144" s="337"/>
      <c r="E144" s="336"/>
      <c r="F144" s="337"/>
      <c r="G144" s="336"/>
      <c r="H144" s="33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customFormat="false" ht="14.25" hidden="false" customHeight="true" outlineLevel="0" collapsed="false">
      <c r="A145" s="336"/>
      <c r="B145" s="336"/>
      <c r="C145" s="336"/>
      <c r="D145" s="337"/>
      <c r="E145" s="336"/>
      <c r="F145" s="337"/>
      <c r="G145" s="336"/>
      <c r="H145" s="33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customFormat="false" ht="14.25" hidden="false" customHeight="true" outlineLevel="0" collapsed="false">
      <c r="A146" s="336"/>
      <c r="B146" s="336"/>
      <c r="C146" s="336"/>
      <c r="D146" s="337"/>
      <c r="E146" s="336"/>
      <c r="F146" s="337"/>
      <c r="G146" s="336"/>
      <c r="H146" s="33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customFormat="false" ht="14.25" hidden="false" customHeight="true" outlineLevel="0" collapsed="false">
      <c r="A147" s="336"/>
      <c r="B147" s="336"/>
      <c r="C147" s="336"/>
      <c r="D147" s="337"/>
      <c r="E147" s="336"/>
      <c r="F147" s="337"/>
      <c r="G147" s="336"/>
      <c r="H147" s="33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customFormat="false" ht="14.25" hidden="false" customHeight="true" outlineLevel="0" collapsed="false">
      <c r="A148" s="336"/>
      <c r="B148" s="336"/>
      <c r="C148" s="336"/>
      <c r="D148" s="337"/>
      <c r="E148" s="336"/>
      <c r="F148" s="337"/>
      <c r="G148" s="336"/>
      <c r="H148" s="33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customFormat="false" ht="14.25" hidden="false" customHeight="true" outlineLevel="0" collapsed="false">
      <c r="A149" s="336"/>
      <c r="B149" s="336"/>
      <c r="C149" s="336"/>
      <c r="D149" s="337"/>
      <c r="E149" s="336"/>
      <c r="F149" s="337"/>
      <c r="G149" s="336"/>
      <c r="H149" s="33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customFormat="false" ht="14.25" hidden="false" customHeight="true" outlineLevel="0" collapsed="false">
      <c r="A150" s="336"/>
      <c r="B150" s="336"/>
      <c r="C150" s="336"/>
      <c r="D150" s="337"/>
      <c r="E150" s="336"/>
      <c r="F150" s="337"/>
      <c r="G150" s="336"/>
      <c r="H150" s="33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customFormat="false" ht="14.25" hidden="false" customHeight="true" outlineLevel="0" collapsed="false">
      <c r="A151" s="336"/>
      <c r="B151" s="336"/>
      <c r="C151" s="336"/>
      <c r="D151" s="337"/>
      <c r="E151" s="336"/>
      <c r="F151" s="337"/>
      <c r="G151" s="336"/>
      <c r="H151" s="33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customFormat="false" ht="14.25" hidden="false" customHeight="true" outlineLevel="0" collapsed="false">
      <c r="A152" s="336"/>
      <c r="B152" s="336"/>
      <c r="C152" s="336"/>
      <c r="D152" s="337"/>
      <c r="E152" s="336"/>
      <c r="F152" s="337"/>
      <c r="G152" s="336"/>
      <c r="H152" s="33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customFormat="false" ht="14.25" hidden="false" customHeight="true" outlineLevel="0" collapsed="false">
      <c r="A153" s="336"/>
      <c r="B153" s="336"/>
      <c r="C153" s="336"/>
      <c r="D153" s="337"/>
      <c r="E153" s="336"/>
      <c r="F153" s="337"/>
      <c r="G153" s="336"/>
      <c r="H153" s="33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customFormat="false" ht="14.25" hidden="false" customHeight="true" outlineLevel="0" collapsed="false">
      <c r="A154" s="336"/>
      <c r="B154" s="336"/>
      <c r="C154" s="336"/>
      <c r="D154" s="337"/>
      <c r="E154" s="336"/>
      <c r="F154" s="337"/>
      <c r="G154" s="336"/>
      <c r="H154" s="33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customFormat="false" ht="14.25" hidden="false" customHeight="true" outlineLevel="0" collapsed="false">
      <c r="A155" s="336"/>
      <c r="B155" s="336"/>
      <c r="C155" s="336"/>
      <c r="D155" s="337"/>
      <c r="E155" s="336"/>
      <c r="F155" s="337"/>
      <c r="G155" s="336"/>
      <c r="H155" s="33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customFormat="false" ht="14.25" hidden="false" customHeight="true" outlineLevel="0" collapsed="false">
      <c r="A156" s="336"/>
      <c r="B156" s="336"/>
      <c r="C156" s="336"/>
      <c r="D156" s="337"/>
      <c r="E156" s="336"/>
      <c r="F156" s="337"/>
      <c r="G156" s="336"/>
      <c r="H156" s="33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customFormat="false" ht="14.25" hidden="false" customHeight="true" outlineLevel="0" collapsed="false">
      <c r="A157" s="336"/>
      <c r="B157" s="336"/>
      <c r="C157" s="336"/>
      <c r="D157" s="337"/>
      <c r="E157" s="336"/>
      <c r="F157" s="337"/>
      <c r="G157" s="336"/>
      <c r="H157" s="33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customFormat="false" ht="14.25" hidden="false" customHeight="true" outlineLevel="0" collapsed="false">
      <c r="A158" s="336"/>
      <c r="B158" s="336"/>
      <c r="C158" s="336"/>
      <c r="D158" s="337"/>
      <c r="E158" s="336"/>
      <c r="F158" s="337"/>
      <c r="G158" s="336"/>
      <c r="H158" s="33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customFormat="false" ht="14.25" hidden="false" customHeight="true" outlineLevel="0" collapsed="false">
      <c r="A159" s="336"/>
      <c r="B159" s="336"/>
      <c r="C159" s="336"/>
      <c r="D159" s="337"/>
      <c r="E159" s="336"/>
      <c r="F159" s="337"/>
      <c r="G159" s="336"/>
      <c r="H159" s="33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customFormat="false" ht="14.25" hidden="false" customHeight="true" outlineLevel="0" collapsed="false">
      <c r="A160" s="336"/>
      <c r="B160" s="336"/>
      <c r="C160" s="336"/>
      <c r="D160" s="337"/>
      <c r="E160" s="336"/>
      <c r="F160" s="337"/>
      <c r="G160" s="336"/>
      <c r="H160" s="33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customFormat="false" ht="14.25" hidden="false" customHeight="true" outlineLevel="0" collapsed="false">
      <c r="A161" s="336"/>
      <c r="B161" s="336"/>
      <c r="C161" s="336"/>
      <c r="D161" s="337"/>
      <c r="E161" s="336"/>
      <c r="F161" s="337"/>
      <c r="G161" s="336"/>
      <c r="H161" s="33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customFormat="false" ht="14.25" hidden="false" customHeight="true" outlineLevel="0" collapsed="false">
      <c r="A162" s="336"/>
      <c r="B162" s="336"/>
      <c r="C162" s="336"/>
      <c r="D162" s="337"/>
      <c r="E162" s="336"/>
      <c r="F162" s="337"/>
      <c r="G162" s="336"/>
      <c r="H162" s="33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customFormat="false" ht="14.25" hidden="false" customHeight="true" outlineLevel="0" collapsed="false">
      <c r="A163" s="336"/>
      <c r="B163" s="336"/>
      <c r="C163" s="336"/>
      <c r="D163" s="337"/>
      <c r="E163" s="336"/>
      <c r="F163" s="337"/>
      <c r="G163" s="336"/>
      <c r="H163" s="33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customFormat="false" ht="14.25" hidden="false" customHeight="true" outlineLevel="0" collapsed="false">
      <c r="A164" s="336"/>
      <c r="B164" s="336"/>
      <c r="C164" s="336"/>
      <c r="D164" s="337"/>
      <c r="E164" s="336"/>
      <c r="F164" s="337"/>
      <c r="G164" s="336"/>
      <c r="H164" s="33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customFormat="false" ht="14.25" hidden="false" customHeight="true" outlineLevel="0" collapsed="false">
      <c r="A165" s="336"/>
      <c r="B165" s="336"/>
      <c r="C165" s="336"/>
      <c r="D165" s="337"/>
      <c r="E165" s="336"/>
      <c r="F165" s="337"/>
      <c r="G165" s="336"/>
      <c r="H165" s="33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customFormat="false" ht="14.25" hidden="false" customHeight="true" outlineLevel="0" collapsed="false">
      <c r="A166" s="336"/>
      <c r="B166" s="336"/>
      <c r="C166" s="336"/>
      <c r="D166" s="337"/>
      <c r="E166" s="336"/>
      <c r="F166" s="337"/>
      <c r="G166" s="336"/>
      <c r="H166" s="33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customFormat="false" ht="14.25" hidden="false" customHeight="true" outlineLevel="0" collapsed="false">
      <c r="A167" s="336"/>
      <c r="B167" s="336"/>
      <c r="C167" s="336"/>
      <c r="D167" s="337"/>
      <c r="E167" s="336"/>
      <c r="F167" s="337"/>
      <c r="G167" s="336"/>
      <c r="H167" s="33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customFormat="false" ht="14.25" hidden="false" customHeight="true" outlineLevel="0" collapsed="false">
      <c r="A168" s="336"/>
      <c r="B168" s="336"/>
      <c r="C168" s="336"/>
      <c r="D168" s="337"/>
      <c r="E168" s="336"/>
      <c r="F168" s="337"/>
      <c r="G168" s="336"/>
      <c r="H168" s="33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customFormat="false" ht="14.25" hidden="false" customHeight="true" outlineLevel="0" collapsed="false">
      <c r="A169" s="336"/>
      <c r="B169" s="336"/>
      <c r="C169" s="336"/>
      <c r="D169" s="337"/>
      <c r="E169" s="336"/>
      <c r="F169" s="337"/>
      <c r="G169" s="336"/>
      <c r="H169" s="33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customFormat="false" ht="14.25" hidden="false" customHeight="true" outlineLevel="0" collapsed="false">
      <c r="A170" s="336"/>
      <c r="B170" s="336"/>
      <c r="C170" s="336"/>
      <c r="D170" s="337"/>
      <c r="E170" s="336"/>
      <c r="F170" s="337"/>
      <c r="G170" s="336"/>
      <c r="H170" s="33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customFormat="false" ht="14.25" hidden="false" customHeight="true" outlineLevel="0" collapsed="false">
      <c r="A171" s="336"/>
      <c r="B171" s="336"/>
      <c r="C171" s="336"/>
      <c r="D171" s="337"/>
      <c r="E171" s="336"/>
      <c r="F171" s="337"/>
      <c r="G171" s="336"/>
      <c r="H171" s="33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customFormat="false" ht="14.25" hidden="false" customHeight="true" outlineLevel="0" collapsed="false">
      <c r="A172" s="336"/>
      <c r="B172" s="336"/>
      <c r="C172" s="336"/>
      <c r="D172" s="337"/>
      <c r="E172" s="336"/>
      <c r="F172" s="337"/>
      <c r="G172" s="336"/>
      <c r="H172" s="33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customFormat="false" ht="14.25" hidden="false" customHeight="true" outlineLevel="0" collapsed="false">
      <c r="A173" s="336"/>
      <c r="B173" s="336"/>
      <c r="C173" s="336"/>
      <c r="D173" s="337"/>
      <c r="E173" s="336"/>
      <c r="F173" s="337"/>
      <c r="G173" s="336"/>
      <c r="H173" s="33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customFormat="false" ht="14.25" hidden="false" customHeight="true" outlineLevel="0" collapsed="false">
      <c r="A174" s="336"/>
      <c r="B174" s="336"/>
      <c r="C174" s="336"/>
      <c r="D174" s="337"/>
      <c r="E174" s="336"/>
      <c r="F174" s="337"/>
      <c r="G174" s="336"/>
      <c r="H174" s="33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customFormat="false" ht="14.25" hidden="false" customHeight="true" outlineLevel="0" collapsed="false">
      <c r="A175" s="336"/>
      <c r="B175" s="336"/>
      <c r="C175" s="336"/>
      <c r="D175" s="337"/>
      <c r="E175" s="336"/>
      <c r="F175" s="337"/>
      <c r="G175" s="336"/>
      <c r="H175" s="33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customFormat="false" ht="14.25" hidden="false" customHeight="true" outlineLevel="0" collapsed="false">
      <c r="A176" s="336"/>
      <c r="B176" s="336"/>
      <c r="C176" s="336"/>
      <c r="D176" s="337"/>
      <c r="E176" s="336"/>
      <c r="F176" s="337"/>
      <c r="G176" s="336"/>
      <c r="H176" s="33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customFormat="false" ht="14.25" hidden="false" customHeight="true" outlineLevel="0" collapsed="false">
      <c r="A177" s="336"/>
      <c r="B177" s="336"/>
      <c r="C177" s="336"/>
      <c r="D177" s="337"/>
      <c r="E177" s="336"/>
      <c r="F177" s="337"/>
      <c r="G177" s="336"/>
      <c r="H177" s="33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customFormat="false" ht="14.25" hidden="false" customHeight="true" outlineLevel="0" collapsed="false">
      <c r="A178" s="336"/>
      <c r="B178" s="336"/>
      <c r="C178" s="336"/>
      <c r="D178" s="337"/>
      <c r="E178" s="336"/>
      <c r="F178" s="337"/>
      <c r="G178" s="336"/>
      <c r="H178" s="33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customFormat="false" ht="14.25" hidden="false" customHeight="true" outlineLevel="0" collapsed="false">
      <c r="A179" s="336"/>
      <c r="B179" s="336"/>
      <c r="C179" s="336"/>
      <c r="D179" s="337"/>
      <c r="E179" s="336"/>
      <c r="F179" s="337"/>
      <c r="G179" s="336"/>
      <c r="H179" s="33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customFormat="false" ht="14.25" hidden="false" customHeight="true" outlineLevel="0" collapsed="false">
      <c r="A180" s="336"/>
      <c r="B180" s="336"/>
      <c r="C180" s="336"/>
      <c r="D180" s="337"/>
      <c r="E180" s="336"/>
      <c r="F180" s="337"/>
      <c r="G180" s="336"/>
      <c r="H180" s="33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customFormat="false" ht="14.25" hidden="false" customHeight="true" outlineLevel="0" collapsed="false">
      <c r="A181" s="336"/>
      <c r="B181" s="336"/>
      <c r="C181" s="336"/>
      <c r="D181" s="337"/>
      <c r="E181" s="336"/>
      <c r="F181" s="337"/>
      <c r="G181" s="336"/>
      <c r="H181" s="33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customFormat="false" ht="14.25" hidden="false" customHeight="true" outlineLevel="0" collapsed="false">
      <c r="A182" s="336"/>
      <c r="B182" s="336"/>
      <c r="C182" s="336"/>
      <c r="D182" s="337"/>
      <c r="E182" s="336"/>
      <c r="F182" s="337"/>
      <c r="G182" s="336"/>
      <c r="H182" s="33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customFormat="false" ht="14.25" hidden="false" customHeight="true" outlineLevel="0" collapsed="false">
      <c r="A183" s="336"/>
      <c r="B183" s="336"/>
      <c r="C183" s="336"/>
      <c r="D183" s="337"/>
      <c r="E183" s="336"/>
      <c r="F183" s="337"/>
      <c r="G183" s="336"/>
      <c r="H183" s="33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customFormat="false" ht="14.25" hidden="false" customHeight="true" outlineLevel="0" collapsed="false">
      <c r="A184" s="336"/>
      <c r="B184" s="336"/>
      <c r="C184" s="336"/>
      <c r="D184" s="337"/>
      <c r="E184" s="336"/>
      <c r="F184" s="337"/>
      <c r="G184" s="336"/>
      <c r="H184" s="33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customFormat="false" ht="14.25" hidden="false" customHeight="true" outlineLevel="0" collapsed="false">
      <c r="A185" s="336"/>
      <c r="B185" s="336"/>
      <c r="C185" s="336"/>
      <c r="D185" s="337"/>
      <c r="E185" s="336"/>
      <c r="F185" s="337"/>
      <c r="G185" s="336"/>
      <c r="H185" s="33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customFormat="false" ht="14.25" hidden="false" customHeight="true" outlineLevel="0" collapsed="false">
      <c r="A186" s="336"/>
      <c r="B186" s="336"/>
      <c r="C186" s="336"/>
      <c r="D186" s="337"/>
      <c r="E186" s="336"/>
      <c r="F186" s="337"/>
      <c r="G186" s="336"/>
      <c r="H186" s="33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customFormat="false" ht="14.25" hidden="false" customHeight="true" outlineLevel="0" collapsed="false">
      <c r="A187" s="336"/>
      <c r="B187" s="336"/>
      <c r="C187" s="336"/>
      <c r="D187" s="337"/>
      <c r="E187" s="336"/>
      <c r="F187" s="337"/>
      <c r="G187" s="336"/>
      <c r="H187" s="33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customFormat="false" ht="14.25" hidden="false" customHeight="true" outlineLevel="0" collapsed="false">
      <c r="A188" s="336"/>
      <c r="B188" s="336"/>
      <c r="C188" s="336"/>
      <c r="D188" s="337"/>
      <c r="E188" s="336"/>
      <c r="F188" s="337"/>
      <c r="G188" s="336"/>
      <c r="H188" s="33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customFormat="false" ht="14.25" hidden="false" customHeight="true" outlineLevel="0" collapsed="false">
      <c r="A189" s="336"/>
      <c r="B189" s="336"/>
      <c r="C189" s="336"/>
      <c r="D189" s="337"/>
      <c r="E189" s="336"/>
      <c r="F189" s="337"/>
      <c r="G189" s="336"/>
      <c r="H189" s="33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customFormat="false" ht="14.25" hidden="false" customHeight="true" outlineLevel="0" collapsed="false">
      <c r="A190" s="336"/>
      <c r="B190" s="336"/>
      <c r="C190" s="336"/>
      <c r="D190" s="337"/>
      <c r="E190" s="336"/>
      <c r="F190" s="337"/>
      <c r="G190" s="336"/>
      <c r="H190" s="33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customFormat="false" ht="14.25" hidden="false" customHeight="true" outlineLevel="0" collapsed="false">
      <c r="A191" s="336"/>
      <c r="B191" s="336"/>
      <c r="C191" s="336"/>
      <c r="D191" s="337"/>
      <c r="E191" s="336"/>
      <c r="F191" s="337"/>
      <c r="G191" s="336"/>
      <c r="H191" s="33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customFormat="false" ht="14.25" hidden="false" customHeight="true" outlineLevel="0" collapsed="false">
      <c r="A192" s="336"/>
      <c r="B192" s="336"/>
      <c r="C192" s="336"/>
      <c r="D192" s="337"/>
      <c r="E192" s="336"/>
      <c r="F192" s="337"/>
      <c r="G192" s="336"/>
      <c r="H192" s="33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customFormat="false" ht="14.25" hidden="false" customHeight="true" outlineLevel="0" collapsed="false">
      <c r="A193" s="336"/>
      <c r="B193" s="336"/>
      <c r="C193" s="336"/>
      <c r="D193" s="337"/>
      <c r="E193" s="336"/>
      <c r="F193" s="337"/>
      <c r="G193" s="336"/>
      <c r="H193" s="33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customFormat="false" ht="14.25" hidden="false" customHeight="true" outlineLevel="0" collapsed="false">
      <c r="A194" s="336"/>
      <c r="B194" s="336"/>
      <c r="C194" s="336"/>
      <c r="D194" s="337"/>
      <c r="E194" s="336"/>
      <c r="F194" s="337"/>
      <c r="G194" s="336"/>
      <c r="H194" s="33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customFormat="false" ht="14.25" hidden="false" customHeight="true" outlineLevel="0" collapsed="false">
      <c r="A195" s="336"/>
      <c r="B195" s="336"/>
      <c r="C195" s="336"/>
      <c r="D195" s="337"/>
      <c r="E195" s="336"/>
      <c r="F195" s="337"/>
      <c r="G195" s="336"/>
      <c r="H195" s="33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customFormat="false" ht="14.25" hidden="false" customHeight="true" outlineLevel="0" collapsed="false">
      <c r="A196" s="336"/>
      <c r="B196" s="336"/>
      <c r="C196" s="336"/>
      <c r="D196" s="337"/>
      <c r="E196" s="336"/>
      <c r="F196" s="337"/>
      <c r="G196" s="336"/>
      <c r="H196" s="33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customFormat="false" ht="14.25" hidden="false" customHeight="true" outlineLevel="0" collapsed="false">
      <c r="A197" s="336"/>
      <c r="B197" s="336"/>
      <c r="C197" s="336"/>
      <c r="D197" s="337"/>
      <c r="E197" s="336"/>
      <c r="F197" s="337"/>
      <c r="G197" s="336"/>
      <c r="H197" s="33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customFormat="false" ht="14.25" hidden="false" customHeight="true" outlineLevel="0" collapsed="false">
      <c r="A198" s="336"/>
      <c r="B198" s="336"/>
      <c r="C198" s="336"/>
      <c r="D198" s="337"/>
      <c r="E198" s="336"/>
      <c r="F198" s="337"/>
      <c r="G198" s="336"/>
      <c r="H198" s="33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customFormat="false" ht="14.25" hidden="false" customHeight="true" outlineLevel="0" collapsed="false">
      <c r="A199" s="336"/>
      <c r="B199" s="336"/>
      <c r="C199" s="336"/>
      <c r="D199" s="337"/>
      <c r="E199" s="336"/>
      <c r="F199" s="337"/>
      <c r="G199" s="336"/>
      <c r="H199" s="33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customFormat="false" ht="14.25" hidden="false" customHeight="true" outlineLevel="0" collapsed="false">
      <c r="A200" s="336"/>
      <c r="B200" s="336"/>
      <c r="C200" s="336"/>
      <c r="D200" s="337"/>
      <c r="E200" s="336"/>
      <c r="F200" s="337"/>
      <c r="G200" s="336"/>
      <c r="H200" s="33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customFormat="false" ht="14.25" hidden="false" customHeight="true" outlineLevel="0" collapsed="false">
      <c r="A201" s="336"/>
      <c r="B201" s="336"/>
      <c r="C201" s="336"/>
      <c r="D201" s="337"/>
      <c r="E201" s="336"/>
      <c r="F201" s="337"/>
      <c r="G201" s="336"/>
      <c r="H201" s="33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customFormat="false" ht="14.25" hidden="false" customHeight="true" outlineLevel="0" collapsed="false">
      <c r="A202" s="336"/>
      <c r="B202" s="336"/>
      <c r="C202" s="336"/>
      <c r="D202" s="337"/>
      <c r="E202" s="336"/>
      <c r="F202" s="337"/>
      <c r="G202" s="336"/>
      <c r="H202" s="33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customFormat="false" ht="14.25" hidden="false" customHeight="true" outlineLevel="0" collapsed="false">
      <c r="A203" s="336"/>
      <c r="B203" s="336"/>
      <c r="C203" s="336"/>
      <c r="D203" s="337"/>
      <c r="E203" s="336"/>
      <c r="F203" s="337"/>
      <c r="G203" s="336"/>
      <c r="H203" s="33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customFormat="false" ht="14.25" hidden="false" customHeight="true" outlineLevel="0" collapsed="false">
      <c r="A204" s="336"/>
      <c r="B204" s="336"/>
      <c r="C204" s="336"/>
      <c r="D204" s="337"/>
      <c r="E204" s="336"/>
      <c r="F204" s="337"/>
      <c r="G204" s="336"/>
      <c r="H204" s="33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customFormat="false" ht="14.25" hidden="false" customHeight="true" outlineLevel="0" collapsed="false">
      <c r="A205" s="336"/>
      <c r="B205" s="336"/>
      <c r="C205" s="336"/>
      <c r="D205" s="337"/>
      <c r="E205" s="336"/>
      <c r="F205" s="337"/>
      <c r="G205" s="336"/>
      <c r="H205" s="33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customFormat="false" ht="14.25" hidden="false" customHeight="true" outlineLevel="0" collapsed="false">
      <c r="A206" s="336"/>
      <c r="B206" s="336"/>
      <c r="C206" s="336"/>
      <c r="D206" s="337"/>
      <c r="E206" s="336"/>
      <c r="F206" s="337"/>
      <c r="G206" s="336"/>
      <c r="H206" s="33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customFormat="false" ht="14.25" hidden="false" customHeight="true" outlineLevel="0" collapsed="false">
      <c r="A207" s="336"/>
      <c r="B207" s="336"/>
      <c r="C207" s="336"/>
      <c r="D207" s="337"/>
      <c r="E207" s="336"/>
      <c r="F207" s="337"/>
      <c r="G207" s="336"/>
      <c r="H207" s="33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customFormat="false" ht="14.25" hidden="false" customHeight="true" outlineLevel="0" collapsed="false">
      <c r="A208" s="336"/>
      <c r="B208" s="336"/>
      <c r="C208" s="336"/>
      <c r="D208" s="337"/>
      <c r="E208" s="336"/>
      <c r="F208" s="337"/>
      <c r="G208" s="336"/>
      <c r="H208" s="33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customFormat="false" ht="14.25" hidden="false" customHeight="true" outlineLevel="0" collapsed="false">
      <c r="A209" s="336"/>
      <c r="B209" s="336"/>
      <c r="C209" s="336"/>
      <c r="D209" s="337"/>
      <c r="E209" s="336"/>
      <c r="F209" s="337"/>
      <c r="G209" s="336"/>
      <c r="H209" s="33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customFormat="false" ht="14.25" hidden="false" customHeight="true" outlineLevel="0" collapsed="false">
      <c r="A210" s="336"/>
      <c r="B210" s="336"/>
      <c r="C210" s="336"/>
      <c r="D210" s="337"/>
      <c r="E210" s="336"/>
      <c r="F210" s="337"/>
      <c r="G210" s="336"/>
      <c r="H210" s="33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customFormat="false" ht="14.25" hidden="false" customHeight="true" outlineLevel="0" collapsed="false">
      <c r="A211" s="336"/>
      <c r="B211" s="336"/>
      <c r="C211" s="336"/>
      <c r="D211" s="337"/>
      <c r="E211" s="336"/>
      <c r="F211" s="337"/>
      <c r="G211" s="336"/>
      <c r="H211" s="33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customFormat="false" ht="14.25" hidden="false" customHeight="true" outlineLevel="0" collapsed="false">
      <c r="A212" s="336"/>
      <c r="B212" s="336"/>
      <c r="C212" s="336"/>
      <c r="D212" s="337"/>
      <c r="E212" s="336"/>
      <c r="F212" s="337"/>
      <c r="G212" s="336"/>
      <c r="H212" s="33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customFormat="false" ht="14.25" hidden="false" customHeight="true" outlineLevel="0" collapsed="false">
      <c r="A213" s="336"/>
      <c r="B213" s="336"/>
      <c r="C213" s="336"/>
      <c r="D213" s="337"/>
      <c r="E213" s="336"/>
      <c r="F213" s="337"/>
      <c r="G213" s="336"/>
      <c r="H213" s="33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customFormat="false" ht="14.25" hidden="false" customHeight="true" outlineLevel="0" collapsed="false">
      <c r="A214" s="336"/>
      <c r="B214" s="336"/>
      <c r="C214" s="336"/>
      <c r="D214" s="337"/>
      <c r="E214" s="336"/>
      <c r="F214" s="337"/>
      <c r="G214" s="336"/>
      <c r="H214" s="33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customFormat="false" ht="14.25" hidden="false" customHeight="true" outlineLevel="0" collapsed="false">
      <c r="A215" s="336"/>
      <c r="B215" s="336"/>
      <c r="C215" s="336"/>
      <c r="D215" s="337"/>
      <c r="E215" s="336"/>
      <c r="F215" s="337"/>
      <c r="G215" s="336"/>
      <c r="H215" s="33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customFormat="false" ht="14.25" hidden="false" customHeight="true" outlineLevel="0" collapsed="false">
      <c r="A216" s="336"/>
      <c r="B216" s="336"/>
      <c r="C216" s="336"/>
      <c r="D216" s="337"/>
      <c r="E216" s="336"/>
      <c r="F216" s="337"/>
      <c r="G216" s="336"/>
      <c r="H216" s="33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customFormat="false" ht="14.25" hidden="false" customHeight="true" outlineLevel="0" collapsed="false">
      <c r="A217" s="336"/>
      <c r="B217" s="336"/>
      <c r="C217" s="336"/>
      <c r="D217" s="337"/>
      <c r="E217" s="336"/>
      <c r="F217" s="337"/>
      <c r="G217" s="336"/>
      <c r="H217" s="33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customFormat="false" ht="14.25" hidden="false" customHeight="true" outlineLevel="0" collapsed="false">
      <c r="A218" s="336"/>
      <c r="B218" s="336"/>
      <c r="C218" s="336"/>
      <c r="D218" s="337"/>
      <c r="E218" s="336"/>
      <c r="F218" s="337"/>
      <c r="G218" s="336"/>
      <c r="H218" s="33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customFormat="false" ht="14.25" hidden="false" customHeight="true" outlineLevel="0" collapsed="false">
      <c r="A219" s="336"/>
      <c r="B219" s="336"/>
      <c r="C219" s="336"/>
      <c r="D219" s="337"/>
      <c r="E219" s="336"/>
      <c r="F219" s="337"/>
      <c r="G219" s="336"/>
      <c r="H219" s="33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customFormat="false" ht="14.25" hidden="false" customHeight="true" outlineLevel="0" collapsed="false">
      <c r="A220" s="336"/>
      <c r="B220" s="336"/>
      <c r="C220" s="336"/>
      <c r="D220" s="337"/>
      <c r="E220" s="336"/>
      <c r="F220" s="337"/>
      <c r="G220" s="336"/>
      <c r="H220" s="33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customFormat="false" ht="14.25" hidden="false" customHeight="true" outlineLevel="0" collapsed="false">
      <c r="A221" s="336"/>
      <c r="B221" s="336"/>
      <c r="C221" s="336"/>
      <c r="D221" s="337"/>
      <c r="E221" s="336"/>
      <c r="F221" s="337"/>
      <c r="G221" s="336"/>
      <c r="H221" s="33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customFormat="false" ht="14.25" hidden="false" customHeight="true" outlineLevel="0" collapsed="false">
      <c r="A222" s="336"/>
      <c r="B222" s="336"/>
      <c r="C222" s="336"/>
      <c r="D222" s="337"/>
      <c r="E222" s="336"/>
      <c r="F222" s="337"/>
      <c r="G222" s="336"/>
      <c r="H222" s="33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customFormat="false" ht="14.25" hidden="false" customHeight="true" outlineLevel="0" collapsed="false">
      <c r="A223" s="336"/>
      <c r="B223" s="336"/>
      <c r="C223" s="336"/>
      <c r="D223" s="337"/>
      <c r="E223" s="336"/>
      <c r="F223" s="337"/>
      <c r="G223" s="336"/>
      <c r="H223" s="33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customFormat="false" ht="14.25" hidden="false" customHeight="true" outlineLevel="0" collapsed="false">
      <c r="A224" s="336"/>
      <c r="B224" s="336"/>
      <c r="C224" s="336"/>
      <c r="D224" s="337"/>
      <c r="E224" s="336"/>
      <c r="F224" s="337"/>
      <c r="G224" s="336"/>
      <c r="H224" s="33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customFormat="false" ht="14.25" hidden="false" customHeight="true" outlineLevel="0" collapsed="false">
      <c r="A225" s="336"/>
      <c r="B225" s="336"/>
      <c r="C225" s="336"/>
      <c r="D225" s="337"/>
      <c r="E225" s="336"/>
      <c r="F225" s="337"/>
      <c r="G225" s="336"/>
      <c r="H225" s="33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customFormat="false" ht="14.25" hidden="false" customHeight="true" outlineLevel="0" collapsed="false">
      <c r="A226" s="336"/>
      <c r="B226" s="336"/>
      <c r="C226" s="336"/>
      <c r="D226" s="337"/>
      <c r="E226" s="336"/>
      <c r="F226" s="337"/>
      <c r="G226" s="336"/>
      <c r="H226" s="33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customFormat="false" ht="14.25" hidden="false" customHeight="true" outlineLevel="0" collapsed="false">
      <c r="A227" s="336"/>
      <c r="B227" s="336"/>
      <c r="C227" s="336"/>
      <c r="D227" s="337"/>
      <c r="E227" s="336"/>
      <c r="F227" s="337"/>
      <c r="G227" s="336"/>
      <c r="H227" s="33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customFormat="false" ht="14.25" hidden="false" customHeight="true" outlineLevel="0" collapsed="false">
      <c r="A228" s="336"/>
      <c r="B228" s="336"/>
      <c r="C228" s="336"/>
      <c r="D228" s="337"/>
      <c r="E228" s="336"/>
      <c r="F228" s="337"/>
      <c r="G228" s="336"/>
      <c r="H228" s="33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customFormat="false" ht="14.25" hidden="false" customHeight="true" outlineLevel="0" collapsed="false">
      <c r="A229" s="336"/>
      <c r="B229" s="336"/>
      <c r="C229" s="336"/>
      <c r="D229" s="337"/>
      <c r="E229" s="336"/>
      <c r="F229" s="337"/>
      <c r="G229" s="336"/>
      <c r="H229" s="33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customFormat="false" ht="14.25" hidden="false" customHeight="true" outlineLevel="0" collapsed="false">
      <c r="A230" s="336"/>
      <c r="B230" s="336"/>
      <c r="C230" s="336"/>
      <c r="D230" s="337"/>
      <c r="E230" s="336"/>
      <c r="F230" s="337"/>
      <c r="G230" s="336"/>
      <c r="H230" s="33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customFormat="false" ht="14.25" hidden="false" customHeight="true" outlineLevel="0" collapsed="false">
      <c r="A231" s="336"/>
      <c r="B231" s="336"/>
      <c r="C231" s="336"/>
      <c r="D231" s="337"/>
      <c r="E231" s="336"/>
      <c r="F231" s="337"/>
      <c r="G231" s="336"/>
      <c r="H231" s="33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customFormat="false" ht="14.25" hidden="false" customHeight="true" outlineLevel="0" collapsed="false">
      <c r="A232" s="336"/>
      <c r="B232" s="336"/>
      <c r="C232" s="336"/>
      <c r="D232" s="337"/>
      <c r="E232" s="336"/>
      <c r="F232" s="337"/>
      <c r="G232" s="336"/>
      <c r="H232" s="33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customFormat="false" ht="14.25" hidden="false" customHeight="true" outlineLevel="0" collapsed="false">
      <c r="A233" s="336"/>
      <c r="B233" s="336"/>
      <c r="C233" s="336"/>
      <c r="D233" s="337"/>
      <c r="E233" s="336"/>
      <c r="F233" s="337"/>
      <c r="G233" s="336"/>
      <c r="H233" s="33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customFormat="false" ht="14.25" hidden="false" customHeight="true" outlineLevel="0" collapsed="false">
      <c r="A234" s="336"/>
      <c r="B234" s="336"/>
      <c r="C234" s="336"/>
      <c r="D234" s="337"/>
      <c r="E234" s="336"/>
      <c r="F234" s="337"/>
      <c r="G234" s="336"/>
      <c r="H234" s="33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customFormat="false" ht="14.25" hidden="false" customHeight="true" outlineLevel="0" collapsed="false">
      <c r="A235" s="336"/>
      <c r="B235" s="336"/>
      <c r="C235" s="336"/>
      <c r="D235" s="337"/>
      <c r="E235" s="336"/>
      <c r="F235" s="337"/>
      <c r="G235" s="336"/>
      <c r="H235" s="33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customFormat="false" ht="14.25" hidden="false" customHeight="true" outlineLevel="0" collapsed="false">
      <c r="A236" s="336"/>
      <c r="B236" s="336"/>
      <c r="C236" s="336"/>
      <c r="D236" s="337"/>
      <c r="E236" s="336"/>
      <c r="F236" s="337"/>
      <c r="G236" s="336"/>
      <c r="H236" s="33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customFormat="false" ht="14.25" hidden="false" customHeight="true" outlineLevel="0" collapsed="false">
      <c r="A237" s="336"/>
      <c r="B237" s="336"/>
      <c r="C237" s="336"/>
      <c r="D237" s="337"/>
      <c r="E237" s="336"/>
      <c r="F237" s="337"/>
      <c r="G237" s="336"/>
      <c r="H237" s="33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customFormat="false" ht="14.25" hidden="false" customHeight="true" outlineLevel="0" collapsed="false">
      <c r="A238" s="336"/>
      <c r="B238" s="336"/>
      <c r="C238" s="336"/>
      <c r="D238" s="337"/>
      <c r="E238" s="336"/>
      <c r="F238" s="337"/>
      <c r="G238" s="336"/>
      <c r="H238" s="33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customFormat="false" ht="14.25" hidden="false" customHeight="true" outlineLevel="0" collapsed="false">
      <c r="A239" s="336"/>
      <c r="B239" s="336"/>
      <c r="C239" s="336"/>
      <c r="D239" s="337"/>
      <c r="E239" s="336"/>
      <c r="F239" s="337"/>
      <c r="G239" s="336"/>
      <c r="H239" s="33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customFormat="false" ht="14.25" hidden="false" customHeight="true" outlineLevel="0" collapsed="false">
      <c r="A240" s="336"/>
      <c r="B240" s="336"/>
      <c r="C240" s="336"/>
      <c r="D240" s="337"/>
      <c r="E240" s="336"/>
      <c r="F240" s="337"/>
      <c r="G240" s="336"/>
      <c r="H240" s="33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customFormat="false" ht="14.25" hidden="false" customHeight="true" outlineLevel="0" collapsed="false">
      <c r="A241" s="336"/>
      <c r="B241" s="336"/>
      <c r="C241" s="336"/>
      <c r="D241" s="337"/>
      <c r="E241" s="336"/>
      <c r="F241" s="337"/>
      <c r="G241" s="336"/>
      <c r="H241" s="33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customFormat="false" ht="14.25" hidden="false" customHeight="true" outlineLevel="0" collapsed="false">
      <c r="A242" s="336"/>
      <c r="B242" s="336"/>
      <c r="C242" s="336"/>
      <c r="D242" s="337"/>
      <c r="E242" s="336"/>
      <c r="F242" s="337"/>
      <c r="G242" s="336"/>
      <c r="H242" s="33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customFormat="false" ht="14.25" hidden="false" customHeight="true" outlineLevel="0" collapsed="false">
      <c r="A243" s="336"/>
      <c r="B243" s="336"/>
      <c r="C243" s="336"/>
      <c r="D243" s="337"/>
      <c r="E243" s="336"/>
      <c r="F243" s="337"/>
      <c r="G243" s="336"/>
      <c r="H243" s="33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customFormat="false" ht="14.25" hidden="false" customHeight="true" outlineLevel="0" collapsed="false">
      <c r="A244" s="336"/>
      <c r="B244" s="336"/>
      <c r="C244" s="336"/>
      <c r="D244" s="337"/>
      <c r="E244" s="336"/>
      <c r="F244" s="337"/>
      <c r="G244" s="336"/>
      <c r="H244" s="33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customFormat="false" ht="14.25" hidden="false" customHeight="true" outlineLevel="0" collapsed="false">
      <c r="A245" s="336"/>
      <c r="B245" s="336"/>
      <c r="C245" s="336"/>
      <c r="D245" s="337"/>
      <c r="E245" s="336"/>
      <c r="F245" s="337"/>
      <c r="G245" s="336"/>
      <c r="H245" s="33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customFormat="false" ht="14.25" hidden="false" customHeight="true" outlineLevel="0" collapsed="false">
      <c r="A246" s="336"/>
      <c r="B246" s="336"/>
      <c r="C246" s="336"/>
      <c r="D246" s="337"/>
      <c r="E246" s="336"/>
      <c r="F246" s="337"/>
      <c r="G246" s="336"/>
      <c r="H246" s="33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customFormat="false" ht="14.25" hidden="false" customHeight="true" outlineLevel="0" collapsed="false">
      <c r="A247" s="336"/>
      <c r="B247" s="336"/>
      <c r="C247" s="336"/>
      <c r="D247" s="337"/>
      <c r="E247" s="336"/>
      <c r="F247" s="337"/>
      <c r="G247" s="336"/>
      <c r="H247" s="33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customFormat="false" ht="14.25" hidden="false" customHeight="true" outlineLevel="0" collapsed="false">
      <c r="A248" s="336"/>
      <c r="B248" s="336"/>
      <c r="C248" s="336"/>
      <c r="D248" s="337"/>
      <c r="E248" s="336"/>
      <c r="F248" s="337"/>
      <c r="G248" s="336"/>
      <c r="H248" s="33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customFormat="false" ht="14.25" hidden="false" customHeight="true" outlineLevel="0" collapsed="false">
      <c r="A249" s="336"/>
      <c r="B249" s="336"/>
      <c r="C249" s="336"/>
      <c r="D249" s="337"/>
      <c r="E249" s="336"/>
      <c r="F249" s="337"/>
      <c r="G249" s="336"/>
      <c r="H249" s="33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customFormat="false" ht="14.25" hidden="false" customHeight="true" outlineLevel="0" collapsed="false">
      <c r="A250" s="336"/>
      <c r="B250" s="336"/>
      <c r="C250" s="336"/>
      <c r="D250" s="337"/>
      <c r="E250" s="336"/>
      <c r="F250" s="337"/>
      <c r="G250" s="336"/>
      <c r="H250" s="33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customFormat="false" ht="14.25" hidden="false" customHeight="true" outlineLevel="0" collapsed="false">
      <c r="A251" s="336"/>
      <c r="B251" s="336"/>
      <c r="C251" s="336"/>
      <c r="D251" s="337"/>
      <c r="E251" s="336"/>
      <c r="F251" s="337"/>
      <c r="G251" s="336"/>
      <c r="H251" s="33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customFormat="false" ht="14.25" hidden="false" customHeight="true" outlineLevel="0" collapsed="false">
      <c r="A252" s="336"/>
      <c r="B252" s="336"/>
      <c r="C252" s="336"/>
      <c r="D252" s="337"/>
      <c r="E252" s="336"/>
      <c r="F252" s="337"/>
      <c r="G252" s="336"/>
      <c r="H252" s="33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customFormat="false" ht="14.25" hidden="false" customHeight="true" outlineLevel="0" collapsed="false">
      <c r="A253" s="336"/>
      <c r="B253" s="336"/>
      <c r="C253" s="336"/>
      <c r="D253" s="337"/>
      <c r="E253" s="336"/>
      <c r="F253" s="337"/>
      <c r="G253" s="336"/>
      <c r="H253" s="33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customFormat="false" ht="14.25" hidden="false" customHeight="true" outlineLevel="0" collapsed="false">
      <c r="A254" s="336"/>
      <c r="B254" s="336"/>
      <c r="C254" s="336"/>
      <c r="D254" s="337"/>
      <c r="E254" s="336"/>
      <c r="F254" s="337"/>
      <c r="G254" s="336"/>
      <c r="H254" s="33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15">
    <mergeCell ref="H2:J2"/>
    <mergeCell ref="B4:J4"/>
    <mergeCell ref="B5:J5"/>
    <mergeCell ref="B6:J6"/>
    <mergeCell ref="B7:J7"/>
    <mergeCell ref="B9:D9"/>
    <mergeCell ref="E9:J9"/>
    <mergeCell ref="B37:C37"/>
    <mergeCell ref="B38:D38"/>
    <mergeCell ref="E38:J38"/>
    <mergeCell ref="B45:C45"/>
    <mergeCell ref="B46:D46"/>
    <mergeCell ref="E46:J46"/>
    <mergeCell ref="B53:C53"/>
    <mergeCell ref="B54:C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  <dc:description/>
  <dc:language>uk-UA</dc:language>
  <cp:lastModifiedBy/>
  <dcterms:modified xsi:type="dcterms:W3CDTF">2025-11-25T09:01:42Z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