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  <sheet state="visible" name="Реєстр документів" sheetId="3" r:id="rId6"/>
  </sheets>
  <definedNames/>
  <calcPr/>
  <extLst>
    <ext uri="GoogleSheetsCustomDataVersion2">
      <go:sheetsCustomData xmlns:go="http://customooxmlschemas.google.com/" r:id="rId7" roundtripDataChecksum="lNDah34gQsPoxTHMao1R22np4D2zYqJY041ygzktIRY="/>
    </ext>
  </extLst>
</workbook>
</file>

<file path=xl/sharedStrings.xml><?xml version="1.0" encoding="utf-8"?>
<sst xmlns="http://schemas.openxmlformats.org/spreadsheetml/2006/main" count="797" uniqueCount="459">
  <si>
    <t xml:space="preserve">
</t>
  </si>
  <si>
    <t>Додаток № 4</t>
  </si>
  <si>
    <t xml:space="preserve">до Договору про надання гранту № 8CUW21-30541 </t>
  </si>
  <si>
    <t>від "14" липня 2025 року</t>
  </si>
  <si>
    <t>Назва конкурсної програми:</t>
  </si>
  <si>
    <t>Культура під час війни</t>
  </si>
  <si>
    <t>Назва ЛОТ-у:</t>
  </si>
  <si>
    <t>ЛОТ 2. Англомовна адаптація аудіовізуального продукту</t>
  </si>
  <si>
    <t>Назва Грантоотримувача:</t>
  </si>
  <si>
    <t>ПРИВАТНЕ ПІДПРИЄМСТВО "ПРОДЮСЕРСЬКА АГЕНЦІЯ "АССА"</t>
  </si>
  <si>
    <t>Назва проєкту:</t>
  </si>
  <si>
    <t>Солдатик</t>
  </si>
  <si>
    <t>Дата початку проєкту:</t>
  </si>
  <si>
    <t>1 липня 2025 року</t>
  </si>
  <si>
    <t>Дата завершення проєкту:</t>
  </si>
  <si>
    <t>14 листопада 2025 року</t>
  </si>
  <si>
    <t xml:space="preserve">  ЗВІТ</t>
  </si>
  <si>
    <t xml:space="preserve">про надходження та використання коштів для реалізації проєкту </t>
  </si>
  <si>
    <t>за період з 1 липня по 14 листопада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</si>
  <si>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</si>
  <si>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</si>
  <si>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</si>
  <si>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</si>
  <si>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</si>
  <si>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</si>
  <si>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</si>
  <si>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</si>
  <si>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</si>
  <si>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</si>
  <si>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</si>
  <si>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</si>
  <si>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</si>
  <si>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</si>
  <si>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</si>
  <si>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</si>
  <si>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</si>
  <si>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</si>
  <si>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</si>
  <si>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</si>
  <si>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</si>
  <si>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</si>
  <si>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</si>
  <si>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</si>
  <si>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</si>
  <si>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</si>
  <si>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</si>
  <si>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</si>
  <si>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</si>
  <si>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</si>
  <si>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</si>
  <si>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</si>
  <si>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</si>
  <si>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</si>
  <si>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</si>
  <si>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 Солдатик</t>
  </si>
  <si>
    <t xml:space="preserve">                      ПРИВАТНЕ ПІДПРИЄМСТВО "ПРОДЮСЕРСЬКА АГЕНЦІЯ "АССА"</t>
  </si>
  <si>
    <t xml:space="preserve">14 листопада 2025 року 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</si>
  <si>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</si>
  <si>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</si>
  <si>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</si>
  <si>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</si>
  <si>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</si>
  <si>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</si>
  <si>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</si>
  <si>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</si>
  <si>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</si>
  <si>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</si>
  <si>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</si>
  <si>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</si>
  <si>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</si>
  <si>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</si>
  <si>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</si>
  <si>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</si>
  <si>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</si>
  <si>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</si>
  <si>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</si>
  <si>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</si>
  <si>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</si>
  <si>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</si>
  <si>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</si>
  <si>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</si>
  <si>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</si>
  <si>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</si>
  <si>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</si>
  <si>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</si>
  <si>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</si>
  <si>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</si>
  <si>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</si>
  <si>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</si>
  <si>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</si>
  <si>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</si>
  <si>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</si>
  <si>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</si>
  <si>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</si>
  <si>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</si>
  <si>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</si>
  <si>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</si>
  <si>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</si>
  <si>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</si>
  <si>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</si>
  <si>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</si>
  <si>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</si>
  <si>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</si>
  <si>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</si>
  <si>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</si>
  <si>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</si>
  <si>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</si>
  <si>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</si>
  <si>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</si>
  <si>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</si>
  <si>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</si>
  <si>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</si>
  <si>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</si>
  <si>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</si>
  <si>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</si>
  <si>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Лазарева Тетяна Валентинівна, продюсерка</t>
  </si>
  <si>
    <t>1.5.2</t>
  </si>
  <si>
    <t>Максименко Юлія Дмитрівна, менеджерка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</si>
  <si>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</si>
  <si>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</si>
  <si>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</si>
  <si>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</si>
  <si>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</si>
  <si>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</si>
  <si>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</si>
  <si>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</si>
  <si>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</si>
  <si>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</si>
  <si>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</si>
  <si>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</si>
  <si>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</si>
  <si>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</si>
  <si>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</si>
  <si>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</si>
  <si>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</si>
  <si>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</si>
  <si>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</si>
  <si>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</si>
  <si>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</si>
  <si>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</si>
  <si>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</si>
  <si>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</si>
  <si>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</si>
  <si>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</si>
  <si>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</si>
  <si>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</si>
  <si>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</si>
  <si>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</si>
  <si>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</si>
  <si>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</si>
  <si>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</si>
  <si>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</si>
  <si>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</si>
  <si>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</si>
  <si>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</si>
  <si>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</si>
  <si>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</si>
  <si>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</si>
  <si>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</si>
  <si>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</si>
  <si>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</si>
  <si>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</si>
  <si>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</si>
  <si>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</si>
  <si>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</si>
  <si>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</si>
  <si>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</si>
  <si>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</si>
  <si>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</si>
  <si>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</si>
  <si>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</si>
  <si>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</si>
  <si>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</si>
  <si>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</si>
  <si>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</si>
  <si>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</si>
  <si>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</si>
  <si>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</si>
  <si>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</si>
  <si>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</si>
  <si>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</si>
  <si>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</si>
  <si>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</si>
  <si>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</si>
  <si>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</si>
  <si>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</si>
  <si>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</si>
  <si>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</si>
  <si>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</si>
  <si>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</si>
  <si>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</si>
  <si>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</si>
  <si>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</si>
  <si>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</si>
  <si>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</si>
  <si>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</si>
  <si>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</si>
  <si>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</si>
  <si>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</si>
  <si>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</si>
  <si>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</si>
  <si>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</si>
  <si>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</si>
  <si>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</si>
  <si>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</si>
  <si>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</si>
  <si>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</si>
  <si>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</si>
  <si>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</si>
  <si>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</si>
  <si>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</si>
  <si>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</si>
  <si>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</si>
  <si>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</si>
  <si>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</si>
  <si>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</si>
  <si>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</si>
  <si>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</si>
  <si>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</si>
  <si>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</si>
  <si>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</si>
  <si>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</si>
  <si>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</si>
  <si>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</si>
  <si>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</si>
  <si>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</si>
  <si>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</si>
  <si>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</si>
  <si>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</si>
  <si>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</si>
  <si>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</si>
  <si>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</si>
  <si>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</si>
  <si>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</si>
  <si>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</si>
  <si>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</si>
  <si>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</si>
  <si>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</si>
  <si>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</si>
  <si>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</si>
  <si>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</si>
  <si>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</si>
  <si>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</si>
  <si>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</si>
  <si>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</si>
  <si>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</si>
  <si>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</si>
  <si>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</si>
  <si>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</si>
  <si>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</si>
  <si>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</si>
  <si>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</si>
  <si>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</si>
  <si>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</si>
  <si>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</si>
  <si>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</si>
  <si>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</si>
  <si>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</si>
  <si>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</si>
  <si>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</si>
  <si>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</si>
  <si>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</si>
  <si>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</si>
  <si>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</si>
  <si>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</si>
  <si>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</si>
  <si>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</si>
  <si>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</si>
  <si>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</si>
  <si>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</si>
  <si>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</si>
  <si>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</si>
  <si>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</si>
  <si>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</si>
  <si>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</si>
  <si>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</si>
  <si>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</si>
  <si>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</si>
  <si>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</si>
  <si>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</si>
  <si>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</si>
  <si>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</si>
  <si>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</si>
  <si>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</si>
  <si>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</si>
  <si>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</si>
  <si>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</si>
  <si>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</si>
  <si>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</si>
  <si>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</si>
  <si>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</si>
  <si>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</si>
  <si>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</si>
  <si>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</si>
  <si>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 української на англійську)</t>
  </si>
  <si>
    <t>Редагування письмового перекладу (з української на англійську)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</si>
  <si>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</si>
  <si>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</si>
  <si>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</si>
  <si>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</si>
  <si>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</si>
  <si>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</si>
  <si>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</si>
  <si>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</si>
  <si>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</si>
  <si>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</si>
  <si>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</si>
  <si>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</si>
  <si>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</si>
  <si>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</si>
  <si>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</si>
  <si>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</si>
  <si>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Послуги режисера дубляжу</t>
  </si>
  <si>
    <t>змін</t>
  </si>
  <si>
    <t>13.2.2</t>
  </si>
  <si>
    <t>Послуги звукорежисера</t>
  </si>
  <si>
    <t>13.2.3</t>
  </si>
  <si>
    <t>Послуги QC специаліста</t>
  </si>
  <si>
    <t>13.2.4</t>
  </si>
  <si>
    <t>Фоллі запис та синхронізація</t>
  </si>
  <si>
    <t>13.2.5</t>
  </si>
  <si>
    <t>Зведення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</si>
  <si>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</si>
  <si>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</si>
  <si>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</si>
  <si>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</si>
  <si>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</si>
  <si>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</si>
  <si>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</si>
  <si>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</si>
  <si>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</si>
  <si>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</si>
  <si>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</si>
  <si>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</si>
  <si>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</si>
  <si>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</si>
  <si>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</si>
  <si>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</si>
  <si>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Послуги з підготовка сценарію для дубляжу</t>
  </si>
  <si>
    <t>13.4.6</t>
  </si>
  <si>
    <t>Послуги локалізації</t>
  </si>
  <si>
    <t>13.4.7</t>
  </si>
  <si>
    <t>Послуги кастингу акторів-дубляжу</t>
  </si>
  <si>
    <t>13.4.8</t>
  </si>
  <si>
    <t>Послуги акторів дубляжу</t>
  </si>
  <si>
    <t>Послуги проджект менеджера дубляжу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</si>
  <si>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</si>
  <si>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</si>
  <si>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</si>
  <si>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</si>
  <si>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</si>
  <si>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</si>
  <si>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</si>
  <si>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</si>
  <si>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</si>
  <si>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</si>
  <si>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 No 8CUW21-30541  від 01 липня 2025 року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</si>
  <si>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</si>
  <si>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</si>
  <si>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</si>
  <si>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</si>
  <si>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</si>
  <si>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</si>
  <si>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</si>
  <si>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</si>
  <si>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</si>
  <si>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</si>
  <si>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</si>
  <si>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</si>
  <si>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</si>
  <si>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 xml:space="preserve">Ст. 1 підстаття 1.5 пунк 1.5.1  </t>
  </si>
  <si>
    <t xml:space="preserve">Послуги продюсерки проєкту </t>
  </si>
  <si>
    <t>ФОП Лазарева Тетяна Валентинівна /ІПН 2189714566</t>
  </si>
  <si>
    <t>Договір № УКФС-05/2025 від 14.07.2025 р.</t>
  </si>
  <si>
    <t>1. Акт б/н від 14.08.2025 р            2. Акт б/н від 14.09.2025 р            3. Акт б/н від 14.10.2025 р            4. Акт б/н від 14.11.2025 р</t>
  </si>
  <si>
    <t xml:space="preserve"> ПД № 13 від 13.08.2025 р 
 ПД № 21 від 09.09.2025 р 
 ПД № 30 від 07.10.2025 р </t>
  </si>
  <si>
    <t>Ст. 1 підстаття 1.5 пунк 1.5.2</t>
  </si>
  <si>
    <t xml:space="preserve"> Послуги менеджерки проєкту</t>
  </si>
  <si>
    <t xml:space="preserve">ФОП Максименко Юлія Дмитрівна/ІПН 3044821906 </t>
  </si>
  <si>
    <t>Договір № УКФС-04/2025 від 14.07.2025 р.</t>
  </si>
  <si>
    <t>ПД №14 від 13.08.2025 р
ПД № 20 від 09.09.2025 р.
ПД № 31 від 07.10.2025 р.</t>
  </si>
  <si>
    <t>Ст. 13 підстаття 13.1 пунк 13.1.1</t>
  </si>
  <si>
    <t xml:space="preserve"> Бухгалтерські послуги</t>
  </si>
  <si>
    <t>ФОП Прощенко Марина Валентинівна/ІПН 2709818082</t>
  </si>
  <si>
    <t>Договір № УКФС-ПР-01 від 14.07.2025 р.</t>
  </si>
  <si>
    <t>Акт б/н від 14.11.2025 р.</t>
  </si>
  <si>
    <t>ПД № 35 від 09.10.2025 р.</t>
  </si>
  <si>
    <t>Ст. 13 підстаття 13.1 пунк 13.1.2</t>
  </si>
  <si>
    <t>ФОП Гакова Юлія Григорівна /ІПН 2984705284</t>
  </si>
  <si>
    <t>Договір  №  УКФС-ГА-01 від 14.07.2025 р.</t>
  </si>
  <si>
    <t>ПД № 37 від 29.10.2025 р.</t>
  </si>
  <si>
    <t>Ст. 13 підстаття 13.2 пунк 13.2.1</t>
  </si>
  <si>
    <t>ФОП Музика Юлія Сергіївна/ІПН 3315806821</t>
  </si>
  <si>
    <t>Договір №  УКФС-10/2025 від 15.07.2025 р.</t>
  </si>
  <si>
    <t>Акт б/н від 14.10.2025 р.</t>
  </si>
  <si>
    <t xml:space="preserve">ПД № 23 від 07.09.2025 р          Лист-уточнення призначення платежу № 07/09-01 від 07.09.2025 р. </t>
  </si>
  <si>
    <t>Ст. 13 підстаття 13.2 пунк 13.2.2</t>
  </si>
  <si>
    <t>ФОП Обод Андрiй Iванович/ІПН  2493803537</t>
  </si>
  <si>
    <t>Договір  №  УКФС-ОБ-01 від 01.09.2025 р.</t>
  </si>
  <si>
    <t>Акт б/н від 10.10.2025 р.</t>
  </si>
  <si>
    <t>ПД № 33 від 09.10.2025 р.</t>
  </si>
  <si>
    <t>Ст. 13 підстаття 13.2 пунк 13.2.3</t>
  </si>
  <si>
    <t>ФОП Рискаль Денис Володимирович/ІПН 2858709097</t>
  </si>
  <si>
    <t>Договір №  УКФС-11/2025 від 15.08.2025 р.</t>
  </si>
  <si>
    <t>Акт б/н від 14.09.2025 р.</t>
  </si>
  <si>
    <t>ПД № 27 від 09.09.2025 р.</t>
  </si>
  <si>
    <t>Ст. 13 підстаття 13.2 пунк 13.2.4</t>
  </si>
  <si>
    <t>ФОП Яхно Юрій Юрійович/ІПН 2994301590</t>
  </si>
  <si>
    <t>Договір №  УКФС-ЯХ-01  від 01.08.2025 р.</t>
  </si>
  <si>
    <t>Акт  б/н від 15.10.2025 р.</t>
  </si>
  <si>
    <t>ПД № 32 від 09.10.2025 р.</t>
  </si>
  <si>
    <t>Ст. 13 підстаття 13.2 пунк 13.2.5</t>
  </si>
  <si>
    <t>ФОП Пономарчук Максим Олександрович/ІПН 3025913411</t>
  </si>
  <si>
    <t>Договір №  УКФС-ПО-01 від 01.09.2025 р.</t>
  </si>
  <si>
    <t>Акт  б/н від 28.10.2025 р.</t>
  </si>
  <si>
    <t>ПД № 34 від 09.10.2025 р.</t>
  </si>
  <si>
    <t>Ст. 13 підстаття 13.4 пунк 13.4.5</t>
  </si>
  <si>
    <t xml:space="preserve">Послуги з підготовка сценарію для дубляжу </t>
  </si>
  <si>
    <t>ФОП Лавренюк Софія Романівна/ІПН 3577511707</t>
  </si>
  <si>
    <t>Договір №  УКФС-09/2025  від 15.08.2025 р.</t>
  </si>
  <si>
    <t>Акт  б/н від 15.09.2025 р.</t>
  </si>
  <si>
    <t xml:space="preserve"> ПД № 19 від 03.09.2025 р.     Лист-уточнення призначення платежу № 03/09-01 від 03.09.2025 р. </t>
  </si>
  <si>
    <t>Ст. 13 підстаття 13.4 пунк 13.4.6</t>
  </si>
  <si>
    <t>ФОП Крижна Вероніка Аркадіївна/ІПН 3070719367</t>
  </si>
  <si>
    <t>Договір №  УКФС-08/2025  від 15.08.2025 р.</t>
  </si>
  <si>
    <t>ПД № 18 від 02.09.2025 р.</t>
  </si>
  <si>
    <t>Ст. 13 підстаття 13.4 пунк 13.4.7</t>
  </si>
  <si>
    <t>ФОП Мороз Ольга Вікторівна/ІПН 3035403000</t>
  </si>
  <si>
    <t>Договір № УКФС-03/2025  від 14.07.2025 р.</t>
  </si>
  <si>
    <t>Акт  б/н від 14.08.2025 р.</t>
  </si>
  <si>
    <t>ПД № 16 від 14.08.2025 р.</t>
  </si>
  <si>
    <t>Ст. 13 підстаття 13.4 пунк 13.4.9</t>
  </si>
  <si>
    <t>ФОП Єфіменко Злата Романівна/ІПН 3555713504</t>
  </si>
  <si>
    <t>Договір  № УКФС-06/2025  від 15.08.2025 р.</t>
  </si>
  <si>
    <t>Акт  б/н від 01.10.2025 р.</t>
  </si>
  <si>
    <t>ПД № 28 від 10.09.2025 р.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</si>
  <si>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</si>
  <si>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</si>
  <si>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Ст. 12  пунк 12.2</t>
  </si>
  <si>
    <t>ФОП Соловйова Тетяна Юріївна/ ІПН 3560109109</t>
  </si>
  <si>
    <t>Договір №  УКФС-01/2025 від 15.07.2025 р</t>
  </si>
  <si>
    <t>Акт б/н від 01.08.2025 р</t>
  </si>
  <si>
    <t>ПД № 17 від 14.08.2025 р.</t>
  </si>
  <si>
    <t>Ст. 12  пунк 12.3</t>
  </si>
  <si>
    <t>ФОП Бабік Андрій Іванович/ ІПН 2474400870</t>
  </si>
  <si>
    <t>Договір № УКФС-02/2025 від 01.08.2025 р.</t>
  </si>
  <si>
    <t>Акт б/н від 14.08.2025 р.</t>
  </si>
  <si>
    <t>ПД № 15  від 13.08.2025 р.</t>
  </si>
  <si>
    <t>Ст. 13 підстаття 13.1 пунк 13.1.3</t>
  </si>
  <si>
    <t xml:space="preserve">ТОВ “ПроАудит” /ЄДРПОУ 41923544 </t>
  </si>
  <si>
    <t>Договір № 4601 від 28.10.2025 р.</t>
  </si>
  <si>
    <t>Акт 47 від 14.11.2025 р.</t>
  </si>
  <si>
    <t>ПД № 39 від 04.11.2025 р.</t>
  </si>
  <si>
    <t>Ст. 13 підстаття 13.4 пунк 13.4.8</t>
  </si>
  <si>
    <t xml:space="preserve">ФОП Кривка Маріанна Юріївна/ІПН 3491111408 </t>
  </si>
  <si>
    <t>Договір №  УКФС-07/2025 від 15.08.2025 р.</t>
  </si>
  <si>
    <t>ПД № 25 від 09.09.2025 р.           ПД № 29 від 02.10.2025 р.</t>
  </si>
  <si>
    <t>Фактичні витрати відповідно до звіту про надходження та використання коштів за рахунок реінвестицій</t>
  </si>
  <si>
    <t>УСЬОГО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</si>
</sst>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_-* #,##0.00\ _₴_-;\-* #,##0.00\ _₴_-;_-* &quot;-&quot;??\ _₴_-;_-@"/>
    <numFmt numFmtId="166" formatCode="d\.m"/>
  </numFmts>
  <fonts count="38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sz val="12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rgb="FFFF0000"/>
      <name val="Calibri"/>
    </font>
    <font>
      <b/>
      <sz val="12.0"/>
      <color rgb="FF00000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  <font>
      <i/>
      <sz val="11.0"/>
      <color theme="1"/>
      <name val="Calibri"/>
    </font>
    <font>
      <b/>
      <sz val="14.0"/>
      <color theme="1"/>
      <name val="Calibri"/>
    </font>
    <font>
      <vertAlign val="superscript"/>
      <sz val="14.0"/>
      <color theme="1"/>
      <name val="Calibri"/>
    </font>
    <font>
      <sz val="11.0"/>
      <color rgb="FF000000"/>
      <name val="Arial"/>
    </font>
    <font>
      <i/>
      <sz val="10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</fills>
  <borders count="121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  <bottom/>
    </border>
    <border>
      <left/>
      <right style="medium">
        <color rgb="FF000000"/>
      </right>
      <bottom/>
    </border>
    <border>
      <left style="medium">
        <color rgb="FF000000"/>
      </left>
      <right/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right style="medium">
        <color rgb="FF000000"/>
      </right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3" numFmtId="0" xfId="0" applyAlignment="1" applyFont="1">
      <alignment horizontal="left"/>
    </xf>
    <xf borderId="0" fillId="0" fontId="4" numFmtId="0" xfId="0" applyFont="1"/>
    <xf borderId="0" fillId="0" fontId="5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6" numFmtId="0" xfId="0" applyFont="1"/>
    <xf borderId="0" fillId="0" fontId="7" numFmtId="0" xfId="0" applyAlignment="1" applyFont="1">
      <alignment horizontal="center"/>
    </xf>
    <xf borderId="0" fillId="0" fontId="6" numFmtId="10" xfId="0" applyFont="1" applyNumberFormat="1"/>
    <xf borderId="0" fillId="0" fontId="6" numFmtId="4" xfId="0" applyFont="1" applyNumberFormat="1"/>
    <xf borderId="0" fillId="0" fontId="7" numFmtId="0" xfId="0" applyAlignment="1" applyFont="1">
      <alignment horizontal="center" vertical="center"/>
    </xf>
    <xf borderId="0" fillId="0" fontId="1" numFmtId="10" xfId="0" applyFont="1" applyNumberFormat="1"/>
    <xf borderId="0" fillId="0" fontId="1" numFmtId="4" xfId="0" applyFont="1" applyNumberFormat="1"/>
    <xf borderId="0" fillId="0" fontId="8" numFmtId="10" xfId="0" applyFont="1" applyNumberFormat="1"/>
    <xf borderId="0" fillId="0" fontId="8" numFmtId="4" xfId="0" applyFont="1" applyNumberFormat="1"/>
    <xf borderId="1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3" fillId="0" fontId="11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5" fillId="0" fontId="11" numFmtId="0" xfId="0" applyBorder="1" applyFont="1"/>
    <xf borderId="6" fillId="0" fontId="11" numFmtId="0" xfId="0" applyBorder="1" applyFont="1"/>
    <xf borderId="0" fillId="0" fontId="9" numFmtId="0" xfId="0" applyAlignment="1" applyFont="1">
      <alignment horizontal="center" shrinkToFit="0" vertical="center" wrapText="1"/>
    </xf>
    <xf borderId="7" fillId="0" fontId="11" numFmtId="0" xfId="0" applyBorder="1" applyFont="1"/>
    <xf borderId="8" fillId="0" fontId="11" numFmtId="0" xfId="0" applyBorder="1" applyFont="1"/>
    <xf borderId="9" fillId="0" fontId="11" numFmtId="0" xfId="0" applyBorder="1" applyFont="1"/>
    <xf borderId="10" fillId="0" fontId="8" numFmtId="10" xfId="0" applyAlignment="1" applyBorder="1" applyFont="1" applyNumberFormat="1">
      <alignment horizontal="center" shrinkToFit="0" vertical="center" wrapText="1"/>
    </xf>
    <xf borderId="11" fillId="0" fontId="8" numFmtId="10" xfId="0" applyAlignment="1" applyBorder="1" applyFont="1" applyNumberFormat="1">
      <alignment horizontal="center" shrinkToFit="0" vertical="center" wrapText="1"/>
    </xf>
    <xf borderId="12" fillId="0" fontId="12" numFmtId="10" xfId="0" applyAlignment="1" applyBorder="1" applyFont="1" applyNumberFormat="1">
      <alignment horizontal="center" vertical="center"/>
    </xf>
    <xf borderId="0" fillId="0" fontId="4" numFmtId="14" xfId="0" applyFont="1" applyNumberFormat="1"/>
    <xf borderId="13" fillId="0" fontId="11" numFmtId="0" xfId="0" applyBorder="1" applyFont="1"/>
    <xf borderId="10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vertical="center"/>
    </xf>
    <xf borderId="11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shrinkToFit="0" vertical="center" wrapText="1"/>
    </xf>
    <xf borderId="10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15" fillId="0" fontId="8" numFmtId="49" xfId="0" applyAlignment="1" applyBorder="1" applyFont="1" applyNumberFormat="1">
      <alignment horizontal="center" shrinkToFit="0" vertical="center" wrapText="1"/>
    </xf>
    <xf borderId="16" fillId="0" fontId="8" numFmtId="49" xfId="0" applyAlignment="1" applyBorder="1" applyFont="1" applyNumberFormat="1">
      <alignment horizontal="center" vertical="center"/>
    </xf>
    <xf borderId="17" fillId="0" fontId="8" numFmtId="49" xfId="0" applyAlignment="1" applyBorder="1" applyFont="1" applyNumberFormat="1">
      <alignment horizontal="center" vertical="center"/>
    </xf>
    <xf borderId="18" fillId="0" fontId="8" numFmtId="49" xfId="0" applyAlignment="1" applyBorder="1" applyFont="1" applyNumberForma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19" fillId="0" fontId="8" numFmtId="0" xfId="0" applyAlignment="1" applyBorder="1" applyFont="1">
      <alignment horizontal="center" shrinkToFit="0" vertical="center" wrapText="1"/>
    </xf>
    <xf borderId="20" fillId="0" fontId="8" numFmtId="10" xfId="0" applyAlignment="1" applyBorder="1" applyFont="1" applyNumberFormat="1">
      <alignment horizontal="center" vertical="center"/>
    </xf>
    <xf borderId="21" fillId="0" fontId="8" numFmtId="4" xfId="0" applyAlignment="1" applyBorder="1" applyFont="1" applyNumberFormat="1">
      <alignment horizontal="center" vertical="center"/>
    </xf>
    <xf borderId="20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vertical="center"/>
    </xf>
    <xf borderId="22" fillId="0" fontId="8" numFmtId="10" xfId="0" applyAlignment="1" applyBorder="1" applyFont="1" applyNumberFormat="1">
      <alignment horizontal="center" vertical="center"/>
    </xf>
    <xf borderId="20" fillId="0" fontId="9" numFmtId="10" xfId="0" applyAlignment="1" applyBorder="1" applyFont="1" applyNumberFormat="1">
      <alignment horizontal="center" vertical="center"/>
    </xf>
    <xf borderId="21" fillId="0" fontId="9" numFmtId="4" xfId="0" applyAlignment="1" applyBorder="1" applyFont="1" applyNumberFormat="1">
      <alignment horizontal="center" vertical="center"/>
    </xf>
    <xf borderId="23" fillId="0" fontId="8" numFmtId="0" xfId="0" applyAlignment="1" applyBorder="1" applyFont="1">
      <alignment horizontal="center" shrinkToFit="0" vertical="center" wrapText="1"/>
    </xf>
    <xf borderId="24" fillId="0" fontId="8" numFmtId="10" xfId="0" applyAlignment="1" applyBorder="1" applyFont="1" applyNumberFormat="1">
      <alignment horizontal="center" vertical="center"/>
    </xf>
    <xf borderId="25" fillId="0" fontId="8" numFmtId="4" xfId="0" applyAlignment="1" applyBorder="1" applyFont="1" applyNumberFormat="1">
      <alignment horizontal="center" vertical="center"/>
    </xf>
    <xf borderId="24" fillId="0" fontId="8" numFmtId="4" xfId="0" applyAlignment="1" applyBorder="1" applyFont="1" applyNumberFormat="1">
      <alignment horizontal="center" vertical="center"/>
    </xf>
    <xf borderId="26" fillId="0" fontId="8" numFmtId="4" xfId="0" applyAlignment="1" applyBorder="1" applyFont="1" applyNumberFormat="1">
      <alignment horizontal="center" vertical="center"/>
    </xf>
    <xf borderId="26" fillId="0" fontId="8" numFmtId="10" xfId="0" applyAlignment="1" applyBorder="1" applyFont="1" applyNumberFormat="1">
      <alignment horizontal="center" vertical="center"/>
    </xf>
    <xf borderId="24" fillId="0" fontId="13" numFmtId="10" xfId="0" applyAlignment="1" applyBorder="1" applyFont="1" applyNumberFormat="1">
      <alignment horizontal="center" vertical="center"/>
    </xf>
    <xf borderId="25" fillId="0" fontId="9" numFmtId="4" xfId="0" applyAlignment="1" applyBorder="1" applyFont="1" applyNumberFormat="1">
      <alignment horizontal="center" vertical="center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vertical="center"/>
    </xf>
    <xf borderId="28" fillId="0" fontId="8" numFmtId="4" xfId="0" applyAlignment="1" applyBorder="1" applyFont="1" applyNumberFormat="1">
      <alignment horizontal="center" vertical="center"/>
    </xf>
    <xf borderId="30" fillId="0" fontId="8" numFmtId="4" xfId="0" applyAlignment="1" applyBorder="1" applyFont="1" applyNumberFormat="1">
      <alignment horizontal="center" vertical="center"/>
    </xf>
    <xf borderId="30" fillId="0" fontId="8" numFmtId="10" xfId="0" applyAlignment="1" applyBorder="1" applyFont="1" applyNumberFormat="1">
      <alignment horizontal="center" vertical="center"/>
    </xf>
    <xf borderId="28" fillId="0" fontId="13" numFmtId="10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vertical="center"/>
    </xf>
    <xf borderId="15" fillId="0" fontId="8" numFmtId="0" xfId="0" applyAlignment="1" applyBorder="1" applyFont="1">
      <alignment horizontal="center" shrinkToFit="0" vertical="center" wrapText="1"/>
    </xf>
    <xf borderId="31" fillId="0" fontId="8" numFmtId="10" xfId="0" applyAlignment="1" applyBorder="1" applyFont="1" applyNumberFormat="1">
      <alignment horizontal="center" vertical="center"/>
    </xf>
    <xf borderId="17" fillId="0" fontId="8" numFmtId="4" xfId="0" applyAlignment="1" applyBorder="1" applyFont="1" applyNumberFormat="1">
      <alignment horizontal="center" vertical="center"/>
    </xf>
    <xf borderId="16" fillId="0" fontId="8" numFmtId="4" xfId="0" applyAlignment="1" applyBorder="1" applyFont="1" applyNumberFormat="1">
      <alignment horizontal="center" vertical="center"/>
    </xf>
    <xf borderId="18" fillId="0" fontId="8" numFmtId="4" xfId="0" applyAlignment="1" applyBorder="1" applyFont="1" applyNumberFormat="1">
      <alignment horizontal="center" vertical="center"/>
    </xf>
    <xf borderId="18" fillId="0" fontId="8" numFmtId="10" xfId="0" applyAlignment="1" applyBorder="1" applyFont="1" applyNumberFormat="1">
      <alignment horizontal="center" vertical="center"/>
    </xf>
    <xf borderId="16" fillId="0" fontId="8" numFmtId="10" xfId="0" applyAlignment="1" applyBorder="1" applyFont="1" applyNumberFormat="1">
      <alignment horizontal="center" vertical="center"/>
    </xf>
    <xf borderId="16" fillId="0" fontId="13" numFmtId="10" xfId="0" applyAlignment="1" applyBorder="1" applyFont="1" applyNumberFormat="1">
      <alignment horizontal="center" vertical="center"/>
    </xf>
    <xf borderId="17" fillId="0" fontId="9" numFmtId="4" xfId="0" applyAlignment="1" applyBorder="1" applyFont="1" applyNumberFormat="1">
      <alignment horizontal="center" vertical="center"/>
    </xf>
    <xf borderId="0" fillId="0" fontId="12" numFmtId="0" xfId="0" applyFont="1"/>
    <xf borderId="32" fillId="0" fontId="12" numFmtId="0" xfId="0" applyAlignment="1" applyBorder="1" applyFont="1">
      <alignment horizontal="center"/>
    </xf>
    <xf borderId="32" fillId="0" fontId="11" numFmtId="0" xfId="0" applyBorder="1" applyFont="1"/>
    <xf borderId="32" fillId="0" fontId="12" numFmtId="0" xfId="0" applyBorder="1" applyFont="1"/>
    <xf borderId="0" fillId="0" fontId="12" numFmtId="10" xfId="0" applyFont="1" applyNumberFormat="1"/>
    <xf borderId="0" fillId="0" fontId="8" numFmtId="0" xfId="0" applyAlignment="1" applyFont="1">
      <alignment horizontal="right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14" numFmtId="0" xfId="0" applyAlignment="1" applyFont="1">
      <alignment horizontal="left"/>
    </xf>
    <xf borderId="0" fillId="0" fontId="1" numFmtId="4" xfId="0" applyAlignment="1" applyFont="1" applyNumberFormat="1">
      <alignment horizontal="right"/>
    </xf>
    <xf borderId="0" fillId="0" fontId="15" numFmtId="4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5" numFmtId="0" xfId="0" applyAlignment="1" applyFont="1">
      <alignment horizontal="right" vertical="center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vertical="center"/>
    </xf>
    <xf borderId="0" fillId="0" fontId="2" numFmtId="0" xfId="0" applyAlignment="1" applyFont="1">
      <alignment shrinkToFit="0" vertical="center" wrapText="1"/>
    </xf>
    <xf borderId="0" fillId="0" fontId="1" numFmtId="4" xfId="0" applyAlignment="1" applyFont="1" applyNumberFormat="1">
      <alignment horizontal="right" vertical="center"/>
    </xf>
    <xf borderId="0" fillId="0" fontId="16" numFmtId="4" xfId="0" applyAlignment="1" applyFont="1" applyNumberFormat="1">
      <alignment horizontal="right" shrinkToFit="0" wrapText="1"/>
    </xf>
    <xf borderId="0" fillId="0" fontId="17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33" fillId="2" fontId="2" numFmtId="0" xfId="0" applyAlignment="1" applyBorder="1" applyFont="1">
      <alignment horizontal="center" vertical="center"/>
    </xf>
    <xf borderId="34" fillId="2" fontId="2" numFmtId="0" xfId="0" applyAlignment="1" applyBorder="1" applyFont="1">
      <alignment horizontal="center" shrinkToFit="0" vertical="center" wrapText="1"/>
    </xf>
    <xf borderId="4" fillId="2" fontId="2" numFmtId="4" xfId="0" applyAlignment="1" applyBorder="1" applyFont="1" applyNumberFormat="1">
      <alignment horizontal="center" vertical="center"/>
    </xf>
    <xf borderId="4" fillId="2" fontId="2" numFmtId="164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35" fillId="0" fontId="11" numFmtId="0" xfId="0" applyBorder="1" applyFont="1"/>
    <xf borderId="36" fillId="0" fontId="11" numFmtId="0" xfId="0" applyBorder="1" applyFont="1"/>
    <xf borderId="4" fillId="2" fontId="2" numFmtId="4" xfId="0" applyAlignment="1" applyBorder="1" applyFont="1" applyNumberFormat="1">
      <alignment horizontal="center" shrinkToFit="0" vertical="center" wrapText="1"/>
    </xf>
    <xf borderId="37" fillId="0" fontId="11" numFmtId="0" xfId="0" applyBorder="1" applyFont="1"/>
    <xf borderId="38" fillId="0" fontId="11" numFmtId="0" xfId="0" applyBorder="1" applyFont="1"/>
    <xf borderId="39" fillId="0" fontId="11" numFmtId="0" xfId="0" applyBorder="1" applyFont="1"/>
    <xf borderId="40" fillId="2" fontId="2" numFmtId="4" xfId="0" applyAlignment="1" applyBorder="1" applyFont="1" applyNumberFormat="1">
      <alignment horizontal="center" shrinkToFit="0" vertical="center" wrapText="1"/>
    </xf>
    <xf borderId="41" fillId="2" fontId="2" numFmtId="4" xfId="0" applyAlignment="1" applyBorder="1" applyFont="1" applyNumberFormat="1">
      <alignment horizontal="center" shrinkToFit="0" vertical="center" wrapText="1"/>
    </xf>
    <xf borderId="42" fillId="2" fontId="2" numFmtId="4" xfId="0" applyAlignment="1" applyBorder="1" applyFont="1" applyNumberFormat="1">
      <alignment horizontal="center" shrinkToFit="0" vertical="center" wrapText="1"/>
    </xf>
    <xf borderId="43" fillId="2" fontId="2" numFmtId="164" xfId="0" applyAlignment="1" applyBorder="1" applyFont="1" applyNumberFormat="1">
      <alignment horizontal="center" shrinkToFit="0" vertical="center" wrapText="1"/>
    </xf>
    <xf borderId="44" fillId="2" fontId="2" numFmtId="164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ill="1" applyFont="1">
      <alignment horizontal="center" vertical="center"/>
    </xf>
    <xf borderId="40" fillId="3" fontId="2" numFmtId="0" xfId="0" applyAlignment="1" applyBorder="1" applyFont="1">
      <alignment horizontal="center" shrinkToFit="0" vertical="center" wrapText="1"/>
    </xf>
    <xf borderId="40" fillId="3" fontId="2" numFmtId="3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ont="1">
      <alignment horizontal="center" shrinkToFit="0" vertical="center" wrapText="1"/>
    </xf>
    <xf borderId="45" fillId="4" fontId="18" numFmtId="0" xfId="0" applyAlignment="1" applyBorder="1" applyFill="1" applyFont="1">
      <alignment vertical="center"/>
    </xf>
    <xf borderId="46" fillId="4" fontId="18" numFmtId="0" xfId="0" applyAlignment="1" applyBorder="1" applyFont="1">
      <alignment horizontal="center" vertical="center"/>
    </xf>
    <xf borderId="47" fillId="4" fontId="18" numFmtId="0" xfId="0" applyAlignment="1" applyBorder="1" applyFont="1">
      <alignment shrinkToFit="0" vertical="center" wrapText="1"/>
    </xf>
    <xf borderId="47" fillId="4" fontId="4" numFmtId="0" xfId="0" applyAlignment="1" applyBorder="1" applyFont="1">
      <alignment horizontal="center" vertical="center"/>
    </xf>
    <xf borderId="47" fillId="4" fontId="4" numFmtId="4" xfId="0" applyAlignment="1" applyBorder="1" applyFont="1" applyNumberFormat="1">
      <alignment horizontal="right" vertical="center"/>
    </xf>
    <xf borderId="47" fillId="4" fontId="19" numFmtId="4" xfId="0" applyAlignment="1" applyBorder="1" applyFont="1" applyNumberFormat="1">
      <alignment horizontal="right" vertical="center"/>
    </xf>
    <xf borderId="42" fillId="4" fontId="4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48" fillId="5" fontId="2" numFmtId="0" xfId="0" applyAlignment="1" applyBorder="1" applyFill="1" applyFont="1">
      <alignment vertical="center"/>
    </xf>
    <xf borderId="41" fillId="5" fontId="2" numFmtId="0" xfId="0" applyAlignment="1" applyBorder="1" applyFont="1">
      <alignment horizontal="center" vertical="center"/>
    </xf>
    <xf borderId="46" fillId="5" fontId="3" numFmtId="0" xfId="0" applyAlignment="1" applyBorder="1" applyFont="1">
      <alignment vertical="center"/>
    </xf>
    <xf borderId="46" fillId="5" fontId="1" numFmtId="0" xfId="0" applyAlignment="1" applyBorder="1" applyFont="1">
      <alignment horizontal="center" vertical="center"/>
    </xf>
    <xf borderId="46" fillId="5" fontId="1" numFmtId="4" xfId="0" applyAlignment="1" applyBorder="1" applyFont="1" applyNumberFormat="1">
      <alignment horizontal="right" vertical="center"/>
    </xf>
    <xf borderId="46" fillId="5" fontId="15" numFmtId="4" xfId="0" applyAlignment="1" applyBorder="1" applyFont="1" applyNumberFormat="1">
      <alignment horizontal="right" vertical="center"/>
    </xf>
    <xf borderId="49" fillId="5" fontId="1" numFmtId="0" xfId="0" applyAlignment="1" applyBorder="1" applyFont="1">
      <alignment vertical="center"/>
    </xf>
    <xf borderId="50" fillId="6" fontId="2" numFmtId="165" xfId="0" applyAlignment="1" applyBorder="1" applyFill="1" applyFont="1" applyNumberFormat="1">
      <alignment vertical="top"/>
    </xf>
    <xf borderId="51" fillId="6" fontId="2" numFmtId="49" xfId="0" applyAlignment="1" applyBorder="1" applyFont="1" applyNumberFormat="1">
      <alignment horizontal="center" vertical="top"/>
    </xf>
    <xf borderId="52" fillId="6" fontId="20" numFmtId="0" xfId="0" applyAlignment="1" applyBorder="1" applyFont="1">
      <alignment shrinkToFit="0" vertical="top" wrapText="1"/>
    </xf>
    <xf borderId="53" fillId="6" fontId="2" numFmtId="0" xfId="0" applyAlignment="1" applyBorder="1" applyFont="1">
      <alignment horizontal="center" vertical="top"/>
    </xf>
    <xf borderId="54" fillId="6" fontId="2" numFmtId="4" xfId="0" applyAlignment="1" applyBorder="1" applyFont="1" applyNumberFormat="1">
      <alignment horizontal="right" vertical="top"/>
    </xf>
    <xf borderId="55" fillId="6" fontId="2" numFmtId="4" xfId="0" applyAlignment="1" applyBorder="1" applyFont="1" applyNumberFormat="1">
      <alignment horizontal="right" vertical="top"/>
    </xf>
    <xf borderId="56" fillId="6" fontId="2" numFmtId="4" xfId="0" applyAlignment="1" applyBorder="1" applyFont="1" applyNumberFormat="1">
      <alignment horizontal="right" vertical="top"/>
    </xf>
    <xf borderId="57" fillId="6" fontId="15" numFmtId="4" xfId="0" applyAlignment="1" applyBorder="1" applyFont="1" applyNumberFormat="1">
      <alignment horizontal="right" vertical="top"/>
    </xf>
    <xf borderId="57" fillId="6" fontId="15" numFmtId="10" xfId="0" applyAlignment="1" applyBorder="1" applyFont="1" applyNumberFormat="1">
      <alignment horizontal="right" vertical="top"/>
    </xf>
    <xf borderId="56" fillId="6" fontId="2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58" fillId="0" fontId="2" numFmtId="165" xfId="0" applyAlignment="1" applyBorder="1" applyFont="1" applyNumberFormat="1">
      <alignment vertical="top"/>
    </xf>
    <xf borderId="23" fillId="0" fontId="3" numFmtId="49" xfId="0" applyAlignment="1" applyBorder="1" applyFont="1" applyNumberFormat="1">
      <alignment horizontal="center" vertical="top"/>
    </xf>
    <xf borderId="59" fillId="0" fontId="5" numFmtId="0" xfId="0" applyAlignment="1" applyBorder="1" applyFont="1">
      <alignment shrinkToFit="0" vertical="top" wrapText="1"/>
    </xf>
    <xf borderId="58" fillId="0" fontId="1" numFmtId="0" xfId="0" applyAlignment="1" applyBorder="1" applyFont="1">
      <alignment horizontal="center" vertical="top"/>
    </xf>
    <xf borderId="24" fillId="0" fontId="1" numFmtId="4" xfId="0" applyAlignment="1" applyBorder="1" applyFont="1" applyNumberFormat="1">
      <alignment horizontal="right" vertical="top"/>
    </xf>
    <xf borderId="26" fillId="0" fontId="1" numFmtId="4" xfId="0" applyAlignment="1" applyBorder="1" applyFont="1" applyNumberFormat="1">
      <alignment horizontal="right" vertical="top"/>
    </xf>
    <xf borderId="25" fillId="0" fontId="1" numFmtId="4" xfId="0" applyAlignment="1" applyBorder="1" applyFont="1" applyNumberFormat="1">
      <alignment horizontal="right" vertical="top"/>
    </xf>
    <xf borderId="60" fillId="0" fontId="15" numFmtId="4" xfId="0" applyAlignment="1" applyBorder="1" applyFont="1" applyNumberFormat="1">
      <alignment horizontal="right" vertical="top"/>
    </xf>
    <xf borderId="61" fillId="0" fontId="15" numFmtId="4" xfId="0" applyAlignment="1" applyBorder="1" applyFont="1" applyNumberFormat="1">
      <alignment horizontal="right" vertical="top"/>
    </xf>
    <xf borderId="61" fillId="0" fontId="15" numFmtId="10" xfId="0" applyAlignment="1" applyBorder="1" applyFont="1" applyNumberFormat="1">
      <alignment horizontal="right" vertical="top"/>
    </xf>
    <xf borderId="25" fillId="0" fontId="1" numFmtId="0" xfId="0" applyAlignment="1" applyBorder="1" applyFont="1">
      <alignment shrinkToFit="0" vertical="top" wrapText="1"/>
    </xf>
    <xf borderId="0" fillId="0" fontId="5" numFmtId="0" xfId="0" applyAlignment="1" applyFont="1">
      <alignment vertical="top"/>
    </xf>
    <xf borderId="0" fillId="0" fontId="1" numFmtId="0" xfId="0" applyAlignment="1" applyFont="1">
      <alignment vertical="top"/>
    </xf>
    <xf borderId="62" fillId="0" fontId="2" numFmtId="165" xfId="0" applyAlignment="1" applyBorder="1" applyFont="1" applyNumberFormat="1">
      <alignment vertical="top"/>
    </xf>
    <xf borderId="27" fillId="0" fontId="3" numFmtId="49" xfId="0" applyAlignment="1" applyBorder="1" applyFont="1" applyNumberFormat="1">
      <alignment horizontal="center" vertical="top"/>
    </xf>
    <xf borderId="62" fillId="0" fontId="1" numFmtId="0" xfId="0" applyAlignment="1" applyBorder="1" applyFont="1">
      <alignment horizontal="center" vertical="top"/>
    </xf>
    <xf borderId="63" fillId="0" fontId="1" numFmtId="4" xfId="0" applyAlignment="1" applyBorder="1" applyFont="1" applyNumberFormat="1">
      <alignment horizontal="right" vertical="top"/>
    </xf>
    <xf borderId="64" fillId="0" fontId="1" numFmtId="4" xfId="0" applyAlignment="1" applyBorder="1" applyFont="1" applyNumberFormat="1">
      <alignment horizontal="right" vertical="top"/>
    </xf>
    <xf borderId="65" fillId="0" fontId="1" numFmtId="4" xfId="0" applyAlignment="1" applyBorder="1" applyFont="1" applyNumberFormat="1">
      <alignment horizontal="right" vertical="top"/>
    </xf>
    <xf borderId="66" fillId="0" fontId="15" numFmtId="4" xfId="0" applyAlignment="1" applyBorder="1" applyFont="1" applyNumberFormat="1">
      <alignment horizontal="right" vertical="top"/>
    </xf>
    <xf borderId="65" fillId="0" fontId="1" numFmtId="0" xfId="0" applyAlignment="1" applyBorder="1" applyFont="1">
      <alignment shrinkToFit="0" vertical="top" wrapText="1"/>
    </xf>
    <xf borderId="67" fillId="6" fontId="20" numFmtId="0" xfId="0" applyAlignment="1" applyBorder="1" applyFont="1">
      <alignment shrinkToFit="0" vertical="top" wrapText="1"/>
    </xf>
    <xf borderId="50" fillId="6" fontId="2" numFmtId="0" xfId="0" applyAlignment="1" applyBorder="1" applyFont="1">
      <alignment horizontal="center" vertical="top"/>
    </xf>
    <xf borderId="68" fillId="6" fontId="2" numFmtId="4" xfId="0" applyAlignment="1" applyBorder="1" applyFont="1" applyNumberFormat="1">
      <alignment horizontal="right" vertical="top"/>
    </xf>
    <xf borderId="69" fillId="6" fontId="2" numFmtId="4" xfId="0" applyAlignment="1" applyBorder="1" applyFont="1" applyNumberFormat="1">
      <alignment horizontal="right" vertical="top"/>
    </xf>
    <xf borderId="70" fillId="6" fontId="2" numFmtId="4" xfId="0" applyAlignment="1" applyBorder="1" applyFont="1" applyNumberFormat="1">
      <alignment horizontal="right" vertical="top"/>
    </xf>
    <xf borderId="70" fillId="6" fontId="1" numFmtId="4" xfId="0" applyAlignment="1" applyBorder="1" applyFont="1" applyNumberFormat="1">
      <alignment horizontal="right" vertical="top"/>
    </xf>
    <xf borderId="70" fillId="6" fontId="2" numFmtId="0" xfId="0" applyAlignment="1" applyBorder="1" applyFont="1">
      <alignment shrinkToFit="0" vertical="top" wrapText="1"/>
    </xf>
    <xf borderId="71" fillId="0" fontId="2" numFmtId="165" xfId="0" applyAlignment="1" applyBorder="1" applyFont="1" applyNumberFormat="1">
      <alignment vertical="top"/>
    </xf>
    <xf borderId="71" fillId="0" fontId="1" numFmtId="0" xfId="0" applyAlignment="1" applyBorder="1" applyFont="1">
      <alignment horizontal="center" vertical="top"/>
    </xf>
    <xf borderId="28" fillId="0" fontId="1" numFmtId="4" xfId="0" applyAlignment="1" applyBorder="1" applyFont="1" applyNumberFormat="1">
      <alignment horizontal="right" vertical="top"/>
    </xf>
    <xf borderId="30" fillId="0" fontId="1" numFmtId="4" xfId="0" applyAlignment="1" applyBorder="1" applyFont="1" applyNumberFormat="1">
      <alignment horizontal="right" vertical="top"/>
    </xf>
    <xf borderId="29" fillId="0" fontId="1" numFmtId="4" xfId="0" applyAlignment="1" applyBorder="1" applyFont="1" applyNumberFormat="1">
      <alignment horizontal="right" vertical="top"/>
    </xf>
    <xf borderId="29" fillId="0" fontId="1" numFmtId="0" xfId="0" applyAlignment="1" applyBorder="1" applyFont="1">
      <alignment shrinkToFit="0" vertical="top" wrapText="1"/>
    </xf>
    <xf borderId="67" fillId="6" fontId="21" numFmtId="0" xfId="0" applyAlignment="1" applyBorder="1" applyFont="1">
      <alignment shrinkToFit="0" vertical="top" wrapText="1"/>
    </xf>
    <xf borderId="72" fillId="0" fontId="3" numFmtId="49" xfId="0" applyAlignment="1" applyBorder="1" applyFont="1" applyNumberFormat="1">
      <alignment horizontal="center" vertical="top"/>
    </xf>
    <xf borderId="51" fillId="6" fontId="3" numFmtId="49" xfId="0" applyAlignment="1" applyBorder="1" applyFont="1" applyNumberFormat="1">
      <alignment horizontal="center" vertical="top"/>
    </xf>
    <xf borderId="73" fillId="0" fontId="2" numFmtId="165" xfId="0" applyAlignment="1" applyBorder="1" applyFont="1" applyNumberFormat="1">
      <alignment vertical="top"/>
    </xf>
    <xf borderId="19" fillId="0" fontId="3" numFmtId="49" xfId="0" applyAlignment="1" applyBorder="1" applyFont="1" applyNumberFormat="1">
      <alignment horizontal="center" vertical="top"/>
    </xf>
    <xf borderId="73" fillId="0" fontId="1" numFmtId="0" xfId="0" applyAlignment="1" applyBorder="1" applyFont="1">
      <alignment horizontal="center" vertical="top"/>
    </xf>
    <xf borderId="20" fillId="0" fontId="1" numFmtId="4" xfId="0" applyAlignment="1" applyBorder="1" applyFont="1" applyNumberFormat="1">
      <alignment horizontal="right" vertical="top"/>
    </xf>
    <xf borderId="22" fillId="0" fontId="1" numFmtId="4" xfId="0" applyAlignment="1" applyBorder="1" applyFont="1" applyNumberFormat="1">
      <alignment horizontal="right" vertical="top"/>
    </xf>
    <xf borderId="21" fillId="0" fontId="1" numFmtId="4" xfId="0" applyAlignment="1" applyBorder="1" applyFont="1" applyNumberFormat="1">
      <alignment horizontal="right" vertical="top"/>
    </xf>
    <xf borderId="21" fillId="0" fontId="1" numFmtId="0" xfId="0" applyAlignment="1" applyBorder="1" applyFont="1">
      <alignment shrinkToFit="0" vertical="top" wrapText="1"/>
    </xf>
    <xf borderId="74" fillId="0" fontId="1" numFmtId="0" xfId="0" applyAlignment="1" applyBorder="1" applyFont="1">
      <alignment shrinkToFit="0" vertical="top" wrapText="1"/>
    </xf>
    <xf borderId="74" fillId="0" fontId="5" numFmtId="0" xfId="0" applyAlignment="1" applyBorder="1" applyFont="1">
      <alignment shrinkToFit="0" vertical="top" wrapText="1"/>
    </xf>
    <xf borderId="75" fillId="0" fontId="15" numFmtId="4" xfId="0" applyAlignment="1" applyBorder="1" applyFont="1" applyNumberFormat="1">
      <alignment horizontal="right" vertical="top"/>
    </xf>
    <xf borderId="45" fillId="7" fontId="20" numFmtId="165" xfId="0" applyAlignment="1" applyBorder="1" applyFill="1" applyFont="1" applyNumberFormat="1">
      <alignment vertical="center"/>
    </xf>
    <xf borderId="46" fillId="7" fontId="2" numFmtId="165" xfId="0" applyAlignment="1" applyBorder="1" applyFont="1" applyNumberFormat="1">
      <alignment horizontal="center" vertical="center"/>
    </xf>
    <xf borderId="46" fillId="7" fontId="2" numFmtId="0" xfId="0" applyAlignment="1" applyBorder="1" applyFont="1">
      <alignment shrinkToFit="0" vertical="center" wrapText="1"/>
    </xf>
    <xf borderId="49" fillId="7" fontId="2" numFmtId="0" xfId="0" applyAlignment="1" applyBorder="1" applyFont="1">
      <alignment horizontal="center" vertical="center"/>
    </xf>
    <xf borderId="47" fillId="2" fontId="2" numFmtId="4" xfId="0" applyAlignment="1" applyBorder="1" applyFont="1" applyNumberFormat="1">
      <alignment horizontal="right" vertical="center"/>
    </xf>
    <xf borderId="18" fillId="7" fontId="2" numFmtId="4" xfId="0" applyAlignment="1" applyBorder="1" applyFont="1" applyNumberFormat="1">
      <alignment horizontal="right" vertical="center"/>
    </xf>
    <xf borderId="76" fillId="7" fontId="2" numFmtId="4" xfId="0" applyAlignment="1" applyBorder="1" applyFont="1" applyNumberFormat="1">
      <alignment horizontal="right" vertical="center"/>
    </xf>
    <xf borderId="77" fillId="7" fontId="2" numFmtId="4" xfId="0" applyAlignment="1" applyBorder="1" applyFont="1" applyNumberFormat="1">
      <alignment horizontal="right" vertical="center"/>
    </xf>
    <xf borderId="78" fillId="7" fontId="2" numFmtId="4" xfId="0" applyAlignment="1" applyBorder="1" applyFont="1" applyNumberFormat="1">
      <alignment horizontal="right" vertical="center"/>
    </xf>
    <xf borderId="15" fillId="7" fontId="2" numFmtId="4" xfId="0" applyAlignment="1" applyBorder="1" applyFont="1" applyNumberFormat="1">
      <alignment horizontal="right" vertical="center"/>
    </xf>
    <xf borderId="42" fillId="7" fontId="2" numFmtId="4" xfId="0" applyAlignment="1" applyBorder="1" applyFont="1" applyNumberFormat="1">
      <alignment horizontal="right" vertical="center"/>
    </xf>
    <xf borderId="41" fillId="7" fontId="2" numFmtId="0" xfId="0" applyAlignment="1" applyBorder="1" applyFont="1">
      <alignment shrinkToFit="0" vertical="center" wrapText="1"/>
    </xf>
    <xf borderId="79" fillId="5" fontId="2" numFmtId="0" xfId="0" applyAlignment="1" applyBorder="1" applyFont="1">
      <alignment vertical="center"/>
    </xf>
    <xf borderId="80" fillId="5" fontId="3" numFmtId="0" xfId="0" applyAlignment="1" applyBorder="1" applyFont="1">
      <alignment horizontal="center" vertical="center"/>
    </xf>
    <xf borderId="81" fillId="5" fontId="2" numFmtId="0" xfId="0" applyAlignment="1" applyBorder="1" applyFont="1">
      <alignment vertical="center"/>
    </xf>
    <xf borderId="81" fillId="5" fontId="1" numFmtId="0" xfId="0" applyAlignment="1" applyBorder="1" applyFont="1">
      <alignment horizontal="center" vertical="center"/>
    </xf>
    <xf borderId="82" fillId="5" fontId="15" numFmtId="4" xfId="0" applyAlignment="1" applyBorder="1" applyFont="1" applyNumberFormat="1">
      <alignment horizontal="right" vertical="top"/>
    </xf>
    <xf borderId="83" fillId="6" fontId="2" numFmtId="4" xfId="0" applyAlignment="1" applyBorder="1" applyFont="1" applyNumberFormat="1">
      <alignment horizontal="right" vertical="top"/>
    </xf>
    <xf borderId="84" fillId="6" fontId="2" numFmtId="4" xfId="0" applyAlignment="1" applyBorder="1" applyFont="1" applyNumberFormat="1">
      <alignment horizontal="right" vertical="top"/>
    </xf>
    <xf borderId="0" fillId="0" fontId="3" numFmtId="0" xfId="0" applyAlignment="1" applyFont="1">
      <alignment vertical="top"/>
    </xf>
    <xf borderId="69" fillId="6" fontId="15" numFmtId="4" xfId="0" applyAlignment="1" applyBorder="1" applyFont="1" applyNumberFormat="1">
      <alignment horizontal="right" vertical="top"/>
    </xf>
    <xf borderId="59" fillId="0" fontId="1" numFmtId="0" xfId="0" applyAlignment="1" applyBorder="1" applyFont="1">
      <alignment shrinkToFit="0" vertical="top" wrapText="1"/>
    </xf>
    <xf borderId="85" fillId="0" fontId="5" numFmtId="0" xfId="0" applyAlignment="1" applyBorder="1" applyFont="1">
      <alignment shrinkToFit="0" vertical="top" wrapText="1"/>
    </xf>
    <xf borderId="86" fillId="7" fontId="2" numFmtId="4" xfId="0" applyAlignment="1" applyBorder="1" applyFont="1" applyNumberFormat="1">
      <alignment horizontal="right" vertical="center"/>
    </xf>
    <xf borderId="87" fillId="7" fontId="2" numFmtId="4" xfId="0" applyAlignment="1" applyBorder="1" applyFont="1" applyNumberFormat="1">
      <alignment horizontal="right" vertical="center"/>
    </xf>
    <xf borderId="42" fillId="7" fontId="15" numFmtId="4" xfId="0" applyAlignment="1" applyBorder="1" applyFont="1" applyNumberFormat="1">
      <alignment horizontal="right" vertical="center"/>
    </xf>
    <xf borderId="62" fillId="0" fontId="5" numFmtId="4" xfId="0" applyAlignment="1" applyBorder="1" applyFont="1" applyNumberFormat="1">
      <alignment horizontal="right" vertical="center"/>
    </xf>
    <xf borderId="74" fillId="0" fontId="11" numFmtId="0" xfId="0" applyBorder="1" applyFont="1"/>
    <xf borderId="88" fillId="0" fontId="11" numFmtId="0" xfId="0" applyBorder="1" applyFont="1"/>
    <xf borderId="89" fillId="0" fontId="11" numFmtId="0" xfId="0" applyBorder="1" applyFont="1"/>
    <xf borderId="52" fillId="6" fontId="21" numFmtId="0" xfId="0" applyAlignment="1" applyBorder="1" applyFont="1">
      <alignment shrinkToFit="0" vertical="top" wrapText="1"/>
    </xf>
    <xf borderId="24" fillId="6" fontId="15" numFmtId="4" xfId="0" applyAlignment="1" applyBorder="1" applyFont="1" applyNumberFormat="1">
      <alignment horizontal="right" vertical="top"/>
    </xf>
    <xf borderId="58" fillId="0" fontId="5" numFmtId="0" xfId="0" applyAlignment="1" applyBorder="1" applyFont="1">
      <alignment horizontal="center" shrinkToFit="0" vertical="top" wrapText="1"/>
    </xf>
    <xf borderId="24" fillId="0" fontId="1" numFmtId="4" xfId="0" applyAlignment="1" applyBorder="1" applyFont="1" applyNumberFormat="1">
      <alignment horizontal="right" shrinkToFit="0" vertical="top" wrapText="1"/>
    </xf>
    <xf borderId="26" fillId="0" fontId="1" numFmtId="4" xfId="0" applyAlignment="1" applyBorder="1" applyFont="1" applyNumberFormat="1">
      <alignment horizontal="right" shrinkToFit="0" vertical="top" wrapText="1"/>
    </xf>
    <xf borderId="25" fillId="0" fontId="1" numFmtId="4" xfId="0" applyAlignment="1" applyBorder="1" applyFont="1" applyNumberFormat="1">
      <alignment horizontal="right" shrinkToFit="0" vertical="top" wrapText="1"/>
    </xf>
    <xf borderId="63" fillId="0" fontId="1" numFmtId="4" xfId="0" applyAlignment="1" applyBorder="1" applyFont="1" applyNumberFormat="1">
      <alignment horizontal="right" shrinkToFit="0" vertical="top" wrapText="1"/>
    </xf>
    <xf borderId="64" fillId="0" fontId="1" numFmtId="4" xfId="0" applyAlignment="1" applyBorder="1" applyFont="1" applyNumberFormat="1">
      <alignment horizontal="right" shrinkToFit="0" vertical="top" wrapText="1"/>
    </xf>
    <xf borderId="65" fillId="0" fontId="1" numFmtId="4" xfId="0" applyAlignment="1" applyBorder="1" applyFont="1" applyNumberFormat="1">
      <alignment horizontal="right" shrinkToFit="0" vertical="top" wrapText="1"/>
    </xf>
    <xf borderId="59" fillId="0" fontId="1" numFmtId="0" xfId="0" applyAlignment="1" applyBorder="1" applyFont="1">
      <alignment horizontal="left" shrinkToFit="0" vertical="top" wrapText="1"/>
    </xf>
    <xf borderId="58" fillId="0" fontId="5" numFmtId="0" xfId="0" applyAlignment="1" applyBorder="1" applyFont="1">
      <alignment horizontal="center" vertical="top"/>
    </xf>
    <xf borderId="74" fillId="0" fontId="1" numFmtId="0" xfId="0" applyAlignment="1" applyBorder="1" applyFont="1">
      <alignment horizontal="left" shrinkToFit="0" vertical="top" wrapText="1"/>
    </xf>
    <xf borderId="62" fillId="0" fontId="5" numFmtId="0" xfId="0" applyAlignment="1" applyBorder="1" applyFont="1">
      <alignment horizontal="center" vertical="top"/>
    </xf>
    <xf borderId="47" fillId="7" fontId="15" numFmtId="4" xfId="0" applyAlignment="1" applyBorder="1" applyFont="1" applyNumberFormat="1">
      <alignment horizontal="right" vertical="center"/>
    </xf>
    <xf borderId="15" fillId="7" fontId="15" numFmtId="4" xfId="0" applyAlignment="1" applyBorder="1" applyFont="1" applyNumberFormat="1">
      <alignment horizontal="right" vertical="top"/>
    </xf>
    <xf borderId="45" fillId="5" fontId="2" numFmtId="0" xfId="0" applyAlignment="1" applyBorder="1" applyFont="1">
      <alignment vertical="center"/>
    </xf>
    <xf borderId="15" fillId="5" fontId="3" numFmtId="0" xfId="0" applyAlignment="1" applyBorder="1" applyFont="1">
      <alignment horizontal="center" vertical="center"/>
    </xf>
    <xf borderId="46" fillId="5" fontId="2" numFmtId="0" xfId="0" applyAlignment="1" applyBorder="1" applyFont="1">
      <alignment vertical="center"/>
    </xf>
    <xf borderId="57" fillId="5" fontId="15" numFmtId="4" xfId="0" applyAlignment="1" applyBorder="1" applyFont="1" applyNumberFormat="1">
      <alignment horizontal="right" vertical="top"/>
    </xf>
    <xf borderId="90" fillId="6" fontId="15" numFmtId="4" xfId="0" applyAlignment="1" applyBorder="1" applyFont="1" applyNumberFormat="1">
      <alignment horizontal="right" vertical="top"/>
    </xf>
    <xf borderId="91" fillId="0" fontId="5" numFmtId="0" xfId="0" applyAlignment="1" applyBorder="1" applyFont="1">
      <alignment shrinkToFit="0" vertical="top" wrapText="1"/>
    </xf>
    <xf borderId="15" fillId="6" fontId="2" numFmtId="0" xfId="0" applyAlignment="1" applyBorder="1" applyFont="1">
      <alignment horizontal="center" vertical="top"/>
    </xf>
    <xf borderId="90" fillId="6" fontId="2" numFmtId="4" xfId="0" applyAlignment="1" applyBorder="1" applyFont="1" applyNumberFormat="1">
      <alignment horizontal="right" vertical="top"/>
    </xf>
    <xf borderId="73" fillId="0" fontId="5" numFmtId="0" xfId="0" applyAlignment="1" applyBorder="1" applyFont="1">
      <alignment horizontal="center" vertical="top"/>
    </xf>
    <xf borderId="51" fillId="6" fontId="20" numFmtId="0" xfId="0" applyAlignment="1" applyBorder="1" applyFont="1">
      <alignment shrinkToFit="0" vertical="top" wrapText="1"/>
    </xf>
    <xf borderId="67" fillId="6" fontId="2" numFmtId="0" xfId="0" applyAlignment="1" applyBorder="1" applyFont="1">
      <alignment horizontal="center" vertical="top"/>
    </xf>
    <xf borderId="23" fillId="0" fontId="1" numFmtId="0" xfId="0" applyAlignment="1" applyBorder="1" applyFont="1">
      <alignment shrinkToFit="0" vertical="top" wrapText="1"/>
    </xf>
    <xf borderId="59" fillId="0" fontId="5" numFmtId="0" xfId="0" applyAlignment="1" applyBorder="1" applyFont="1">
      <alignment horizontal="center" vertical="top"/>
    </xf>
    <xf borderId="27" fillId="0" fontId="1" numFmtId="0" xfId="0" applyAlignment="1" applyBorder="1" applyFont="1">
      <alignment shrinkToFit="0" vertical="top" wrapText="1"/>
    </xf>
    <xf borderId="4" fillId="7" fontId="20" numFmtId="165" xfId="0" applyAlignment="1" applyBorder="1" applyFont="1" applyNumberFormat="1">
      <alignment horizontal="left" shrinkToFit="0" vertical="center" wrapText="1"/>
    </xf>
    <xf borderId="52" fillId="6" fontId="21" numFmtId="0" xfId="0" applyAlignment="1" applyBorder="1" applyFont="1">
      <alignment horizontal="left" shrinkToFit="0" vertical="top" wrapText="1"/>
    </xf>
    <xf borderId="67" fillId="6" fontId="21" numFmtId="0" xfId="0" applyAlignment="1" applyBorder="1" applyFont="1">
      <alignment horizontal="left" shrinkToFit="0" vertical="top" wrapText="1"/>
    </xf>
    <xf borderId="75" fillId="0" fontId="15" numFmtId="10" xfId="0" applyAlignment="1" applyBorder="1" applyFont="1" applyNumberFormat="1">
      <alignment horizontal="right" vertical="top"/>
    </xf>
    <xf borderId="15" fillId="7" fontId="15" numFmtId="4" xfId="0" applyAlignment="1" applyBorder="1" applyFont="1" applyNumberFormat="1">
      <alignment horizontal="right" vertical="center"/>
    </xf>
    <xf borderId="49" fillId="7" fontId="15" numFmtId="4" xfId="0" applyAlignment="1" applyBorder="1" applyFont="1" applyNumberFormat="1">
      <alignment horizontal="right" vertical="center"/>
    </xf>
    <xf borderId="15" fillId="7" fontId="2" numFmtId="0" xfId="0" applyAlignment="1" applyBorder="1" applyFont="1">
      <alignment shrinkToFit="0" vertical="center" wrapText="1"/>
    </xf>
    <xf borderId="44" fillId="5" fontId="15" numFmtId="4" xfId="0" applyAlignment="1" applyBorder="1" applyFont="1" applyNumberFormat="1">
      <alignment horizontal="right" vertical="center"/>
    </xf>
    <xf borderId="43" fillId="5" fontId="1" numFmtId="0" xfId="0" applyAlignment="1" applyBorder="1" applyFont="1">
      <alignment vertical="center"/>
    </xf>
    <xf borderId="91" fillId="0" fontId="1" numFmtId="4" xfId="0" applyAlignment="1" applyBorder="1" applyFont="1" applyNumberFormat="1">
      <alignment horizontal="right" vertical="top"/>
    </xf>
    <xf borderId="68" fillId="0" fontId="15" numFmtId="4" xfId="0" applyAlignment="1" applyBorder="1" applyFont="1" applyNumberFormat="1">
      <alignment horizontal="right" vertical="top"/>
    </xf>
    <xf borderId="92" fillId="0" fontId="15" numFmtId="4" xfId="0" applyAlignment="1" applyBorder="1" applyFont="1" applyNumberFormat="1">
      <alignment horizontal="right" vertical="top"/>
    </xf>
    <xf borderId="92" fillId="0" fontId="15" numFmtId="10" xfId="0" applyAlignment="1" applyBorder="1" applyFont="1" applyNumberFormat="1">
      <alignment horizontal="right" vertical="top"/>
    </xf>
    <xf borderId="70" fillId="0" fontId="1" numFmtId="0" xfId="0" applyAlignment="1" applyBorder="1" applyFont="1">
      <alignment shrinkToFit="0" vertical="top" wrapText="1"/>
    </xf>
    <xf borderId="24" fillId="0" fontId="15" numFmtId="4" xfId="0" applyAlignment="1" applyBorder="1" applyFont="1" applyNumberFormat="1">
      <alignment horizontal="right" vertical="top"/>
    </xf>
    <xf borderId="93" fillId="0" fontId="5" numFmtId="0" xfId="0" applyAlignment="1" applyBorder="1" applyFont="1">
      <alignment shrinkToFit="0" vertical="top" wrapText="1"/>
    </xf>
    <xf borderId="94" fillId="0" fontId="1" numFmtId="4" xfId="0" applyAlignment="1" applyBorder="1" applyFont="1" applyNumberFormat="1">
      <alignment horizontal="right" vertical="top"/>
    </xf>
    <xf borderId="28" fillId="0" fontId="15" numFmtId="4" xfId="0" applyAlignment="1" applyBorder="1" applyFont="1" applyNumberFormat="1">
      <alignment horizontal="right" vertical="top"/>
    </xf>
    <xf borderId="95" fillId="0" fontId="15" numFmtId="4" xfId="0" applyAlignment="1" applyBorder="1" applyFont="1" applyNumberFormat="1">
      <alignment horizontal="right" vertical="top"/>
    </xf>
    <xf borderId="95" fillId="0" fontId="15" numFmtId="10" xfId="0" applyAlignment="1" applyBorder="1" applyFont="1" applyNumberFormat="1">
      <alignment horizontal="right" vertical="top"/>
    </xf>
    <xf borderId="47" fillId="7" fontId="2" numFmtId="165" xfId="0" applyAlignment="1" applyBorder="1" applyFont="1" applyNumberFormat="1">
      <alignment horizontal="center" vertical="center"/>
    </xf>
    <xf borderId="81" fillId="5" fontId="3" numFmtId="0" xfId="0" applyAlignment="1" applyBorder="1" applyFont="1">
      <alignment vertical="center"/>
    </xf>
    <xf borderId="24" fillId="0" fontId="5" numFmtId="4" xfId="0" applyAlignment="1" applyBorder="1" applyFont="1" applyNumberFormat="1">
      <alignment horizontal="right" vertical="top"/>
    </xf>
    <xf borderId="26" fillId="0" fontId="5" numFmtId="4" xfId="0" applyAlignment="1" applyBorder="1" applyFont="1" applyNumberFormat="1">
      <alignment horizontal="right" vertical="top"/>
    </xf>
    <xf borderId="63" fillId="0" fontId="15" numFmtId="4" xfId="0" applyAlignment="1" applyBorder="1" applyFont="1" applyNumberFormat="1">
      <alignment horizontal="right" vertical="top"/>
    </xf>
    <xf borderId="81" fillId="7" fontId="2" numFmtId="165" xfId="0" applyAlignment="1" applyBorder="1" applyFont="1" applyNumberFormat="1">
      <alignment horizontal="center" vertical="center"/>
    </xf>
    <xf borderId="47" fillId="7" fontId="2" numFmtId="4" xfId="0" applyAlignment="1" applyBorder="1" applyFont="1" applyNumberFormat="1">
      <alignment horizontal="right" vertical="center"/>
    </xf>
    <xf borderId="81" fillId="5" fontId="15" numFmtId="4" xfId="0" applyAlignment="1" applyBorder="1" applyFont="1" applyNumberFormat="1">
      <alignment horizontal="right" vertical="center"/>
    </xf>
    <xf borderId="96" fillId="5" fontId="1" numFmtId="0" xfId="0" applyAlignment="1" applyBorder="1" applyFont="1">
      <alignment vertical="center"/>
    </xf>
    <xf borderId="97" fillId="0" fontId="2" numFmtId="165" xfId="0" applyAlignment="1" applyBorder="1" applyFont="1" applyNumberFormat="1">
      <alignment vertical="top"/>
    </xf>
    <xf borderId="51" fillId="0" fontId="3" numFmtId="166" xfId="0" applyAlignment="1" applyBorder="1" applyFont="1" applyNumberFormat="1">
      <alignment horizontal="center" vertical="top"/>
    </xf>
    <xf borderId="98" fillId="0" fontId="1" numFmtId="0" xfId="0" applyAlignment="1" applyBorder="1" applyFont="1">
      <alignment shrinkToFit="0" vertical="top" wrapText="1"/>
    </xf>
    <xf borderId="51" fillId="0" fontId="1" numFmtId="0" xfId="0" applyAlignment="1" applyBorder="1" applyFont="1">
      <alignment horizontal="center" vertical="top"/>
    </xf>
    <xf borderId="92" fillId="0" fontId="1" numFmtId="4" xfId="0" applyAlignment="1" applyBorder="1" applyFont="1" applyNumberFormat="1">
      <alignment horizontal="right" vertical="top"/>
    </xf>
    <xf borderId="69" fillId="0" fontId="1" numFmtId="4" xfId="0" applyAlignment="1" applyBorder="1" applyFont="1" applyNumberFormat="1">
      <alignment horizontal="right" vertical="top"/>
    </xf>
    <xf borderId="70" fillId="0" fontId="1" numFmtId="4" xfId="0" applyAlignment="1" applyBorder="1" applyFont="1" applyNumberFormat="1">
      <alignment horizontal="right" vertical="top"/>
    </xf>
    <xf borderId="68" fillId="0" fontId="1" numFmtId="4" xfId="0" applyAlignment="1" applyBorder="1" applyFont="1" applyNumberFormat="1">
      <alignment horizontal="right" vertical="top"/>
    </xf>
    <xf borderId="23" fillId="0" fontId="3" numFmtId="166" xfId="0" applyAlignment="1" applyBorder="1" applyFont="1" applyNumberFormat="1">
      <alignment horizontal="center" vertical="top"/>
    </xf>
    <xf borderId="23" fillId="0" fontId="1" numFmtId="0" xfId="0" applyAlignment="1" applyBorder="1" applyFont="1">
      <alignment horizontal="center" vertical="top"/>
    </xf>
    <xf borderId="60" fillId="0" fontId="1" numFmtId="4" xfId="0" applyAlignment="1" applyBorder="1" applyFont="1" applyNumberFormat="1">
      <alignment horizontal="right" vertical="top"/>
    </xf>
    <xf borderId="27" fillId="0" fontId="1" numFmtId="0" xfId="0" applyAlignment="1" applyBorder="1" applyFont="1">
      <alignment horizontal="center" vertical="top"/>
    </xf>
    <xf borderId="66" fillId="0" fontId="1" numFmtId="4" xfId="0" applyAlignment="1" applyBorder="1" applyFont="1" applyNumberFormat="1">
      <alignment horizontal="right" vertical="top"/>
    </xf>
    <xf borderId="32" fillId="0" fontId="1" numFmtId="0" xfId="0" applyAlignment="1" applyBorder="1" applyFont="1">
      <alignment shrinkToFit="0" vertical="top" wrapText="1"/>
    </xf>
    <xf borderId="61" fillId="0" fontId="1" numFmtId="4" xfId="0" applyAlignment="1" applyBorder="1" applyFont="1" applyNumberFormat="1">
      <alignment horizontal="right" vertical="top"/>
    </xf>
    <xf borderId="99" fillId="0" fontId="1" numFmtId="4" xfId="0" applyAlignment="1" applyBorder="1" applyFont="1" applyNumberFormat="1">
      <alignment horizontal="right" vertical="top"/>
    </xf>
    <xf borderId="51" fillId="0" fontId="15" numFmtId="4" xfId="0" applyAlignment="1" applyBorder="1" applyFont="1" applyNumberFormat="1">
      <alignment horizontal="right" vertical="top"/>
    </xf>
    <xf borderId="51" fillId="0" fontId="1" numFmtId="0" xfId="0" applyAlignment="1" applyBorder="1" applyFont="1">
      <alignment shrinkToFit="0" vertical="top" wrapText="1"/>
    </xf>
    <xf borderId="27" fillId="0" fontId="3" numFmtId="166" xfId="0" applyAlignment="1" applyBorder="1" applyFont="1" applyNumberFormat="1">
      <alignment horizontal="center" vertical="top"/>
    </xf>
    <xf borderId="27" fillId="0" fontId="15" numFmtId="4" xfId="0" applyAlignment="1" applyBorder="1" applyFont="1" applyNumberFormat="1">
      <alignment horizontal="right" vertical="top"/>
    </xf>
    <xf borderId="72" fillId="0" fontId="3" numFmtId="166" xfId="0" applyAlignment="1" applyBorder="1" applyFont="1" applyNumberFormat="1">
      <alignment horizontal="center" vertical="top"/>
    </xf>
    <xf borderId="72" fillId="0" fontId="1" numFmtId="0" xfId="0" applyAlignment="1" applyBorder="1" applyFont="1">
      <alignment horizontal="center" vertical="top"/>
    </xf>
    <xf borderId="72" fillId="0" fontId="1" numFmtId="0" xfId="0" applyAlignment="1" applyBorder="1" applyFont="1">
      <alignment shrinkToFit="0" vertical="top" wrapText="1"/>
    </xf>
    <xf borderId="23" fillId="0" fontId="2" numFmtId="165" xfId="0" applyAlignment="1" applyBorder="1" applyFont="1" applyNumberFormat="1">
      <alignment vertical="top"/>
    </xf>
    <xf borderId="27" fillId="0" fontId="2" numFmtId="165" xfId="0" applyAlignment="1" applyBorder="1" applyFont="1" applyNumberFormat="1">
      <alignment vertical="top"/>
    </xf>
    <xf borderId="72" fillId="0" fontId="15" numFmtId="4" xfId="0" applyAlignment="1" applyBorder="1" applyFont="1" applyNumberFormat="1">
      <alignment horizontal="right" vertical="top"/>
    </xf>
    <xf borderId="100" fillId="7" fontId="20" numFmtId="165" xfId="0" applyAlignment="1" applyBorder="1" applyFont="1" applyNumberFormat="1">
      <alignment horizontal="left" shrinkToFit="0" vertical="center" wrapText="1"/>
    </xf>
    <xf borderId="101" fillId="0" fontId="11" numFmtId="0" xfId="0" applyBorder="1" applyFont="1"/>
    <xf borderId="102" fillId="0" fontId="11" numFmtId="0" xfId="0" applyBorder="1" applyFont="1"/>
    <xf borderId="47" fillId="5" fontId="1" numFmtId="0" xfId="0" applyAlignment="1" applyBorder="1" applyFont="1">
      <alignment horizontal="center" vertical="center"/>
    </xf>
    <xf borderId="19" fillId="0" fontId="3" numFmtId="166" xfId="0" applyAlignment="1" applyBorder="1" applyFont="1" applyNumberFormat="1">
      <alignment horizontal="center" vertical="top"/>
    </xf>
    <xf borderId="97" fillId="0" fontId="1" numFmtId="0" xfId="0" applyAlignment="1" applyBorder="1" applyFont="1">
      <alignment shrinkToFit="0" vertical="top" wrapText="1"/>
    </xf>
    <xf borderId="103" fillId="0" fontId="1" numFmtId="0" xfId="0" applyAlignment="1" applyBorder="1" applyFont="1">
      <alignment shrinkToFit="0" vertical="top" wrapText="1"/>
    </xf>
    <xf borderId="23" fillId="0" fontId="15" numFmtId="4" xfId="0" applyAlignment="1" applyBorder="1" applyFont="1" applyNumberFormat="1">
      <alignment horizontal="right" vertical="top"/>
    </xf>
    <xf borderId="104" fillId="0" fontId="1" numFmtId="0" xfId="0" applyAlignment="1" applyBorder="1" applyFont="1">
      <alignment shrinkToFit="0" vertical="top" wrapText="1"/>
    </xf>
    <xf borderId="88" fillId="0" fontId="1" numFmtId="0" xfId="0" applyAlignment="1" applyBorder="1" applyFont="1">
      <alignment shrinkToFit="0" vertical="top" wrapText="1"/>
    </xf>
    <xf borderId="96" fillId="7" fontId="2" numFmtId="0" xfId="0" applyAlignment="1" applyBorder="1" applyFont="1">
      <alignment horizontal="center" vertical="center"/>
    </xf>
    <xf borderId="41" fillId="5" fontId="3" numFmtId="0" xfId="0" applyAlignment="1" applyBorder="1" applyFont="1">
      <alignment horizontal="center" vertical="center"/>
    </xf>
    <xf borderId="105" fillId="6" fontId="21" numFmtId="0" xfId="0" applyAlignment="1" applyBorder="1" applyFont="1">
      <alignment horizontal="left" shrinkToFit="0" vertical="top" wrapText="1"/>
    </xf>
    <xf borderId="106" fillId="6" fontId="2" numFmtId="4" xfId="0" applyAlignment="1" applyBorder="1" applyFont="1" applyNumberFormat="1">
      <alignment horizontal="right" vertical="top"/>
    </xf>
    <xf borderId="51" fillId="6" fontId="2" numFmtId="4" xfId="0" applyAlignment="1" applyBorder="1" applyFont="1" applyNumberFormat="1">
      <alignment horizontal="right" vertical="top"/>
    </xf>
    <xf borderId="61" fillId="0" fontId="1" numFmtId="0" xfId="0" applyAlignment="1" applyBorder="1" applyFont="1">
      <alignment shrinkToFit="0" vertical="top" wrapText="1"/>
    </xf>
    <xf borderId="60" fillId="0" fontId="1" numFmtId="0" xfId="0" applyAlignment="1" applyBorder="1" applyFont="1">
      <alignment shrinkToFit="0" vertical="top" wrapText="1"/>
    </xf>
    <xf borderId="93" fillId="0" fontId="1" numFmtId="4" xfId="0" applyAlignment="1" applyBorder="1" applyFont="1" applyNumberFormat="1">
      <alignment horizontal="right" vertical="top"/>
    </xf>
    <xf borderId="53" fillId="6" fontId="2" numFmtId="165" xfId="0" applyAlignment="1" applyBorder="1" applyFont="1" applyNumberFormat="1">
      <alignment vertical="top"/>
    </xf>
    <xf borderId="107" fillId="6" fontId="3" numFmtId="49" xfId="0" applyAlignment="1" applyBorder="1" applyFont="1" applyNumberFormat="1">
      <alignment horizontal="center" vertical="top"/>
    </xf>
    <xf borderId="47" fillId="6" fontId="21" numFmtId="0" xfId="0" applyAlignment="1" applyBorder="1" applyFont="1">
      <alignment horizontal="left" shrinkToFit="0" vertical="top" wrapText="1"/>
    </xf>
    <xf borderId="58" fillId="0" fontId="3" numFmtId="49" xfId="0" applyAlignment="1" applyBorder="1" applyFont="1" applyNumberFormat="1">
      <alignment horizontal="center" vertical="top"/>
    </xf>
    <xf borderId="59" fillId="0" fontId="1" numFmtId="0" xfId="0" applyAlignment="1" applyBorder="1" applyFont="1">
      <alignment horizontal="center" vertical="top"/>
    </xf>
    <xf borderId="62" fillId="0" fontId="3" numFmtId="49" xfId="0" applyAlignment="1" applyBorder="1" applyFont="1" applyNumberFormat="1">
      <alignment horizontal="center" vertical="top"/>
    </xf>
    <xf borderId="74" fillId="0" fontId="1" numFmtId="0" xfId="0" applyAlignment="1" applyBorder="1" applyFont="1">
      <alignment horizontal="center" vertical="top"/>
    </xf>
    <xf borderId="26" fillId="0" fontId="2" numFmtId="165" xfId="0" applyAlignment="1" applyBorder="1" applyFont="1" applyNumberFormat="1">
      <alignment vertical="top"/>
    </xf>
    <xf borderId="91" fillId="0" fontId="3" numFmtId="49" xfId="0" applyAlignment="1" applyBorder="1" applyFont="1" applyNumberFormat="1">
      <alignment horizontal="center" vertical="top"/>
    </xf>
    <xf borderId="23" fillId="0" fontId="5" numFmtId="0" xfId="0" applyAlignment="1" applyBorder="1" applyFont="1">
      <alignment shrinkToFit="0" vertical="top" wrapText="1"/>
    </xf>
    <xf borderId="60" fillId="0" fontId="1" numFmtId="0" xfId="0" applyAlignment="1" applyBorder="1" applyFont="1">
      <alignment horizontal="center" vertical="top"/>
    </xf>
    <xf borderId="0" fillId="0" fontId="3" numFmtId="49" xfId="0" applyAlignment="1" applyFont="1" applyNumberFormat="1">
      <alignment horizontal="center" vertical="top"/>
    </xf>
    <xf borderId="13" fillId="0" fontId="5" numFmtId="0" xfId="0" applyAlignment="1" applyBorder="1" applyFont="1">
      <alignment shrinkToFit="0" vertical="top" wrapText="1"/>
    </xf>
    <xf borderId="0" fillId="0" fontId="1" numFmtId="0" xfId="0" applyAlignment="1" applyFont="1">
      <alignment horizontal="center" vertical="top"/>
    </xf>
    <xf borderId="108" fillId="0" fontId="1" numFmtId="4" xfId="0" applyAlignment="1" applyBorder="1" applyFont="1" applyNumberFormat="1">
      <alignment horizontal="right" vertical="top"/>
    </xf>
    <xf borderId="109" fillId="0" fontId="1" numFmtId="4" xfId="0" applyAlignment="1" applyBorder="1" applyFont="1" applyNumberFormat="1">
      <alignment horizontal="right" vertical="top"/>
    </xf>
    <xf borderId="110" fillId="0" fontId="1" numFmtId="4" xfId="0" applyAlignment="1" applyBorder="1" applyFont="1" applyNumberFormat="1">
      <alignment horizontal="right" vertical="top"/>
    </xf>
    <xf borderId="111" fillId="0" fontId="1" numFmtId="0" xfId="0" applyAlignment="1" applyBorder="1" applyFont="1">
      <alignment shrinkToFit="0" vertical="top" wrapText="1"/>
    </xf>
    <xf borderId="105" fillId="6" fontId="2" numFmtId="0" xfId="0" applyAlignment="1" applyBorder="1" applyFont="1">
      <alignment shrinkToFit="0" vertical="top" wrapText="1"/>
    </xf>
    <xf borderId="67" fillId="6" fontId="20" numFmtId="0" xfId="0" applyAlignment="1" applyBorder="1" applyFont="1">
      <alignment horizontal="left" shrinkToFit="0" vertical="top" wrapText="1"/>
    </xf>
    <xf borderId="105" fillId="6" fontId="2" numFmtId="4" xfId="0" applyAlignment="1" applyBorder="1" applyFont="1" applyNumberFormat="1">
      <alignment horizontal="right" vertical="top"/>
    </xf>
    <xf borderId="26" fillId="0" fontId="15" numFmtId="4" xfId="0" applyAlignment="1" applyBorder="1" applyFont="1" applyNumberFormat="1">
      <alignment horizontal="right" vertical="top"/>
    </xf>
    <xf borderId="26" fillId="0" fontId="15" numFmtId="10" xfId="0" applyAlignment="1" applyBorder="1" applyFont="1" applyNumberFormat="1">
      <alignment horizontal="right" vertical="top"/>
    </xf>
    <xf borderId="112" fillId="0" fontId="1" numFmtId="0" xfId="0" applyAlignment="1" applyBorder="1" applyFont="1">
      <alignment shrinkToFit="0" vertical="top" wrapText="1"/>
    </xf>
    <xf borderId="113" fillId="0" fontId="2" numFmtId="165" xfId="0" applyAlignment="1" applyBorder="1" applyFont="1" applyNumberFormat="1">
      <alignment vertical="top"/>
    </xf>
    <xf borderId="13" fillId="0" fontId="3" numFmtId="49" xfId="0" applyAlignment="1" applyBorder="1" applyFont="1" applyNumberFormat="1">
      <alignment horizontal="center" vertical="top"/>
    </xf>
    <xf borderId="0" fillId="0" fontId="5" numFmtId="0" xfId="0" applyAlignment="1" applyFont="1">
      <alignment shrinkToFit="0" vertical="top" wrapText="1"/>
    </xf>
    <xf borderId="8" fillId="0" fontId="1" numFmtId="0" xfId="0" applyAlignment="1" applyBorder="1" applyFont="1">
      <alignment horizontal="center" vertical="top"/>
    </xf>
    <xf borderId="9" fillId="0" fontId="1" numFmtId="0" xfId="0" applyAlignment="1" applyBorder="1" applyFont="1">
      <alignment shrinkToFit="0" vertical="top" wrapText="1"/>
    </xf>
    <xf borderId="49" fillId="7" fontId="2" numFmtId="0" xfId="0" applyAlignment="1" applyBorder="1" applyFont="1">
      <alignment shrinkToFit="0" vertical="center" wrapText="1"/>
    </xf>
    <xf borderId="45" fillId="7" fontId="2" numFmtId="0" xfId="0" applyAlignment="1" applyBorder="1" applyFont="1">
      <alignment horizontal="center" vertical="center"/>
    </xf>
    <xf borderId="114" fillId="7" fontId="2" numFmtId="4" xfId="0" applyAlignment="1" applyBorder="1" applyFont="1" applyNumberFormat="1">
      <alignment horizontal="right" vertical="center"/>
    </xf>
    <xf borderId="115" fillId="7" fontId="2" numFmtId="4" xfId="0" applyAlignment="1" applyBorder="1" applyFont="1" applyNumberFormat="1">
      <alignment horizontal="right" vertical="center"/>
    </xf>
    <xf borderId="116" fillId="7" fontId="2" numFmtId="4" xfId="0" applyAlignment="1" applyBorder="1" applyFont="1" applyNumberFormat="1">
      <alignment horizontal="right" vertical="center"/>
    </xf>
    <xf borderId="96" fillId="7" fontId="15" numFmtId="4" xfId="0" applyAlignment="1" applyBorder="1" applyFont="1" applyNumberFormat="1">
      <alignment horizontal="right" vertical="center"/>
    </xf>
    <xf borderId="79" fillId="4" fontId="2" numFmtId="165" xfId="0" applyAlignment="1" applyBorder="1" applyFont="1" applyNumberFormat="1">
      <alignment vertical="center"/>
    </xf>
    <xf borderId="81" fillId="4" fontId="2" numFmtId="165" xfId="0" applyAlignment="1" applyBorder="1" applyFont="1" applyNumberFormat="1">
      <alignment horizontal="center" vertical="center"/>
    </xf>
    <xf borderId="81" fillId="4" fontId="2" numFmtId="0" xfId="0" applyAlignment="1" applyBorder="1" applyFont="1">
      <alignment shrinkToFit="0" vertical="center" wrapText="1"/>
    </xf>
    <xf borderId="81" fillId="4" fontId="2" numFmtId="0" xfId="0" applyAlignment="1" applyBorder="1" applyFont="1">
      <alignment horizontal="center" vertical="center"/>
    </xf>
    <xf borderId="79" fillId="4" fontId="2" numFmtId="4" xfId="0" applyAlignment="1" applyBorder="1" applyFont="1" applyNumberFormat="1">
      <alignment horizontal="right" vertical="center"/>
    </xf>
    <xf borderId="96" fillId="4" fontId="2" numFmtId="4" xfId="0" applyAlignment="1" applyBorder="1" applyFont="1" applyNumberFormat="1">
      <alignment horizontal="right" vertical="center"/>
    </xf>
    <xf borderId="57" fillId="4" fontId="15" numFmtId="10" xfId="0" applyAlignment="1" applyBorder="1" applyFont="1" applyNumberFormat="1">
      <alignment horizontal="right" vertical="top"/>
    </xf>
    <xf borderId="80" fillId="4" fontId="2" numFmtId="0" xfId="0" applyAlignment="1" applyBorder="1" applyFont="1">
      <alignment shrinkToFit="0" vertical="center" wrapText="1"/>
    </xf>
    <xf borderId="0" fillId="0" fontId="1" numFmtId="165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right" vertical="center"/>
    </xf>
    <xf borderId="4" fillId="4" fontId="3" numFmtId="165" xfId="0" applyAlignment="1" applyBorder="1" applyFont="1" applyNumberFormat="1">
      <alignment horizontal="left" vertical="center"/>
    </xf>
    <xf borderId="117" fillId="0" fontId="11" numFmtId="0" xfId="0" applyBorder="1" applyFont="1"/>
    <xf borderId="49" fillId="4" fontId="2" numFmtId="0" xfId="0" applyAlignment="1" applyBorder="1" applyFont="1">
      <alignment horizontal="center" vertical="center"/>
    </xf>
    <xf borderId="45" fillId="4" fontId="2" numFmtId="4" xfId="0" applyAlignment="1" applyBorder="1" applyFont="1" applyNumberFormat="1">
      <alignment horizontal="right" vertical="center"/>
    </xf>
    <xf borderId="49" fillId="4" fontId="2" numFmtId="4" xfId="0" applyAlignment="1" applyBorder="1" applyFont="1" applyNumberFormat="1">
      <alignment horizontal="right" vertical="center"/>
    </xf>
    <xf borderId="16" fillId="4" fontId="2" numFmtId="4" xfId="0" applyAlignment="1" applyBorder="1" applyFont="1" applyNumberFormat="1">
      <alignment horizontal="right" vertical="center"/>
    </xf>
    <xf borderId="16" fillId="4" fontId="15" numFmtId="4" xfId="0" applyAlignment="1" applyBorder="1" applyFont="1" applyNumberFormat="1">
      <alignment horizontal="right" vertical="center"/>
    </xf>
    <xf borderId="15" fillId="4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32" fillId="0" fontId="1" numFmtId="0" xfId="0" applyAlignment="1" applyBorder="1" applyFont="1">
      <alignment shrinkToFit="0" wrapText="1"/>
    </xf>
    <xf borderId="32" fillId="0" fontId="2" numFmtId="0" xfId="0" applyAlignment="1" applyBorder="1" applyFont="1">
      <alignment horizontal="center"/>
    </xf>
    <xf borderId="32" fillId="0" fontId="1" numFmtId="0" xfId="0" applyBorder="1" applyFont="1"/>
    <xf borderId="32" fillId="0" fontId="1" numFmtId="4" xfId="0" applyAlignment="1" applyBorder="1" applyFont="1" applyNumberFormat="1">
      <alignment horizontal="right"/>
    </xf>
    <xf borderId="32" fillId="0" fontId="2" numFmtId="4" xfId="0" applyAlignment="1" applyBorder="1" applyFont="1" applyNumberFormat="1">
      <alignment horizontal="right"/>
    </xf>
    <xf borderId="0" fillId="0" fontId="2" numFmtId="4" xfId="0" applyAlignment="1" applyFont="1" applyNumberFormat="1">
      <alignment horizontal="right"/>
    </xf>
    <xf borderId="0" fillId="0" fontId="22" numFmtId="0" xfId="0" applyAlignment="1" applyFont="1">
      <alignment shrinkToFit="0" wrapText="1"/>
    </xf>
    <xf borderId="0" fillId="0" fontId="23" numFmtId="0" xfId="0" applyAlignment="1" applyFont="1">
      <alignment horizontal="center"/>
    </xf>
    <xf borderId="0" fillId="0" fontId="24" numFmtId="0" xfId="0" applyAlignment="1" applyFont="1">
      <alignment horizontal="left" shrinkToFit="0" wrapText="1"/>
    </xf>
    <xf borderId="0" fillId="0" fontId="25" numFmtId="0" xfId="0" applyAlignment="1" applyFont="1">
      <alignment horizontal="center"/>
    </xf>
    <xf borderId="0" fillId="0" fontId="26" numFmtId="4" xfId="0" applyAlignment="1" applyFont="1" applyNumberFormat="1">
      <alignment horizontal="left"/>
    </xf>
    <xf borderId="0" fillId="0" fontId="27" numFmtId="4" xfId="0" applyAlignment="1" applyFont="1" applyNumberFormat="1">
      <alignment horizontal="right"/>
    </xf>
    <xf borderId="0" fillId="0" fontId="28" numFmtId="4" xfId="0" applyAlignment="1" applyFont="1" applyNumberFormat="1">
      <alignment horizontal="right"/>
    </xf>
    <xf borderId="0" fillId="0" fontId="29" numFmtId="0" xfId="0" applyAlignment="1" applyFont="1">
      <alignment horizontal="center" shrinkToFit="0" wrapText="1"/>
    </xf>
    <xf borderId="0" fillId="0" fontId="17" numFmtId="4" xfId="0" applyAlignment="1" applyFont="1" applyNumberFormat="1">
      <alignment horizontal="right"/>
    </xf>
    <xf borderId="0" fillId="0" fontId="30" numFmtId="0" xfId="0" applyAlignment="1" applyFont="1">
      <alignment shrinkToFit="0" wrapText="1"/>
    </xf>
    <xf borderId="0" fillId="0" fontId="31" numFmtId="0" xfId="0" applyFont="1"/>
    <xf borderId="0" fillId="0" fontId="32" numFmtId="4" xfId="0" applyAlignment="1" applyFont="1" applyNumberFormat="1">
      <alignment horizontal="right"/>
    </xf>
    <xf borderId="0" fillId="0" fontId="4" numFmtId="0" xfId="0" applyAlignment="1" applyFont="1">
      <alignment shrinkToFit="0" wrapText="1"/>
    </xf>
    <xf borderId="0" fillId="0" fontId="4" numFmtId="4" xfId="0" applyFont="1" applyNumberFormat="1"/>
    <xf borderId="0" fillId="0" fontId="33" numFmtId="0" xfId="0" applyAlignment="1" applyFont="1">
      <alignment horizontal="right"/>
    </xf>
    <xf borderId="0" fillId="0" fontId="33" numFmtId="0" xfId="0" applyAlignment="1" applyFont="1">
      <alignment horizontal="right" shrinkToFit="0" wrapText="1"/>
    </xf>
    <xf borderId="0" fillId="0" fontId="34" numFmtId="0" xfId="0" applyAlignment="1" applyFont="1">
      <alignment horizontal="center" shrinkToFit="0" wrapText="1"/>
    </xf>
    <xf borderId="0" fillId="0" fontId="35" numFmtId="0" xfId="0" applyAlignment="1" applyFont="1">
      <alignment horizontal="center" shrinkToFit="0" wrapText="1"/>
    </xf>
    <xf borderId="91" fillId="5" fontId="9" numFmtId="0" xfId="0" applyAlignment="1" applyBorder="1" applyFont="1">
      <alignment horizontal="center" shrinkToFit="0" vertical="center" wrapText="1"/>
    </xf>
    <xf borderId="59" fillId="0" fontId="11" numFmtId="0" xfId="0" applyBorder="1" applyFont="1"/>
    <xf borderId="60" fillId="0" fontId="11" numFmtId="0" xfId="0" applyBorder="1" applyFont="1"/>
    <xf borderId="91" fillId="5" fontId="9" numFmtId="4" xfId="0" applyAlignment="1" applyBorder="1" applyFont="1" applyNumberFormat="1">
      <alignment horizontal="center"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26" fillId="0" fontId="9" numFmtId="4" xfId="0" applyAlignment="1" applyBorder="1" applyFont="1" applyNumberFormat="1">
      <alignment horizontal="center" shrinkToFit="0" vertical="center" wrapText="1"/>
    </xf>
    <xf borderId="26" fillId="0" fontId="4" numFmtId="49" xfId="0" applyAlignment="1" applyBorder="1" applyFont="1" applyNumberFormat="1">
      <alignment horizontal="right" shrinkToFit="0" wrapText="1"/>
    </xf>
    <xf borderId="26" fillId="0" fontId="4" numFmtId="49" xfId="0" applyAlignment="1" applyBorder="1" applyFont="1" applyNumberFormat="1">
      <alignment horizontal="center" shrinkToFit="0" vertical="top" wrapText="1"/>
    </xf>
    <xf borderId="26" fillId="0" fontId="4" numFmtId="0" xfId="0" applyAlignment="1" applyBorder="1" applyFont="1">
      <alignment shrinkToFit="0" vertical="top" wrapText="1"/>
    </xf>
    <xf borderId="26" fillId="0" fontId="4" numFmtId="4" xfId="0" applyAlignment="1" applyBorder="1" applyFont="1" applyNumberFormat="1">
      <alignment vertical="top"/>
    </xf>
    <xf borderId="26" fillId="0" fontId="4" numFmtId="4" xfId="0" applyAlignment="1" applyBorder="1" applyFont="1" applyNumberFormat="1">
      <alignment shrinkToFit="0" vertical="top" wrapText="1"/>
    </xf>
    <xf borderId="26" fillId="0" fontId="4" numFmtId="2" xfId="0" applyAlignment="1" applyBorder="1" applyFont="1" applyNumberFormat="1">
      <alignment shrinkToFit="0" vertical="top" wrapText="1"/>
    </xf>
    <xf borderId="26" fillId="0" fontId="4" numFmtId="49" xfId="0" applyAlignment="1" applyBorder="1" applyFont="1" applyNumberFormat="1">
      <alignment horizontal="right" shrinkToFit="0" vertical="top" wrapText="1"/>
    </xf>
    <xf borderId="0" fillId="0" fontId="6" numFmtId="0" xfId="0" applyAlignment="1" applyFont="1">
      <alignment vertical="top"/>
    </xf>
    <xf borderId="26" fillId="0" fontId="36" numFmtId="0" xfId="0" applyAlignment="1" applyBorder="1" applyFont="1">
      <alignment horizontal="left" shrinkToFit="0" vertical="top" wrapText="1"/>
    </xf>
    <xf borderId="64" fillId="0" fontId="4" numFmtId="49" xfId="0" applyAlignment="1" applyBorder="1" applyFont="1" applyNumberFormat="1">
      <alignment horizontal="right" shrinkToFit="0" vertical="top" wrapText="1"/>
    </xf>
    <xf borderId="0" fillId="0" fontId="4" numFmtId="49" xfId="0" applyAlignment="1" applyFont="1" applyNumberFormat="1">
      <alignment horizontal="right" shrinkToFit="0" wrapText="1"/>
    </xf>
    <xf borderId="59" fillId="0" fontId="4" numFmtId="0" xfId="0" applyAlignment="1" applyBorder="1" applyFont="1">
      <alignment shrinkToFit="0" vertical="top" wrapText="1"/>
    </xf>
    <xf borderId="0" fillId="0" fontId="9" numFmtId="0" xfId="0" applyAlignment="1" applyFont="1">
      <alignment shrinkToFit="0" wrapText="1"/>
    </xf>
    <xf borderId="99" fillId="0" fontId="9" numFmtId="0" xfId="0" applyAlignment="1" applyBorder="1" applyFont="1">
      <alignment horizontal="left" shrinkToFit="0" wrapText="1"/>
    </xf>
    <xf borderId="26" fillId="0" fontId="9" numFmtId="4" xfId="0" applyAlignment="1" applyBorder="1" applyFont="1" applyNumberFormat="1">
      <alignment shrinkToFit="0" wrapText="1"/>
    </xf>
    <xf borderId="26" fillId="0" fontId="9" numFmtId="0" xfId="0" applyAlignment="1" applyBorder="1" applyFont="1">
      <alignment shrinkToFit="0" wrapText="1"/>
    </xf>
    <xf borderId="0" fillId="0" fontId="9" numFmtId="0" xfId="0" applyFont="1"/>
    <xf borderId="118" fillId="5" fontId="9" numFmtId="0" xfId="0" applyAlignment="1" applyBorder="1" applyFont="1">
      <alignment horizontal="center" shrinkToFit="0" vertical="center" wrapText="1"/>
    </xf>
    <xf borderId="119" fillId="0" fontId="11" numFmtId="0" xfId="0" applyBorder="1" applyFont="1"/>
    <xf borderId="120" fillId="0" fontId="11" numFmtId="0" xfId="0" applyBorder="1" applyFont="1"/>
    <xf borderId="118" fillId="5" fontId="9" numFmtId="4" xfId="0" applyAlignment="1" applyBorder="1" applyFont="1" applyNumberFormat="1">
      <alignment horizontal="center" shrinkToFit="0" vertical="center" wrapText="1"/>
    </xf>
    <xf borderId="26" fillId="8" fontId="4" numFmtId="0" xfId="0" applyAlignment="1" applyBorder="1" applyFill="1" applyFont="1">
      <alignment horizontal="center" shrinkToFit="0" vertical="top" wrapText="1"/>
    </xf>
    <xf borderId="26" fillId="0" fontId="4" numFmtId="2" xfId="0" applyAlignment="1" applyBorder="1" applyFont="1" applyNumberFormat="1">
      <alignment vertical="top"/>
    </xf>
    <xf borderId="26" fillId="8" fontId="4" numFmtId="4" xfId="0" applyAlignment="1" applyBorder="1" applyFont="1" applyNumberFormat="1">
      <alignment horizontal="center" shrinkToFit="0" vertical="top" wrapText="1"/>
    </xf>
    <xf borderId="22" fillId="0" fontId="4" numFmtId="49" xfId="0" applyAlignment="1" applyBorder="1" applyFont="1" applyNumberFormat="1">
      <alignment horizontal="right" shrinkToFit="0" vertical="top" wrapText="1"/>
    </xf>
    <xf borderId="22" fillId="0" fontId="4" numFmtId="4" xfId="0" applyAlignment="1" applyBorder="1" applyFont="1" applyNumberFormat="1">
      <alignment vertical="top"/>
    </xf>
    <xf borderId="22" fillId="0" fontId="4" numFmtId="0" xfId="0" applyAlignment="1" applyBorder="1" applyFont="1">
      <alignment shrinkToFit="0" vertical="top" wrapText="1"/>
    </xf>
    <xf borderId="22" fillId="0" fontId="4" numFmtId="4" xfId="0" applyAlignment="1" applyBorder="1" applyFont="1" applyNumberFormat="1">
      <alignment shrinkToFit="0" vertical="top" wrapText="1"/>
    </xf>
    <xf borderId="22" fillId="0" fontId="4" numFmtId="2" xfId="0" applyAlignment="1" applyBorder="1" applyFont="1" applyNumberFormat="1">
      <alignment shrinkToFit="0" vertical="top" wrapText="1"/>
    </xf>
    <xf borderId="26" fillId="0" fontId="4" numFmtId="0" xfId="0" applyAlignment="1" applyBorder="1" applyFont="1">
      <alignment horizontal="left" shrinkToFit="0" vertical="top" wrapText="1"/>
    </xf>
    <xf borderId="26" fillId="0" fontId="36" numFmtId="0" xfId="0" applyAlignment="1" applyBorder="1" applyFont="1">
      <alignment horizontal="left" readingOrder="0" shrinkToFit="0" vertical="top" wrapText="1"/>
    </xf>
    <xf borderId="91" fillId="0" fontId="9" numFmtId="0" xfId="0" applyAlignment="1" applyBorder="1" applyFont="1">
      <alignment horizontal="left" shrinkToFit="0" wrapText="1"/>
    </xf>
    <xf borderId="26" fillId="0" fontId="4" numFmtId="49" xfId="0" applyAlignment="1" applyBorder="1" applyFont="1" applyNumberFormat="1">
      <alignment horizontal="center" shrinkToFit="0" wrapText="1"/>
    </xf>
    <xf borderId="26" fillId="0" fontId="4" numFmtId="0" xfId="0" applyAlignment="1" applyBorder="1" applyFont="1">
      <alignment shrinkToFit="0" wrapText="1"/>
    </xf>
    <xf borderId="26" fillId="0" fontId="4" numFmtId="4" xfId="0" applyBorder="1" applyFont="1" applyNumberFormat="1"/>
    <xf borderId="0" fillId="0" fontId="37" numFmtId="0" xfId="0" applyFont="1"/>
    <xf borderId="0" fillId="0" fontId="37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6.43"/>
    <col customWidth="1" min="3" max="8" width="20.43"/>
    <col customWidth="1" min="9" max="9" width="12.43"/>
    <col customWidth="1" min="10" max="10" width="20.43"/>
    <col customWidth="1" min="11" max="11" width="12.43"/>
    <col customWidth="1" min="12" max="12" width="20.43"/>
    <col customWidth="1" min="13" max="13" width="12.43"/>
    <col customWidth="1" min="14" max="14" width="20.43"/>
    <col customWidth="1" min="15" max="23" width="4.86"/>
    <col customWidth="1" min="24" max="26" width="9.43"/>
    <col customWidth="1" min="27" max="31" width="11.0"/>
  </cols>
  <sheetData>
    <row r="1" ht="15.0" customHeight="1">
      <c r="A1" s="1" t="s">
        <v>0</v>
      </c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/>
      <c r="B2" s="2"/>
      <c r="C2" s="2"/>
      <c r="D2" s="3"/>
      <c r="E2" s="2"/>
      <c r="F2" s="2"/>
      <c r="G2" s="2"/>
      <c r="H2" s="1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2"/>
      <c r="C3" s="2"/>
      <c r="D3" s="3"/>
      <c r="E3" s="2"/>
      <c r="F3" s="2"/>
      <c r="G3" s="2"/>
      <c r="H3" s="1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5" t="s">
        <v>4</v>
      </c>
      <c r="B10" s="2"/>
      <c r="C10" s="2" t="s">
        <v>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6"/>
      <c r="AB10" s="6"/>
      <c r="AC10" s="6"/>
      <c r="AD10" s="6"/>
      <c r="AE10" s="6"/>
    </row>
    <row r="11" ht="14.25" customHeight="1">
      <c r="A11" s="4" t="s">
        <v>6</v>
      </c>
      <c r="B11" s="2"/>
      <c r="C11" s="2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6"/>
      <c r="AB11" s="6"/>
      <c r="AC11" s="6"/>
      <c r="AD11" s="6"/>
      <c r="AE11" s="6"/>
    </row>
    <row r="12" ht="14.25" customHeight="1">
      <c r="A12" s="4" t="s">
        <v>8</v>
      </c>
      <c r="B12" s="2"/>
      <c r="C12" s="2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6"/>
      <c r="AB12" s="6"/>
      <c r="AC12" s="6"/>
      <c r="AD12" s="6"/>
      <c r="AE12" s="6"/>
    </row>
    <row r="13" ht="14.25" customHeight="1">
      <c r="A13" s="4" t="s">
        <v>10</v>
      </c>
      <c r="B13" s="2"/>
      <c r="C13" s="2" t="s">
        <v>11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6"/>
      <c r="AB13" s="6"/>
      <c r="AC13" s="6"/>
      <c r="AD13" s="6"/>
      <c r="AE13" s="6"/>
    </row>
    <row r="14" ht="14.25" customHeight="1">
      <c r="A14" s="4" t="s">
        <v>12</v>
      </c>
      <c r="B14" s="2"/>
      <c r="C14" s="2" t="s">
        <v>13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6"/>
      <c r="AB14" s="6"/>
      <c r="AC14" s="6"/>
      <c r="AD14" s="6"/>
      <c r="AE14" s="6"/>
    </row>
    <row r="15" ht="14.25" customHeight="1">
      <c r="A15" s="4" t="s">
        <v>14</v>
      </c>
      <c r="B15" s="2"/>
      <c r="C15" s="2" t="s">
        <v>15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6"/>
      <c r="AB15" s="6"/>
      <c r="AC15" s="6"/>
      <c r="AD15" s="6"/>
      <c r="AE15" s="6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9"/>
      <c r="B18" s="10" t="s">
        <v>16</v>
      </c>
      <c r="O18" s="11"/>
      <c r="P18" s="12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>
      <c r="A19" s="9"/>
      <c r="B19" s="10" t="s">
        <v>17</v>
      </c>
      <c r="O19" s="11"/>
      <c r="P19" s="12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>
      <c r="A20" s="9"/>
      <c r="B20" s="13" t="s">
        <v>18</v>
      </c>
      <c r="O20" s="11"/>
      <c r="P20" s="12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ht="15.75" customHeight="1">
      <c r="A21" s="9"/>
      <c r="B21" s="4"/>
      <c r="C21" s="2"/>
      <c r="D21" s="14"/>
      <c r="E21" s="14"/>
      <c r="F21" s="14"/>
      <c r="G21" s="14"/>
      <c r="H21" s="14"/>
      <c r="I21" s="14"/>
      <c r="J21" s="15"/>
      <c r="K21" s="14"/>
      <c r="L21" s="15"/>
      <c r="M21" s="14"/>
      <c r="N21" s="15"/>
      <c r="O21" s="11"/>
      <c r="P21" s="12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ht="15.75" customHeight="1">
      <c r="A22" s="6"/>
      <c r="B22" s="6"/>
      <c r="C22" s="6"/>
      <c r="D22" s="16"/>
      <c r="E22" s="16"/>
      <c r="F22" s="16"/>
      <c r="G22" s="16"/>
      <c r="H22" s="16"/>
      <c r="I22" s="16"/>
      <c r="J22" s="17"/>
      <c r="K22" s="16"/>
      <c r="L22" s="17"/>
      <c r="M22" s="16"/>
      <c r="N22" s="17"/>
      <c r="O22" s="16"/>
      <c r="P22" s="1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ht="30.0" customHeight="1">
      <c r="A23" s="18"/>
      <c r="B23" s="19" t="s">
        <v>19</v>
      </c>
      <c r="C23" s="20"/>
      <c r="D23" s="21" t="s">
        <v>20</v>
      </c>
      <c r="E23" s="22"/>
      <c r="F23" s="22"/>
      <c r="G23" s="22"/>
      <c r="H23" s="22"/>
      <c r="I23" s="22"/>
      <c r="J23" s="23"/>
      <c r="K23" s="19" t="s">
        <v>21</v>
      </c>
      <c r="L23" s="20"/>
      <c r="M23" s="19" t="s">
        <v>22</v>
      </c>
      <c r="N23" s="20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ht="135.0" customHeight="1">
      <c r="A24" s="25"/>
      <c r="B24" s="26"/>
      <c r="C24" s="27"/>
      <c r="D24" s="28" t="s">
        <v>23</v>
      </c>
      <c r="E24" s="29" t="s">
        <v>24</v>
      </c>
      <c r="F24" s="29" t="s">
        <v>25</v>
      </c>
      <c r="G24" s="29" t="s">
        <v>26</v>
      </c>
      <c r="H24" s="29" t="s">
        <v>27</v>
      </c>
      <c r="I24" s="30" t="s">
        <v>28</v>
      </c>
      <c r="J24" s="27"/>
      <c r="K24" s="26"/>
      <c r="L24" s="27"/>
      <c r="M24" s="26"/>
      <c r="N24" s="27"/>
      <c r="O24" s="6"/>
      <c r="P24" s="6"/>
      <c r="Q24" s="31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ht="37.5" customHeight="1">
      <c r="A25" s="32"/>
      <c r="B25" s="33" t="s">
        <v>29</v>
      </c>
      <c r="C25" s="34" t="s">
        <v>30</v>
      </c>
      <c r="D25" s="33" t="s">
        <v>30</v>
      </c>
      <c r="E25" s="35" t="s">
        <v>30</v>
      </c>
      <c r="F25" s="35" t="s">
        <v>30</v>
      </c>
      <c r="G25" s="35" t="s">
        <v>30</v>
      </c>
      <c r="H25" s="35" t="s">
        <v>30</v>
      </c>
      <c r="I25" s="35" t="s">
        <v>29</v>
      </c>
      <c r="J25" s="36" t="s">
        <v>31</v>
      </c>
      <c r="K25" s="33" t="s">
        <v>29</v>
      </c>
      <c r="L25" s="34" t="s">
        <v>30</v>
      </c>
      <c r="M25" s="37" t="s">
        <v>29</v>
      </c>
      <c r="N25" s="38" t="s">
        <v>30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t="30.0" customHeight="1">
      <c r="A26" s="40" t="s">
        <v>32</v>
      </c>
      <c r="B26" s="41" t="s">
        <v>33</v>
      </c>
      <c r="C26" s="42" t="s">
        <v>34</v>
      </c>
      <c r="D26" s="41" t="s">
        <v>35</v>
      </c>
      <c r="E26" s="43" t="s">
        <v>36</v>
      </c>
      <c r="F26" s="43" t="s">
        <v>37</v>
      </c>
      <c r="G26" s="43" t="s">
        <v>38</v>
      </c>
      <c r="H26" s="43" t="s">
        <v>39</v>
      </c>
      <c r="I26" s="43" t="s">
        <v>40</v>
      </c>
      <c r="J26" s="42" t="s">
        <v>41</v>
      </c>
      <c r="K26" s="41" t="s">
        <v>42</v>
      </c>
      <c r="L26" s="42" t="s">
        <v>43</v>
      </c>
      <c r="M26" s="41" t="s">
        <v>44</v>
      </c>
      <c r="N26" s="42" t="s">
        <v>45</v>
      </c>
      <c r="O26" s="44"/>
      <c r="P26" s="44"/>
      <c r="Q26" s="45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</row>
    <row r="27" ht="30.0" customHeight="1">
      <c r="A27" s="46" t="s">
        <v>46</v>
      </c>
      <c r="B27" s="47">
        <f t="shared" ref="B27:B28" si="1">C27/N27</f>
        <v>0.7979955132</v>
      </c>
      <c r="C27" s="48">
        <f>'Кошторис  витрат'!G180</f>
        <v>318006</v>
      </c>
      <c r="D27" s="49">
        <v>0.0</v>
      </c>
      <c r="E27" s="50">
        <v>0.0</v>
      </c>
      <c r="F27" s="50">
        <v>0.0</v>
      </c>
      <c r="G27" s="50">
        <v>0.0</v>
      </c>
      <c r="H27" s="50">
        <v>80500.0</v>
      </c>
      <c r="I27" s="51">
        <f t="shared" ref="I27:I28" si="2">J27/N27</f>
        <v>0.2020044868</v>
      </c>
      <c r="J27" s="48">
        <f t="shared" ref="J27:J29" si="3">D27+E27+F27+G27+H27</f>
        <v>80500</v>
      </c>
      <c r="K27" s="47">
        <f t="shared" ref="K27:K28" si="4">L27/N27</f>
        <v>0</v>
      </c>
      <c r="L27" s="48">
        <v>0.0</v>
      </c>
      <c r="M27" s="52">
        <v>1.0</v>
      </c>
      <c r="N27" s="53">
        <f t="shared" ref="N27:N29" si="5">C27+J27+L27</f>
        <v>398506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ht="30.0" customHeight="1">
      <c r="A28" s="54" t="s">
        <v>47</v>
      </c>
      <c r="B28" s="55">
        <f t="shared" si="1"/>
        <v>0.7979955132</v>
      </c>
      <c r="C28" s="56">
        <f>'Кошторис  витрат'!J180</f>
        <v>318006</v>
      </c>
      <c r="D28" s="57">
        <v>0.0</v>
      </c>
      <c r="E28" s="58">
        <v>0.0</v>
      </c>
      <c r="F28" s="58">
        <v>0.0</v>
      </c>
      <c r="G28" s="58">
        <v>0.0</v>
      </c>
      <c r="H28" s="58">
        <v>80500.0</v>
      </c>
      <c r="I28" s="59">
        <f t="shared" si="2"/>
        <v>0.2020044868</v>
      </c>
      <c r="J28" s="56">
        <f t="shared" si="3"/>
        <v>80500</v>
      </c>
      <c r="K28" s="55">
        <f t="shared" si="4"/>
        <v>0</v>
      </c>
      <c r="L28" s="56">
        <v>0.0</v>
      </c>
      <c r="M28" s="60">
        <v>1.0</v>
      </c>
      <c r="N28" s="61">
        <f t="shared" si="5"/>
        <v>398506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t="30.0" customHeight="1">
      <c r="A29" s="62" t="s">
        <v>48</v>
      </c>
      <c r="B29" s="63">
        <f>C29/N28</f>
        <v>0.6383964106</v>
      </c>
      <c r="C29" s="64">
        <v>254404.8</v>
      </c>
      <c r="D29" s="65">
        <v>0.0</v>
      </c>
      <c r="E29" s="66">
        <v>0.0</v>
      </c>
      <c r="F29" s="66">
        <v>0.0</v>
      </c>
      <c r="G29" s="66">
        <v>0.0</v>
      </c>
      <c r="H29" s="66">
        <v>80500.0</v>
      </c>
      <c r="I29" s="67">
        <f>J29/N28</f>
        <v>0.2020044868</v>
      </c>
      <c r="J29" s="64">
        <f t="shared" si="3"/>
        <v>80500</v>
      </c>
      <c r="K29" s="63">
        <f>L29/N28</f>
        <v>0</v>
      </c>
      <c r="L29" s="64">
        <v>0.0</v>
      </c>
      <c r="M29" s="68">
        <f>(N29*M28)/N28</f>
        <v>0.8404008974</v>
      </c>
      <c r="N29" s="69">
        <f t="shared" si="5"/>
        <v>334904.8</v>
      </c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t="30.0" customHeight="1">
      <c r="A30" s="70" t="s">
        <v>49</v>
      </c>
      <c r="B30" s="71">
        <f t="shared" ref="B30:N30" si="6">B28-B29</f>
        <v>0.1595991026</v>
      </c>
      <c r="C30" s="72">
        <f t="shared" si="6"/>
        <v>63601.2</v>
      </c>
      <c r="D30" s="73">
        <f t="shared" si="6"/>
        <v>0</v>
      </c>
      <c r="E30" s="74">
        <f t="shared" si="6"/>
        <v>0</v>
      </c>
      <c r="F30" s="74">
        <f t="shared" si="6"/>
        <v>0</v>
      </c>
      <c r="G30" s="74">
        <f t="shared" si="6"/>
        <v>0</v>
      </c>
      <c r="H30" s="74">
        <f t="shared" si="6"/>
        <v>0</v>
      </c>
      <c r="I30" s="75">
        <f t="shared" si="6"/>
        <v>0</v>
      </c>
      <c r="J30" s="72">
        <f t="shared" si="6"/>
        <v>0</v>
      </c>
      <c r="K30" s="76">
        <f t="shared" si="6"/>
        <v>0</v>
      </c>
      <c r="L30" s="72">
        <f t="shared" si="6"/>
        <v>0</v>
      </c>
      <c r="M30" s="77">
        <f t="shared" si="6"/>
        <v>0.1595991026</v>
      </c>
      <c r="N30" s="78">
        <f t="shared" si="6"/>
        <v>63601.2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t="15.75" customHeight="1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79"/>
      <c r="B32" s="79" t="s">
        <v>50</v>
      </c>
      <c r="C32" s="80"/>
      <c r="D32" s="81"/>
      <c r="E32" s="81"/>
      <c r="F32" s="79"/>
      <c r="G32" s="82"/>
      <c r="H32" s="82"/>
      <c r="I32" s="83"/>
      <c r="J32" s="80"/>
      <c r="K32" s="81"/>
      <c r="L32" s="81"/>
      <c r="M32" s="81"/>
      <c r="N32" s="81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</row>
    <row r="33" ht="15.75" customHeight="1">
      <c r="A33" s="6"/>
      <c r="B33" s="6"/>
      <c r="C33" s="6"/>
      <c r="D33" s="84" t="s">
        <v>51</v>
      </c>
      <c r="E33" s="6"/>
      <c r="F33" s="85"/>
      <c r="G33" s="86" t="s">
        <v>52</v>
      </c>
      <c r="I33" s="16"/>
      <c r="J33" s="86" t="s">
        <v>53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3:C24"/>
    <mergeCell ref="D23:J23"/>
    <mergeCell ref="I24:J24"/>
    <mergeCell ref="C32:E32"/>
    <mergeCell ref="J32:N32"/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</mergeCells>
  <printOptions/>
  <pageMargins bottom="0.58" footer="0.0" header="0.0" left="1.09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 outlineLevelCol="1"/>
  <cols>
    <col customWidth="1" min="1" max="1" width="13.29"/>
    <col customWidth="1" min="2" max="2" width="15.14"/>
    <col customWidth="1" min="3" max="3" width="49.0"/>
    <col customWidth="1" min="4" max="4" width="12.71"/>
    <col customWidth="1" min="5" max="5" width="11.86"/>
    <col customWidth="1" min="6" max="6" width="13.0"/>
    <col customWidth="1" min="7" max="7" width="17.71"/>
    <col customWidth="1" min="8" max="8" width="11.86"/>
    <col customWidth="1" min="9" max="9" width="13.0"/>
    <col customWidth="1" min="10" max="10" width="17.71"/>
    <col customWidth="1" min="11" max="11" width="11.86" outlineLevel="1"/>
    <col customWidth="1" min="12" max="12" width="13.0" outlineLevel="1"/>
    <col customWidth="1" min="13" max="13" width="17.71" outlineLevel="1"/>
    <col customWidth="1" min="14" max="14" width="12.14" outlineLevel="1"/>
    <col customWidth="1" min="15" max="15" width="13.0" outlineLevel="1"/>
    <col customWidth="1" min="16" max="16" width="16.71" outlineLevel="1"/>
    <col customWidth="1" min="17" max="17" width="7.14" outlineLevel="1"/>
    <col customWidth="1" min="18" max="18" width="3.71" outlineLevel="1"/>
    <col customWidth="1" min="19" max="19" width="6.14" outlineLevel="1"/>
    <col customWidth="1" min="20" max="20" width="5.57" outlineLevel="1"/>
    <col customWidth="1" min="21" max="22" width="5.43" outlineLevel="1"/>
    <col customWidth="1" min="23" max="24" width="16.71"/>
    <col customWidth="1" min="25" max="25" width="11.0"/>
    <col customWidth="1" min="26" max="26" width="11.86"/>
    <col customWidth="1" min="27" max="27" width="16.71"/>
    <col customWidth="1" min="28" max="28" width="14.0"/>
    <col customWidth="1" min="29" max="33" width="5.14"/>
  </cols>
  <sheetData>
    <row r="1" ht="18.0" customHeight="1">
      <c r="A1" s="87" t="s">
        <v>54</v>
      </c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89"/>
      <c r="Y1" s="89"/>
      <c r="Z1" s="89"/>
      <c r="AA1" s="3"/>
      <c r="AB1" s="2"/>
      <c r="AC1" s="2"/>
      <c r="AD1" s="2"/>
      <c r="AE1" s="2"/>
      <c r="AF1" s="2"/>
      <c r="AG1" s="2"/>
    </row>
    <row r="2" ht="18.0" customHeight="1">
      <c r="A2" s="90" t="str">
        <f>'Фінансування'!A12</f>
        <v>Назва Грантоотримувача:</v>
      </c>
      <c r="B2" s="91"/>
      <c r="C2" s="90" t="s">
        <v>55</v>
      </c>
      <c r="D2" s="92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4"/>
      <c r="X2" s="94"/>
      <c r="Y2" s="94"/>
      <c r="Z2" s="94"/>
      <c r="AA2" s="8"/>
      <c r="AB2" s="2"/>
      <c r="AC2" s="2"/>
      <c r="AD2" s="2"/>
      <c r="AE2" s="2"/>
      <c r="AF2" s="2"/>
      <c r="AG2" s="2"/>
    </row>
    <row r="3" ht="18.0" customHeight="1">
      <c r="A3" s="4" t="str">
        <f>'Фінансування'!A13</f>
        <v>Назва проєкту:</v>
      </c>
      <c r="B3" s="91"/>
      <c r="C3" s="90" t="s">
        <v>11</v>
      </c>
      <c r="D3" s="92"/>
      <c r="E3" s="93"/>
      <c r="F3" s="93"/>
      <c r="G3" s="93"/>
      <c r="H3" s="93"/>
      <c r="I3" s="93"/>
      <c r="J3" s="93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6"/>
      <c r="X3" s="96"/>
      <c r="Y3" s="96"/>
      <c r="Z3" s="96"/>
      <c r="AA3" s="8"/>
      <c r="AB3" s="2"/>
      <c r="AC3" s="2"/>
      <c r="AD3" s="2"/>
      <c r="AE3" s="2"/>
      <c r="AF3" s="2"/>
      <c r="AG3" s="2"/>
    </row>
    <row r="4" ht="18.0" customHeight="1">
      <c r="A4" s="4" t="str">
        <f>'Фінансування'!A14</f>
        <v>Дата початку проєкту:</v>
      </c>
      <c r="B4" s="2"/>
      <c r="C4" s="2" t="s">
        <v>13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4" t="str">
        <f>'Фінансування'!A15</f>
        <v>Дата завершення проєкту:</v>
      </c>
      <c r="B5" s="2"/>
      <c r="C5" s="2" t="s">
        <v>56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4"/>
      <c r="B6" s="91"/>
      <c r="C6" s="97"/>
      <c r="D6" s="92"/>
      <c r="E6" s="98"/>
      <c r="F6" s="98"/>
      <c r="G6" s="98"/>
      <c r="H6" s="98"/>
      <c r="I6" s="98"/>
      <c r="J6" s="98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100"/>
      <c r="X6" s="100"/>
      <c r="Y6" s="100"/>
      <c r="Z6" s="100"/>
      <c r="AA6" s="101"/>
      <c r="AB6" s="2"/>
      <c r="AC6" s="2"/>
      <c r="AD6" s="2"/>
      <c r="AE6" s="2"/>
      <c r="AF6" s="2"/>
      <c r="AG6" s="2"/>
    </row>
    <row r="7" ht="26.25" customHeight="1">
      <c r="A7" s="102" t="s">
        <v>57</v>
      </c>
      <c r="B7" s="103" t="s">
        <v>58</v>
      </c>
      <c r="C7" s="104" t="s">
        <v>59</v>
      </c>
      <c r="D7" s="104" t="s">
        <v>60</v>
      </c>
      <c r="E7" s="105" t="s">
        <v>61</v>
      </c>
      <c r="F7" s="22"/>
      <c r="G7" s="22"/>
      <c r="H7" s="22"/>
      <c r="I7" s="22"/>
      <c r="J7" s="23"/>
      <c r="K7" s="105" t="s">
        <v>62</v>
      </c>
      <c r="L7" s="22"/>
      <c r="M7" s="22"/>
      <c r="N7" s="22"/>
      <c r="O7" s="22"/>
      <c r="P7" s="23"/>
      <c r="Q7" s="105" t="s">
        <v>63</v>
      </c>
      <c r="R7" s="22"/>
      <c r="S7" s="22"/>
      <c r="T7" s="22"/>
      <c r="U7" s="22"/>
      <c r="V7" s="23"/>
      <c r="W7" s="106" t="s">
        <v>64</v>
      </c>
      <c r="X7" s="22"/>
      <c r="Y7" s="22"/>
      <c r="Z7" s="23"/>
      <c r="AA7" s="107" t="s">
        <v>65</v>
      </c>
      <c r="AB7" s="2"/>
      <c r="AC7" s="2"/>
      <c r="AD7" s="2"/>
      <c r="AE7" s="2"/>
      <c r="AF7" s="2"/>
      <c r="AG7" s="2"/>
    </row>
    <row r="8" ht="42.0" customHeight="1">
      <c r="A8" s="25"/>
      <c r="B8" s="108"/>
      <c r="C8" s="109"/>
      <c r="D8" s="109"/>
      <c r="E8" s="110" t="s">
        <v>66</v>
      </c>
      <c r="F8" s="22"/>
      <c r="G8" s="23"/>
      <c r="H8" s="110" t="s">
        <v>67</v>
      </c>
      <c r="I8" s="22"/>
      <c r="J8" s="23"/>
      <c r="K8" s="110" t="s">
        <v>66</v>
      </c>
      <c r="L8" s="22"/>
      <c r="M8" s="23"/>
      <c r="N8" s="110" t="s">
        <v>67</v>
      </c>
      <c r="O8" s="22"/>
      <c r="P8" s="23"/>
      <c r="Q8" s="110" t="s">
        <v>66</v>
      </c>
      <c r="R8" s="22"/>
      <c r="S8" s="23"/>
      <c r="T8" s="110" t="s">
        <v>67</v>
      </c>
      <c r="U8" s="22"/>
      <c r="V8" s="23"/>
      <c r="W8" s="107" t="s">
        <v>68</v>
      </c>
      <c r="X8" s="107" t="s">
        <v>69</v>
      </c>
      <c r="Y8" s="106" t="s">
        <v>70</v>
      </c>
      <c r="Z8" s="23"/>
      <c r="AA8" s="25"/>
      <c r="AB8" s="2"/>
      <c r="AC8" s="2"/>
      <c r="AD8" s="2"/>
      <c r="AE8" s="2"/>
      <c r="AF8" s="2"/>
      <c r="AG8" s="2"/>
    </row>
    <row r="9" ht="42.0" customHeight="1">
      <c r="A9" s="111"/>
      <c r="B9" s="112"/>
      <c r="C9" s="113"/>
      <c r="D9" s="113"/>
      <c r="E9" s="114" t="s">
        <v>71</v>
      </c>
      <c r="F9" s="115" t="s">
        <v>72</v>
      </c>
      <c r="G9" s="116" t="s">
        <v>73</v>
      </c>
      <c r="H9" s="114" t="s">
        <v>71</v>
      </c>
      <c r="I9" s="115" t="s">
        <v>72</v>
      </c>
      <c r="J9" s="116" t="s">
        <v>74</v>
      </c>
      <c r="K9" s="114" t="s">
        <v>71</v>
      </c>
      <c r="L9" s="115" t="s">
        <v>75</v>
      </c>
      <c r="M9" s="116" t="s">
        <v>76</v>
      </c>
      <c r="N9" s="114" t="s">
        <v>71</v>
      </c>
      <c r="O9" s="115" t="s">
        <v>75</v>
      </c>
      <c r="P9" s="116" t="s">
        <v>77</v>
      </c>
      <c r="Q9" s="114" t="s">
        <v>71</v>
      </c>
      <c r="R9" s="115" t="s">
        <v>75</v>
      </c>
      <c r="S9" s="116" t="s">
        <v>78</v>
      </c>
      <c r="T9" s="114" t="s">
        <v>71</v>
      </c>
      <c r="U9" s="115" t="s">
        <v>75</v>
      </c>
      <c r="V9" s="116" t="s">
        <v>79</v>
      </c>
      <c r="W9" s="32"/>
      <c r="X9" s="32"/>
      <c r="Y9" s="117" t="s">
        <v>80</v>
      </c>
      <c r="Z9" s="118" t="s">
        <v>29</v>
      </c>
      <c r="AA9" s="32"/>
      <c r="AB9" s="2"/>
      <c r="AC9" s="2"/>
      <c r="AD9" s="2"/>
      <c r="AE9" s="2"/>
      <c r="AF9" s="2"/>
      <c r="AG9" s="2"/>
    </row>
    <row r="10" ht="24.75" customHeight="1">
      <c r="A10" s="119">
        <v>1.0</v>
      </c>
      <c r="B10" s="119">
        <v>2.0</v>
      </c>
      <c r="C10" s="120">
        <v>3.0</v>
      </c>
      <c r="D10" s="120">
        <v>4.0</v>
      </c>
      <c r="E10" s="121">
        <v>5.0</v>
      </c>
      <c r="F10" s="121">
        <v>6.0</v>
      </c>
      <c r="G10" s="121">
        <v>7.0</v>
      </c>
      <c r="H10" s="121">
        <v>8.0</v>
      </c>
      <c r="I10" s="121">
        <v>9.0</v>
      </c>
      <c r="J10" s="121">
        <v>10.0</v>
      </c>
      <c r="K10" s="121">
        <v>11.0</v>
      </c>
      <c r="L10" s="121">
        <v>12.0</v>
      </c>
      <c r="M10" s="121">
        <v>13.0</v>
      </c>
      <c r="N10" s="121">
        <v>14.0</v>
      </c>
      <c r="O10" s="121">
        <v>15.0</v>
      </c>
      <c r="P10" s="121">
        <v>16.0</v>
      </c>
      <c r="Q10" s="121">
        <v>17.0</v>
      </c>
      <c r="R10" s="121">
        <v>18.0</v>
      </c>
      <c r="S10" s="121">
        <v>19.0</v>
      </c>
      <c r="T10" s="121">
        <v>20.0</v>
      </c>
      <c r="U10" s="121">
        <v>21.0</v>
      </c>
      <c r="V10" s="121">
        <v>22.0</v>
      </c>
      <c r="W10" s="121">
        <v>23.0</v>
      </c>
      <c r="X10" s="121">
        <v>24.0</v>
      </c>
      <c r="Y10" s="121">
        <v>25.0</v>
      </c>
      <c r="Z10" s="121">
        <v>26.0</v>
      </c>
      <c r="AA10" s="122">
        <v>27.0</v>
      </c>
      <c r="AB10" s="2"/>
      <c r="AC10" s="2"/>
      <c r="AD10" s="2"/>
      <c r="AE10" s="2"/>
      <c r="AF10" s="2"/>
      <c r="AG10" s="2"/>
    </row>
    <row r="11" ht="23.25" customHeight="1">
      <c r="A11" s="123" t="s">
        <v>81</v>
      </c>
      <c r="B11" s="124"/>
      <c r="C11" s="125" t="s">
        <v>82</v>
      </c>
      <c r="D11" s="126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8"/>
      <c r="X11" s="128"/>
      <c r="Y11" s="128"/>
      <c r="Z11" s="128"/>
      <c r="AA11" s="129"/>
      <c r="AB11" s="130"/>
      <c r="AC11" s="130"/>
      <c r="AD11" s="130"/>
      <c r="AE11" s="130"/>
      <c r="AF11" s="130"/>
      <c r="AG11" s="130"/>
    </row>
    <row r="12" ht="30.0" customHeight="1">
      <c r="A12" s="131" t="s">
        <v>83</v>
      </c>
      <c r="B12" s="132">
        <v>1.0</v>
      </c>
      <c r="C12" s="133" t="s">
        <v>84</v>
      </c>
      <c r="D12" s="134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6"/>
      <c r="X12" s="136"/>
      <c r="Y12" s="136"/>
      <c r="Z12" s="136"/>
      <c r="AA12" s="137"/>
      <c r="AB12" s="7"/>
      <c r="AC12" s="8"/>
      <c r="AD12" s="8"/>
      <c r="AE12" s="8"/>
      <c r="AF12" s="8"/>
      <c r="AG12" s="8"/>
    </row>
    <row r="13" ht="30.0" customHeight="1">
      <c r="A13" s="138" t="s">
        <v>85</v>
      </c>
      <c r="B13" s="139" t="s">
        <v>86</v>
      </c>
      <c r="C13" s="140" t="s">
        <v>87</v>
      </c>
      <c r="D13" s="141"/>
      <c r="E13" s="142">
        <f>SUM(E14:E16)</f>
        <v>0</v>
      </c>
      <c r="F13" s="143"/>
      <c r="G13" s="144">
        <f t="shared" ref="G13:H13" si="1">SUM(G14:G16)</f>
        <v>0</v>
      </c>
      <c r="H13" s="142">
        <f t="shared" si="1"/>
        <v>0</v>
      </c>
      <c r="I13" s="143"/>
      <c r="J13" s="144">
        <f t="shared" ref="J13:K13" si="2">SUM(J14:J16)</f>
        <v>0</v>
      </c>
      <c r="K13" s="142">
        <f t="shared" si="2"/>
        <v>0</v>
      </c>
      <c r="L13" s="143"/>
      <c r="M13" s="144">
        <f t="shared" ref="M13:N13" si="3">SUM(M14:M16)</f>
        <v>0</v>
      </c>
      <c r="N13" s="142">
        <f t="shared" si="3"/>
        <v>0</v>
      </c>
      <c r="O13" s="143"/>
      <c r="P13" s="144">
        <f t="shared" ref="P13:Q13" si="4">SUM(P14:P16)</f>
        <v>0</v>
      </c>
      <c r="Q13" s="142">
        <f t="shared" si="4"/>
        <v>0</v>
      </c>
      <c r="R13" s="143"/>
      <c r="S13" s="144">
        <f t="shared" ref="S13:T13" si="5">SUM(S14:S16)</f>
        <v>0</v>
      </c>
      <c r="T13" s="142">
        <f t="shared" si="5"/>
        <v>0</v>
      </c>
      <c r="U13" s="143"/>
      <c r="V13" s="144">
        <f t="shared" ref="V13:X13" si="6">SUM(V14:V16)</f>
        <v>0</v>
      </c>
      <c r="W13" s="144">
        <f t="shared" si="6"/>
        <v>0</v>
      </c>
      <c r="X13" s="144">
        <f t="shared" si="6"/>
        <v>0</v>
      </c>
      <c r="Y13" s="145">
        <f t="shared" ref="Y13:Y33" si="7">W13-X13</f>
        <v>0</v>
      </c>
      <c r="Z13" s="146" t="str">
        <f t="shared" ref="Z13:Z33" si="8">Y13/W13</f>
        <v>#DIV/0!</v>
      </c>
      <c r="AA13" s="147"/>
      <c r="AB13" s="148"/>
      <c r="AC13" s="148"/>
      <c r="AD13" s="148"/>
      <c r="AE13" s="148"/>
      <c r="AF13" s="148"/>
      <c r="AG13" s="148"/>
    </row>
    <row r="14" ht="30.0" customHeight="1">
      <c r="A14" s="149" t="s">
        <v>88</v>
      </c>
      <c r="B14" s="150" t="s">
        <v>89</v>
      </c>
      <c r="C14" s="151" t="s">
        <v>90</v>
      </c>
      <c r="D14" s="152" t="s">
        <v>91</v>
      </c>
      <c r="E14" s="153"/>
      <c r="F14" s="154"/>
      <c r="G14" s="155">
        <f t="shared" ref="G14:G16" si="9">E14*F14</f>
        <v>0</v>
      </c>
      <c r="H14" s="153"/>
      <c r="I14" s="154"/>
      <c r="J14" s="155">
        <f t="shared" ref="J14:J16" si="10">H14*I14</f>
        <v>0</v>
      </c>
      <c r="K14" s="153"/>
      <c r="L14" s="154"/>
      <c r="M14" s="155">
        <f t="shared" ref="M14:M16" si="11">K14*L14</f>
        <v>0</v>
      </c>
      <c r="N14" s="153"/>
      <c r="O14" s="154"/>
      <c r="P14" s="155">
        <f t="shared" ref="P14:P16" si="12">N14*O14</f>
        <v>0</v>
      </c>
      <c r="Q14" s="153"/>
      <c r="R14" s="154"/>
      <c r="S14" s="155">
        <f t="shared" ref="S14:S16" si="13">Q14*R14</f>
        <v>0</v>
      </c>
      <c r="T14" s="153"/>
      <c r="U14" s="154"/>
      <c r="V14" s="155">
        <f t="shared" ref="V14:V16" si="14">T14*U14</f>
        <v>0</v>
      </c>
      <c r="W14" s="156">
        <f t="shared" ref="W14:W16" si="15">G14+M14+S14</f>
        <v>0</v>
      </c>
      <c r="X14" s="157">
        <f t="shared" ref="X14:X16" si="16">J14+P14+V14</f>
        <v>0</v>
      </c>
      <c r="Y14" s="157">
        <f t="shared" si="7"/>
        <v>0</v>
      </c>
      <c r="Z14" s="158" t="str">
        <f t="shared" si="8"/>
        <v>#DIV/0!</v>
      </c>
      <c r="AA14" s="159"/>
      <c r="AB14" s="160"/>
      <c r="AC14" s="161"/>
      <c r="AD14" s="161"/>
      <c r="AE14" s="161"/>
      <c r="AF14" s="161"/>
      <c r="AG14" s="161"/>
    </row>
    <row r="15" ht="30.0" customHeight="1">
      <c r="A15" s="149" t="s">
        <v>88</v>
      </c>
      <c r="B15" s="150" t="s">
        <v>92</v>
      </c>
      <c r="C15" s="151" t="s">
        <v>90</v>
      </c>
      <c r="D15" s="152" t="s">
        <v>91</v>
      </c>
      <c r="E15" s="153"/>
      <c r="F15" s="154"/>
      <c r="G15" s="155">
        <f t="shared" si="9"/>
        <v>0</v>
      </c>
      <c r="H15" s="153"/>
      <c r="I15" s="154"/>
      <c r="J15" s="155">
        <f t="shared" si="10"/>
        <v>0</v>
      </c>
      <c r="K15" s="153"/>
      <c r="L15" s="154"/>
      <c r="M15" s="155">
        <f t="shared" si="11"/>
        <v>0</v>
      </c>
      <c r="N15" s="153"/>
      <c r="O15" s="154"/>
      <c r="P15" s="155">
        <f t="shared" si="12"/>
        <v>0</v>
      </c>
      <c r="Q15" s="153"/>
      <c r="R15" s="154"/>
      <c r="S15" s="155">
        <f t="shared" si="13"/>
        <v>0</v>
      </c>
      <c r="T15" s="153"/>
      <c r="U15" s="154"/>
      <c r="V15" s="155">
        <f t="shared" si="14"/>
        <v>0</v>
      </c>
      <c r="W15" s="156">
        <f t="shared" si="15"/>
        <v>0</v>
      </c>
      <c r="X15" s="157">
        <f t="shared" si="16"/>
        <v>0</v>
      </c>
      <c r="Y15" s="157">
        <f t="shared" si="7"/>
        <v>0</v>
      </c>
      <c r="Z15" s="158" t="str">
        <f t="shared" si="8"/>
        <v>#DIV/0!</v>
      </c>
      <c r="AA15" s="159"/>
      <c r="AB15" s="161"/>
      <c r="AC15" s="161"/>
      <c r="AD15" s="161"/>
      <c r="AE15" s="161"/>
      <c r="AF15" s="161"/>
      <c r="AG15" s="161"/>
    </row>
    <row r="16" ht="30.0" customHeight="1">
      <c r="A16" s="162" t="s">
        <v>88</v>
      </c>
      <c r="B16" s="163" t="s">
        <v>93</v>
      </c>
      <c r="C16" s="151" t="s">
        <v>90</v>
      </c>
      <c r="D16" s="164" t="s">
        <v>91</v>
      </c>
      <c r="E16" s="165"/>
      <c r="F16" s="166"/>
      <c r="G16" s="167">
        <f t="shared" si="9"/>
        <v>0</v>
      </c>
      <c r="H16" s="165"/>
      <c r="I16" s="166"/>
      <c r="J16" s="167">
        <f t="shared" si="10"/>
        <v>0</v>
      </c>
      <c r="K16" s="165"/>
      <c r="L16" s="166"/>
      <c r="M16" s="167">
        <f t="shared" si="11"/>
        <v>0</v>
      </c>
      <c r="N16" s="165"/>
      <c r="O16" s="166"/>
      <c r="P16" s="167">
        <f t="shared" si="12"/>
        <v>0</v>
      </c>
      <c r="Q16" s="165"/>
      <c r="R16" s="154"/>
      <c r="S16" s="167">
        <f t="shared" si="13"/>
        <v>0</v>
      </c>
      <c r="T16" s="165"/>
      <c r="U16" s="154"/>
      <c r="V16" s="167">
        <f t="shared" si="14"/>
        <v>0</v>
      </c>
      <c r="W16" s="168">
        <f t="shared" si="15"/>
        <v>0</v>
      </c>
      <c r="X16" s="157">
        <f t="shared" si="16"/>
        <v>0</v>
      </c>
      <c r="Y16" s="157">
        <f t="shared" si="7"/>
        <v>0</v>
      </c>
      <c r="Z16" s="158" t="str">
        <f t="shared" si="8"/>
        <v>#DIV/0!</v>
      </c>
      <c r="AA16" s="169"/>
      <c r="AB16" s="161"/>
      <c r="AC16" s="161"/>
      <c r="AD16" s="161"/>
      <c r="AE16" s="161"/>
      <c r="AF16" s="161"/>
      <c r="AG16" s="161"/>
    </row>
    <row r="17" ht="30.0" customHeight="1">
      <c r="A17" s="138" t="s">
        <v>85</v>
      </c>
      <c r="B17" s="139" t="s">
        <v>94</v>
      </c>
      <c r="C17" s="170" t="s">
        <v>95</v>
      </c>
      <c r="D17" s="171"/>
      <c r="E17" s="172">
        <f>SUM(E18:E20)</f>
        <v>0</v>
      </c>
      <c r="F17" s="173"/>
      <c r="G17" s="174">
        <f t="shared" ref="G17:H17" si="17">SUM(G18:G20)</f>
        <v>0</v>
      </c>
      <c r="H17" s="172">
        <f t="shared" si="17"/>
        <v>0</v>
      </c>
      <c r="I17" s="173"/>
      <c r="J17" s="174">
        <f t="shared" ref="J17:K17" si="18">SUM(J18:J20)</f>
        <v>0</v>
      </c>
      <c r="K17" s="172">
        <f t="shared" si="18"/>
        <v>0</v>
      </c>
      <c r="L17" s="173"/>
      <c r="M17" s="174">
        <f t="shared" ref="M17:N17" si="19">SUM(M18:M20)</f>
        <v>0</v>
      </c>
      <c r="N17" s="172">
        <f t="shared" si="19"/>
        <v>0</v>
      </c>
      <c r="O17" s="173"/>
      <c r="P17" s="174">
        <f t="shared" ref="P17:Q17" si="20">SUM(P18:P20)</f>
        <v>0</v>
      </c>
      <c r="Q17" s="172">
        <f t="shared" si="20"/>
        <v>0</v>
      </c>
      <c r="R17" s="173"/>
      <c r="S17" s="174">
        <f t="shared" ref="S17:T17" si="21">SUM(S18:S20)</f>
        <v>0</v>
      </c>
      <c r="T17" s="172">
        <f t="shared" si="21"/>
        <v>0</v>
      </c>
      <c r="U17" s="173"/>
      <c r="V17" s="174">
        <f t="shared" ref="V17:X17" si="22">SUM(V18:V20)</f>
        <v>0</v>
      </c>
      <c r="W17" s="174">
        <f t="shared" si="22"/>
        <v>0</v>
      </c>
      <c r="X17" s="175">
        <f t="shared" si="22"/>
        <v>0</v>
      </c>
      <c r="Y17" s="175">
        <f t="shared" si="7"/>
        <v>0</v>
      </c>
      <c r="Z17" s="175" t="str">
        <f t="shared" si="8"/>
        <v>#DIV/0!</v>
      </c>
      <c r="AA17" s="176"/>
      <c r="AB17" s="148"/>
      <c r="AC17" s="148"/>
      <c r="AD17" s="148"/>
      <c r="AE17" s="148"/>
      <c r="AF17" s="148"/>
      <c r="AG17" s="148"/>
    </row>
    <row r="18" ht="30.0" customHeight="1">
      <c r="A18" s="149" t="s">
        <v>88</v>
      </c>
      <c r="B18" s="150" t="s">
        <v>96</v>
      </c>
      <c r="C18" s="151" t="s">
        <v>90</v>
      </c>
      <c r="D18" s="152" t="s">
        <v>91</v>
      </c>
      <c r="E18" s="153"/>
      <c r="F18" s="154"/>
      <c r="G18" s="155">
        <f t="shared" ref="G18:G20" si="23">E18*F18</f>
        <v>0</v>
      </c>
      <c r="H18" s="153"/>
      <c r="I18" s="154"/>
      <c r="J18" s="155">
        <f t="shared" ref="J18:J20" si="24">H18*I18</f>
        <v>0</v>
      </c>
      <c r="K18" s="153"/>
      <c r="L18" s="154"/>
      <c r="M18" s="155">
        <f t="shared" ref="M18:M20" si="25">K18*L18</f>
        <v>0</v>
      </c>
      <c r="N18" s="153"/>
      <c r="O18" s="154"/>
      <c r="P18" s="155">
        <f t="shared" ref="P18:P20" si="26">N18*O18</f>
        <v>0</v>
      </c>
      <c r="Q18" s="153"/>
      <c r="R18" s="154"/>
      <c r="S18" s="155">
        <f t="shared" ref="S18:S20" si="27">Q18*R18</f>
        <v>0</v>
      </c>
      <c r="T18" s="153"/>
      <c r="U18" s="154"/>
      <c r="V18" s="155">
        <f t="shared" ref="V18:V20" si="28">T18*U18</f>
        <v>0</v>
      </c>
      <c r="W18" s="156">
        <f t="shared" ref="W18:W20" si="29">G18+M18+S18</f>
        <v>0</v>
      </c>
      <c r="X18" s="157">
        <f t="shared" ref="X18:X20" si="30">J18+P18+V18</f>
        <v>0</v>
      </c>
      <c r="Y18" s="157">
        <f t="shared" si="7"/>
        <v>0</v>
      </c>
      <c r="Z18" s="158" t="str">
        <f t="shared" si="8"/>
        <v>#DIV/0!</v>
      </c>
      <c r="AA18" s="159"/>
      <c r="AB18" s="161"/>
      <c r="AC18" s="161"/>
      <c r="AD18" s="161"/>
      <c r="AE18" s="161"/>
      <c r="AF18" s="161"/>
      <c r="AG18" s="161"/>
    </row>
    <row r="19" ht="30.0" customHeight="1">
      <c r="A19" s="149" t="s">
        <v>88</v>
      </c>
      <c r="B19" s="150" t="s">
        <v>97</v>
      </c>
      <c r="C19" s="151" t="s">
        <v>90</v>
      </c>
      <c r="D19" s="152" t="s">
        <v>91</v>
      </c>
      <c r="E19" s="153"/>
      <c r="F19" s="154"/>
      <c r="G19" s="155">
        <f t="shared" si="23"/>
        <v>0</v>
      </c>
      <c r="H19" s="153"/>
      <c r="I19" s="154"/>
      <c r="J19" s="155">
        <f t="shared" si="24"/>
        <v>0</v>
      </c>
      <c r="K19" s="153"/>
      <c r="L19" s="154"/>
      <c r="M19" s="155">
        <f t="shared" si="25"/>
        <v>0</v>
      </c>
      <c r="N19" s="153"/>
      <c r="O19" s="154"/>
      <c r="P19" s="155">
        <f t="shared" si="26"/>
        <v>0</v>
      </c>
      <c r="Q19" s="153"/>
      <c r="R19" s="154"/>
      <c r="S19" s="155">
        <f t="shared" si="27"/>
        <v>0</v>
      </c>
      <c r="T19" s="153"/>
      <c r="U19" s="154"/>
      <c r="V19" s="155">
        <f t="shared" si="28"/>
        <v>0</v>
      </c>
      <c r="W19" s="156">
        <f t="shared" si="29"/>
        <v>0</v>
      </c>
      <c r="X19" s="157">
        <f t="shared" si="30"/>
        <v>0</v>
      </c>
      <c r="Y19" s="157">
        <f t="shared" si="7"/>
        <v>0</v>
      </c>
      <c r="Z19" s="158" t="str">
        <f t="shared" si="8"/>
        <v>#DIV/0!</v>
      </c>
      <c r="AA19" s="159"/>
      <c r="AB19" s="161"/>
      <c r="AC19" s="161"/>
      <c r="AD19" s="161"/>
      <c r="AE19" s="161"/>
      <c r="AF19" s="161"/>
      <c r="AG19" s="161"/>
    </row>
    <row r="20" ht="30.0" customHeight="1">
      <c r="A20" s="177" t="s">
        <v>88</v>
      </c>
      <c r="B20" s="163" t="s">
        <v>98</v>
      </c>
      <c r="C20" s="151" t="s">
        <v>90</v>
      </c>
      <c r="D20" s="178" t="s">
        <v>91</v>
      </c>
      <c r="E20" s="179"/>
      <c r="F20" s="180"/>
      <c r="G20" s="181">
        <f t="shared" si="23"/>
        <v>0</v>
      </c>
      <c r="H20" s="179"/>
      <c r="I20" s="180"/>
      <c r="J20" s="181">
        <f t="shared" si="24"/>
        <v>0</v>
      </c>
      <c r="K20" s="179"/>
      <c r="L20" s="180"/>
      <c r="M20" s="181">
        <f t="shared" si="25"/>
        <v>0</v>
      </c>
      <c r="N20" s="179"/>
      <c r="O20" s="180"/>
      <c r="P20" s="181">
        <f t="shared" si="26"/>
        <v>0</v>
      </c>
      <c r="Q20" s="179"/>
      <c r="R20" s="180"/>
      <c r="S20" s="181">
        <f t="shared" si="27"/>
        <v>0</v>
      </c>
      <c r="T20" s="179"/>
      <c r="U20" s="180"/>
      <c r="V20" s="181">
        <f t="shared" si="28"/>
        <v>0</v>
      </c>
      <c r="W20" s="168">
        <f t="shared" si="29"/>
        <v>0</v>
      </c>
      <c r="X20" s="157">
        <f t="shared" si="30"/>
        <v>0</v>
      </c>
      <c r="Y20" s="157">
        <f t="shared" si="7"/>
        <v>0</v>
      </c>
      <c r="Z20" s="158" t="str">
        <f t="shared" si="8"/>
        <v>#DIV/0!</v>
      </c>
      <c r="AA20" s="182"/>
      <c r="AB20" s="161"/>
      <c r="AC20" s="161"/>
      <c r="AD20" s="161"/>
      <c r="AE20" s="161"/>
      <c r="AF20" s="161"/>
      <c r="AG20" s="161"/>
    </row>
    <row r="21" ht="30.0" customHeight="1">
      <c r="A21" s="138" t="s">
        <v>85</v>
      </c>
      <c r="B21" s="139" t="s">
        <v>99</v>
      </c>
      <c r="C21" s="183" t="s">
        <v>100</v>
      </c>
      <c r="D21" s="171"/>
      <c r="E21" s="172">
        <f>SUM(E22:E24)</f>
        <v>0</v>
      </c>
      <c r="F21" s="173"/>
      <c r="G21" s="174">
        <f t="shared" ref="G21:H21" si="31">SUM(G22:G24)</f>
        <v>0</v>
      </c>
      <c r="H21" s="172">
        <f t="shared" si="31"/>
        <v>0</v>
      </c>
      <c r="I21" s="173"/>
      <c r="J21" s="174">
        <f t="shared" ref="J21:K21" si="32">SUM(J22:J24)</f>
        <v>0</v>
      </c>
      <c r="K21" s="172">
        <f t="shared" si="32"/>
        <v>0</v>
      </c>
      <c r="L21" s="173"/>
      <c r="M21" s="174">
        <f t="shared" ref="M21:N21" si="33">SUM(M22:M24)</f>
        <v>0</v>
      </c>
      <c r="N21" s="172">
        <f t="shared" si="33"/>
        <v>0</v>
      </c>
      <c r="O21" s="173"/>
      <c r="P21" s="174">
        <f t="shared" ref="P21:Q21" si="34">SUM(P22:P24)</f>
        <v>0</v>
      </c>
      <c r="Q21" s="172">
        <f t="shared" si="34"/>
        <v>0</v>
      </c>
      <c r="R21" s="173"/>
      <c r="S21" s="174">
        <f t="shared" ref="S21:T21" si="35">SUM(S22:S24)</f>
        <v>0</v>
      </c>
      <c r="T21" s="172">
        <f t="shared" si="35"/>
        <v>0</v>
      </c>
      <c r="U21" s="173"/>
      <c r="V21" s="174">
        <f t="shared" ref="V21:X21" si="36">SUM(V22:V24)</f>
        <v>0</v>
      </c>
      <c r="W21" s="174">
        <f t="shared" si="36"/>
        <v>0</v>
      </c>
      <c r="X21" s="174">
        <f t="shared" si="36"/>
        <v>0</v>
      </c>
      <c r="Y21" s="145">
        <f t="shared" si="7"/>
        <v>0</v>
      </c>
      <c r="Z21" s="146" t="str">
        <f t="shared" si="8"/>
        <v>#DIV/0!</v>
      </c>
      <c r="AA21" s="176"/>
      <c r="AB21" s="148"/>
      <c r="AC21" s="148"/>
      <c r="AD21" s="148"/>
      <c r="AE21" s="148"/>
      <c r="AF21" s="148"/>
      <c r="AG21" s="148"/>
    </row>
    <row r="22" ht="30.0" customHeight="1">
      <c r="A22" s="149" t="s">
        <v>88</v>
      </c>
      <c r="B22" s="150" t="s">
        <v>101</v>
      </c>
      <c r="C22" s="151" t="s">
        <v>102</v>
      </c>
      <c r="D22" s="152" t="s">
        <v>91</v>
      </c>
      <c r="E22" s="153"/>
      <c r="F22" s="154"/>
      <c r="G22" s="155">
        <f t="shared" ref="G22:G24" si="37">E22*F22</f>
        <v>0</v>
      </c>
      <c r="H22" s="153"/>
      <c r="I22" s="154"/>
      <c r="J22" s="155">
        <f t="shared" ref="J22:J24" si="38">H22*I22</f>
        <v>0</v>
      </c>
      <c r="K22" s="153"/>
      <c r="L22" s="154"/>
      <c r="M22" s="155">
        <f t="shared" ref="M22:M24" si="39">K22*L22</f>
        <v>0</v>
      </c>
      <c r="N22" s="153"/>
      <c r="O22" s="154"/>
      <c r="P22" s="155">
        <f t="shared" ref="P22:P24" si="40">N22*O22</f>
        <v>0</v>
      </c>
      <c r="Q22" s="153"/>
      <c r="R22" s="154"/>
      <c r="S22" s="155">
        <f t="shared" ref="S22:S24" si="41">Q22*R22</f>
        <v>0</v>
      </c>
      <c r="T22" s="153"/>
      <c r="U22" s="154"/>
      <c r="V22" s="155">
        <f t="shared" ref="V22:V24" si="42">T22*U22</f>
        <v>0</v>
      </c>
      <c r="W22" s="156">
        <f t="shared" ref="W22:W24" si="43">G22+M22+S22</f>
        <v>0</v>
      </c>
      <c r="X22" s="157">
        <f t="shared" ref="X22:X24" si="44">J22+P22+V22</f>
        <v>0</v>
      </c>
      <c r="Y22" s="157">
        <f t="shared" si="7"/>
        <v>0</v>
      </c>
      <c r="Z22" s="158" t="str">
        <f t="shared" si="8"/>
        <v>#DIV/0!</v>
      </c>
      <c r="AA22" s="159"/>
      <c r="AB22" s="161"/>
      <c r="AC22" s="161"/>
      <c r="AD22" s="161"/>
      <c r="AE22" s="161"/>
      <c r="AF22" s="161"/>
      <c r="AG22" s="161"/>
    </row>
    <row r="23" ht="30.0" customHeight="1">
      <c r="A23" s="149" t="s">
        <v>88</v>
      </c>
      <c r="B23" s="150" t="s">
        <v>103</v>
      </c>
      <c r="C23" s="151" t="s">
        <v>102</v>
      </c>
      <c r="D23" s="152" t="s">
        <v>91</v>
      </c>
      <c r="E23" s="153"/>
      <c r="F23" s="154"/>
      <c r="G23" s="155">
        <f t="shared" si="37"/>
        <v>0</v>
      </c>
      <c r="H23" s="153"/>
      <c r="I23" s="154"/>
      <c r="J23" s="155">
        <f t="shared" si="38"/>
        <v>0</v>
      </c>
      <c r="K23" s="153"/>
      <c r="L23" s="154"/>
      <c r="M23" s="155">
        <f t="shared" si="39"/>
        <v>0</v>
      </c>
      <c r="N23" s="153"/>
      <c r="O23" s="154"/>
      <c r="P23" s="155">
        <f t="shared" si="40"/>
        <v>0</v>
      </c>
      <c r="Q23" s="153"/>
      <c r="R23" s="154"/>
      <c r="S23" s="155">
        <f t="shared" si="41"/>
        <v>0</v>
      </c>
      <c r="T23" s="153"/>
      <c r="U23" s="154"/>
      <c r="V23" s="155">
        <f t="shared" si="42"/>
        <v>0</v>
      </c>
      <c r="W23" s="156">
        <f t="shared" si="43"/>
        <v>0</v>
      </c>
      <c r="X23" s="157">
        <f t="shared" si="44"/>
        <v>0</v>
      </c>
      <c r="Y23" s="157">
        <f t="shared" si="7"/>
        <v>0</v>
      </c>
      <c r="Z23" s="158" t="str">
        <f t="shared" si="8"/>
        <v>#DIV/0!</v>
      </c>
      <c r="AA23" s="159"/>
      <c r="AB23" s="161"/>
      <c r="AC23" s="161"/>
      <c r="AD23" s="161"/>
      <c r="AE23" s="161"/>
      <c r="AF23" s="161"/>
      <c r="AG23" s="161"/>
    </row>
    <row r="24" ht="30.0" customHeight="1">
      <c r="A24" s="162" t="s">
        <v>88</v>
      </c>
      <c r="B24" s="184" t="s">
        <v>104</v>
      </c>
      <c r="C24" s="151" t="s">
        <v>102</v>
      </c>
      <c r="D24" s="164" t="s">
        <v>91</v>
      </c>
      <c r="E24" s="165"/>
      <c r="F24" s="166"/>
      <c r="G24" s="167">
        <f t="shared" si="37"/>
        <v>0</v>
      </c>
      <c r="H24" s="165"/>
      <c r="I24" s="166"/>
      <c r="J24" s="167">
        <f t="shared" si="38"/>
        <v>0</v>
      </c>
      <c r="K24" s="179"/>
      <c r="L24" s="180"/>
      <c r="M24" s="181">
        <f t="shared" si="39"/>
        <v>0</v>
      </c>
      <c r="N24" s="179"/>
      <c r="O24" s="180"/>
      <c r="P24" s="181">
        <f t="shared" si="40"/>
        <v>0</v>
      </c>
      <c r="Q24" s="179"/>
      <c r="R24" s="180"/>
      <c r="S24" s="181">
        <f t="shared" si="41"/>
        <v>0</v>
      </c>
      <c r="T24" s="179"/>
      <c r="U24" s="180"/>
      <c r="V24" s="181">
        <f t="shared" si="42"/>
        <v>0</v>
      </c>
      <c r="W24" s="168">
        <f t="shared" si="43"/>
        <v>0</v>
      </c>
      <c r="X24" s="157">
        <f t="shared" si="44"/>
        <v>0</v>
      </c>
      <c r="Y24" s="157">
        <f t="shared" si="7"/>
        <v>0</v>
      </c>
      <c r="Z24" s="158" t="str">
        <f t="shared" si="8"/>
        <v>#DIV/0!</v>
      </c>
      <c r="AA24" s="182"/>
      <c r="AB24" s="161"/>
      <c r="AC24" s="161"/>
      <c r="AD24" s="161"/>
      <c r="AE24" s="161"/>
      <c r="AF24" s="161"/>
      <c r="AG24" s="161"/>
    </row>
    <row r="25" ht="30.0" customHeight="1">
      <c r="A25" s="138" t="s">
        <v>83</v>
      </c>
      <c r="B25" s="185" t="s">
        <v>105</v>
      </c>
      <c r="C25" s="170" t="s">
        <v>106</v>
      </c>
      <c r="D25" s="171"/>
      <c r="E25" s="172">
        <f>SUM(E26:E28)</f>
        <v>0</v>
      </c>
      <c r="F25" s="173"/>
      <c r="G25" s="174">
        <f t="shared" ref="G25:H25" si="45">SUM(G26:G28)</f>
        <v>0</v>
      </c>
      <c r="H25" s="172">
        <f t="shared" si="45"/>
        <v>0</v>
      </c>
      <c r="I25" s="173"/>
      <c r="J25" s="174">
        <f t="shared" ref="J25:K25" si="46">SUM(J26:J28)</f>
        <v>0</v>
      </c>
      <c r="K25" s="172">
        <f t="shared" si="46"/>
        <v>0</v>
      </c>
      <c r="L25" s="173"/>
      <c r="M25" s="174">
        <f t="shared" ref="M25:N25" si="47">SUM(M26:M28)</f>
        <v>0</v>
      </c>
      <c r="N25" s="172">
        <f t="shared" si="47"/>
        <v>0</v>
      </c>
      <c r="O25" s="173"/>
      <c r="P25" s="174">
        <f t="shared" ref="P25:Q25" si="48">SUM(P26:P28)</f>
        <v>0</v>
      </c>
      <c r="Q25" s="172">
        <f t="shared" si="48"/>
        <v>0</v>
      </c>
      <c r="R25" s="173"/>
      <c r="S25" s="174">
        <f t="shared" ref="S25:T25" si="49">SUM(S26:S28)</f>
        <v>0</v>
      </c>
      <c r="T25" s="172">
        <f t="shared" si="49"/>
        <v>0</v>
      </c>
      <c r="U25" s="173"/>
      <c r="V25" s="174">
        <f t="shared" ref="V25:X25" si="50">SUM(V26:V28)</f>
        <v>0</v>
      </c>
      <c r="W25" s="174">
        <f t="shared" si="50"/>
        <v>0</v>
      </c>
      <c r="X25" s="174">
        <f t="shared" si="50"/>
        <v>0</v>
      </c>
      <c r="Y25" s="145">
        <f t="shared" si="7"/>
        <v>0</v>
      </c>
      <c r="Z25" s="146" t="str">
        <f t="shared" si="8"/>
        <v>#DIV/0!</v>
      </c>
      <c r="AA25" s="176"/>
      <c r="AB25" s="8"/>
      <c r="AC25" s="8"/>
      <c r="AD25" s="8"/>
      <c r="AE25" s="8"/>
      <c r="AF25" s="8"/>
      <c r="AG25" s="8"/>
    </row>
    <row r="26" ht="30.0" customHeight="1">
      <c r="A26" s="186" t="s">
        <v>88</v>
      </c>
      <c r="B26" s="187" t="s">
        <v>107</v>
      </c>
      <c r="C26" s="151" t="s">
        <v>108</v>
      </c>
      <c r="D26" s="188"/>
      <c r="E26" s="189">
        <f>G13</f>
        <v>0</v>
      </c>
      <c r="F26" s="190">
        <v>0.22</v>
      </c>
      <c r="G26" s="191">
        <f t="shared" ref="G26:G28" si="51">E26*F26</f>
        <v>0</v>
      </c>
      <c r="H26" s="189">
        <f>J13</f>
        <v>0</v>
      </c>
      <c r="I26" s="190">
        <v>0.22</v>
      </c>
      <c r="J26" s="191">
        <f t="shared" ref="J26:J28" si="52">H26*I26</f>
        <v>0</v>
      </c>
      <c r="K26" s="189">
        <f>M13</f>
        <v>0</v>
      </c>
      <c r="L26" s="190">
        <v>0.22</v>
      </c>
      <c r="M26" s="191">
        <f t="shared" ref="M26:M28" si="53">K26*L26</f>
        <v>0</v>
      </c>
      <c r="N26" s="189">
        <f>P13</f>
        <v>0</v>
      </c>
      <c r="O26" s="190">
        <v>0.22</v>
      </c>
      <c r="P26" s="191">
        <f t="shared" ref="P26:P28" si="54">N26*O26</f>
        <v>0</v>
      </c>
      <c r="Q26" s="189">
        <f>S13</f>
        <v>0</v>
      </c>
      <c r="R26" s="190">
        <v>0.22</v>
      </c>
      <c r="S26" s="191">
        <f t="shared" ref="S26:S28" si="55">Q26*R26</f>
        <v>0</v>
      </c>
      <c r="T26" s="189">
        <f>V13</f>
        <v>0</v>
      </c>
      <c r="U26" s="190">
        <v>0.22</v>
      </c>
      <c r="V26" s="191">
        <f t="shared" ref="V26:V28" si="56">T26*U26</f>
        <v>0</v>
      </c>
      <c r="W26" s="157">
        <f t="shared" ref="W26:W28" si="57">G26+M26+S26</f>
        <v>0</v>
      </c>
      <c r="X26" s="157">
        <f t="shared" ref="X26:X28" si="58">J26+P26+V26</f>
        <v>0</v>
      </c>
      <c r="Y26" s="157">
        <f t="shared" si="7"/>
        <v>0</v>
      </c>
      <c r="Z26" s="158" t="str">
        <f t="shared" si="8"/>
        <v>#DIV/0!</v>
      </c>
      <c r="AA26" s="192"/>
      <c r="AB26" s="160"/>
      <c r="AC26" s="161"/>
      <c r="AD26" s="161"/>
      <c r="AE26" s="161"/>
      <c r="AF26" s="161"/>
      <c r="AG26" s="161"/>
    </row>
    <row r="27" ht="30.0" customHeight="1">
      <c r="A27" s="149" t="s">
        <v>88</v>
      </c>
      <c r="B27" s="150" t="s">
        <v>109</v>
      </c>
      <c r="C27" s="151" t="s">
        <v>110</v>
      </c>
      <c r="D27" s="152"/>
      <c r="E27" s="153">
        <f>G17</f>
        <v>0</v>
      </c>
      <c r="F27" s="154">
        <v>0.22</v>
      </c>
      <c r="G27" s="155">
        <f t="shared" si="51"/>
        <v>0</v>
      </c>
      <c r="H27" s="153">
        <f>J17</f>
        <v>0</v>
      </c>
      <c r="I27" s="154">
        <v>0.22</v>
      </c>
      <c r="J27" s="155">
        <f t="shared" si="52"/>
        <v>0</v>
      </c>
      <c r="K27" s="153">
        <f>M17</f>
        <v>0</v>
      </c>
      <c r="L27" s="154">
        <v>0.22</v>
      </c>
      <c r="M27" s="155">
        <f t="shared" si="53"/>
        <v>0</v>
      </c>
      <c r="N27" s="153">
        <f>P17</f>
        <v>0</v>
      </c>
      <c r="O27" s="154">
        <v>0.22</v>
      </c>
      <c r="P27" s="155">
        <f t="shared" si="54"/>
        <v>0</v>
      </c>
      <c r="Q27" s="153">
        <f>S17</f>
        <v>0</v>
      </c>
      <c r="R27" s="154">
        <v>0.22</v>
      </c>
      <c r="S27" s="155">
        <f t="shared" si="55"/>
        <v>0</v>
      </c>
      <c r="T27" s="153">
        <f>V17</f>
        <v>0</v>
      </c>
      <c r="U27" s="154">
        <v>0.22</v>
      </c>
      <c r="V27" s="155">
        <f t="shared" si="56"/>
        <v>0</v>
      </c>
      <c r="W27" s="156">
        <f t="shared" si="57"/>
        <v>0</v>
      </c>
      <c r="X27" s="157">
        <f t="shared" si="58"/>
        <v>0</v>
      </c>
      <c r="Y27" s="157">
        <f t="shared" si="7"/>
        <v>0</v>
      </c>
      <c r="Z27" s="158" t="str">
        <f t="shared" si="8"/>
        <v>#DIV/0!</v>
      </c>
      <c r="AA27" s="159"/>
      <c r="AB27" s="161"/>
      <c r="AC27" s="161"/>
      <c r="AD27" s="161"/>
      <c r="AE27" s="161"/>
      <c r="AF27" s="161"/>
      <c r="AG27" s="161"/>
    </row>
    <row r="28" ht="30.0" customHeight="1">
      <c r="A28" s="162" t="s">
        <v>88</v>
      </c>
      <c r="B28" s="184" t="s">
        <v>111</v>
      </c>
      <c r="C28" s="193" t="s">
        <v>100</v>
      </c>
      <c r="D28" s="164"/>
      <c r="E28" s="165">
        <f>G21</f>
        <v>0</v>
      </c>
      <c r="F28" s="166">
        <v>0.22</v>
      </c>
      <c r="G28" s="167">
        <f t="shared" si="51"/>
        <v>0</v>
      </c>
      <c r="H28" s="165">
        <f>J21</f>
        <v>0</v>
      </c>
      <c r="I28" s="166">
        <v>0.22</v>
      </c>
      <c r="J28" s="167">
        <f t="shared" si="52"/>
        <v>0</v>
      </c>
      <c r="K28" s="165">
        <f>M21</f>
        <v>0</v>
      </c>
      <c r="L28" s="166">
        <v>0.22</v>
      </c>
      <c r="M28" s="167">
        <f t="shared" si="53"/>
        <v>0</v>
      </c>
      <c r="N28" s="165">
        <f>P21</f>
        <v>0</v>
      </c>
      <c r="O28" s="166">
        <v>0.22</v>
      </c>
      <c r="P28" s="167">
        <f t="shared" si="54"/>
        <v>0</v>
      </c>
      <c r="Q28" s="165">
        <f>S21</f>
        <v>0</v>
      </c>
      <c r="R28" s="166">
        <v>0.22</v>
      </c>
      <c r="S28" s="167">
        <f t="shared" si="55"/>
        <v>0</v>
      </c>
      <c r="T28" s="165">
        <f>V21</f>
        <v>0</v>
      </c>
      <c r="U28" s="166">
        <v>0.22</v>
      </c>
      <c r="V28" s="167">
        <f t="shared" si="56"/>
        <v>0</v>
      </c>
      <c r="W28" s="168">
        <f t="shared" si="57"/>
        <v>0</v>
      </c>
      <c r="X28" s="157">
        <f t="shared" si="58"/>
        <v>0</v>
      </c>
      <c r="Y28" s="157">
        <f t="shared" si="7"/>
        <v>0</v>
      </c>
      <c r="Z28" s="158" t="str">
        <f t="shared" si="8"/>
        <v>#DIV/0!</v>
      </c>
      <c r="AA28" s="169"/>
      <c r="AB28" s="161"/>
      <c r="AC28" s="161"/>
      <c r="AD28" s="161"/>
      <c r="AE28" s="161"/>
      <c r="AF28" s="161"/>
      <c r="AG28" s="161"/>
    </row>
    <row r="29" ht="30.0" customHeight="1">
      <c r="A29" s="138" t="s">
        <v>85</v>
      </c>
      <c r="B29" s="185" t="s">
        <v>112</v>
      </c>
      <c r="C29" s="170" t="s">
        <v>113</v>
      </c>
      <c r="D29" s="171"/>
      <c r="E29" s="172">
        <f>SUM(E30:E32)</f>
        <v>8</v>
      </c>
      <c r="F29" s="173"/>
      <c r="G29" s="174">
        <f t="shared" ref="G29:H29" si="59">SUM(G30:G32)</f>
        <v>120000</v>
      </c>
      <c r="H29" s="172">
        <f t="shared" si="59"/>
        <v>8</v>
      </c>
      <c r="I29" s="173"/>
      <c r="J29" s="174">
        <f t="shared" ref="J29:K29" si="60">SUM(J30:J32)</f>
        <v>120000</v>
      </c>
      <c r="K29" s="172">
        <f t="shared" si="60"/>
        <v>0</v>
      </c>
      <c r="L29" s="173"/>
      <c r="M29" s="174">
        <f t="shared" ref="M29:N29" si="61">SUM(M30:M32)</f>
        <v>0</v>
      </c>
      <c r="N29" s="172">
        <f t="shared" si="61"/>
        <v>0</v>
      </c>
      <c r="O29" s="173"/>
      <c r="P29" s="174">
        <f t="shared" ref="P29:Q29" si="62">SUM(P30:P32)</f>
        <v>0</v>
      </c>
      <c r="Q29" s="172">
        <f t="shared" si="62"/>
        <v>0</v>
      </c>
      <c r="R29" s="173"/>
      <c r="S29" s="174">
        <f t="shared" ref="S29:T29" si="63">SUM(S30:S32)</f>
        <v>0</v>
      </c>
      <c r="T29" s="172">
        <f t="shared" si="63"/>
        <v>0</v>
      </c>
      <c r="U29" s="173"/>
      <c r="V29" s="174">
        <f t="shared" ref="V29:X29" si="64">SUM(V30:V32)</f>
        <v>0</v>
      </c>
      <c r="W29" s="174">
        <f t="shared" si="64"/>
        <v>120000</v>
      </c>
      <c r="X29" s="174">
        <f t="shared" si="64"/>
        <v>120000</v>
      </c>
      <c r="Y29" s="174">
        <f t="shared" si="7"/>
        <v>0</v>
      </c>
      <c r="Z29" s="174">
        <f t="shared" si="8"/>
        <v>0</v>
      </c>
      <c r="AA29" s="176"/>
      <c r="AB29" s="8"/>
      <c r="AC29" s="8"/>
      <c r="AD29" s="8"/>
      <c r="AE29" s="8"/>
      <c r="AF29" s="8"/>
      <c r="AG29" s="8"/>
    </row>
    <row r="30" ht="30.0" customHeight="1">
      <c r="A30" s="149" t="s">
        <v>88</v>
      </c>
      <c r="B30" s="187" t="s">
        <v>114</v>
      </c>
      <c r="C30" s="151" t="s">
        <v>115</v>
      </c>
      <c r="D30" s="152" t="s">
        <v>91</v>
      </c>
      <c r="E30" s="153">
        <v>4.0</v>
      </c>
      <c r="F30" s="154">
        <v>15000.0</v>
      </c>
      <c r="G30" s="155">
        <f t="shared" ref="G30:G32" si="65">E30*F30</f>
        <v>60000</v>
      </c>
      <c r="H30" s="153">
        <v>4.0</v>
      </c>
      <c r="I30" s="154">
        <v>15000.0</v>
      </c>
      <c r="J30" s="155">
        <f t="shared" ref="J30:J32" si="66">H30*I30</f>
        <v>60000</v>
      </c>
      <c r="K30" s="153"/>
      <c r="L30" s="154"/>
      <c r="M30" s="155">
        <f t="shared" ref="M30:M32" si="67">K30*L30</f>
        <v>0</v>
      </c>
      <c r="N30" s="153"/>
      <c r="O30" s="154"/>
      <c r="P30" s="155">
        <f t="shared" ref="P30:P32" si="68">N30*O30</f>
        <v>0</v>
      </c>
      <c r="Q30" s="153"/>
      <c r="R30" s="154"/>
      <c r="S30" s="155">
        <f t="shared" ref="S30:S32" si="69">Q30*R30</f>
        <v>0</v>
      </c>
      <c r="T30" s="153"/>
      <c r="U30" s="154"/>
      <c r="V30" s="155">
        <f t="shared" ref="V30:V32" si="70">T30*U30</f>
        <v>0</v>
      </c>
      <c r="W30" s="156">
        <f t="shared" ref="W30:W32" si="71">G30+M30+S30</f>
        <v>60000</v>
      </c>
      <c r="X30" s="157">
        <f t="shared" ref="X30:X32" si="72">J30+P30+V30</f>
        <v>60000</v>
      </c>
      <c r="Y30" s="157">
        <f t="shared" si="7"/>
        <v>0</v>
      </c>
      <c r="Z30" s="158">
        <f t="shared" si="8"/>
        <v>0</v>
      </c>
      <c r="AA30" s="159"/>
      <c r="AB30" s="8"/>
      <c r="AC30" s="8"/>
      <c r="AD30" s="8"/>
      <c r="AE30" s="8"/>
      <c r="AF30" s="8"/>
      <c r="AG30" s="8"/>
    </row>
    <row r="31" ht="30.0" customHeight="1">
      <c r="A31" s="149" t="s">
        <v>88</v>
      </c>
      <c r="B31" s="150" t="s">
        <v>116</v>
      </c>
      <c r="C31" s="151" t="s">
        <v>117</v>
      </c>
      <c r="D31" s="152" t="s">
        <v>91</v>
      </c>
      <c r="E31" s="153">
        <v>4.0</v>
      </c>
      <c r="F31" s="154">
        <v>15000.0</v>
      </c>
      <c r="G31" s="155">
        <f t="shared" si="65"/>
        <v>60000</v>
      </c>
      <c r="H31" s="153">
        <v>4.0</v>
      </c>
      <c r="I31" s="154">
        <v>15000.0</v>
      </c>
      <c r="J31" s="155">
        <f t="shared" si="66"/>
        <v>60000</v>
      </c>
      <c r="K31" s="153"/>
      <c r="L31" s="154"/>
      <c r="M31" s="155">
        <f t="shared" si="67"/>
        <v>0</v>
      </c>
      <c r="N31" s="153"/>
      <c r="O31" s="154"/>
      <c r="P31" s="155">
        <f t="shared" si="68"/>
        <v>0</v>
      </c>
      <c r="Q31" s="153"/>
      <c r="R31" s="154"/>
      <c r="S31" s="155">
        <f t="shared" si="69"/>
        <v>0</v>
      </c>
      <c r="T31" s="153"/>
      <c r="U31" s="154"/>
      <c r="V31" s="155">
        <f t="shared" si="70"/>
        <v>0</v>
      </c>
      <c r="W31" s="156">
        <f t="shared" si="71"/>
        <v>60000</v>
      </c>
      <c r="X31" s="157">
        <f t="shared" si="72"/>
        <v>60000</v>
      </c>
      <c r="Y31" s="157">
        <f t="shared" si="7"/>
        <v>0</v>
      </c>
      <c r="Z31" s="158">
        <f t="shared" si="8"/>
        <v>0</v>
      </c>
      <c r="AA31" s="159"/>
      <c r="AB31" s="8"/>
      <c r="AC31" s="8"/>
      <c r="AD31" s="8"/>
      <c r="AE31" s="8"/>
      <c r="AF31" s="8"/>
      <c r="AG31" s="8"/>
    </row>
    <row r="32" ht="30.0" customHeight="1">
      <c r="A32" s="162" t="s">
        <v>88</v>
      </c>
      <c r="B32" s="163" t="s">
        <v>118</v>
      </c>
      <c r="C32" s="194" t="s">
        <v>102</v>
      </c>
      <c r="D32" s="164" t="s">
        <v>91</v>
      </c>
      <c r="E32" s="165"/>
      <c r="F32" s="166"/>
      <c r="G32" s="167">
        <f t="shared" si="65"/>
        <v>0</v>
      </c>
      <c r="H32" s="153"/>
      <c r="I32" s="166"/>
      <c r="J32" s="167">
        <f t="shared" si="66"/>
        <v>0</v>
      </c>
      <c r="K32" s="179"/>
      <c r="L32" s="180"/>
      <c r="M32" s="181">
        <f t="shared" si="67"/>
        <v>0</v>
      </c>
      <c r="N32" s="179"/>
      <c r="O32" s="180"/>
      <c r="P32" s="181">
        <f t="shared" si="68"/>
        <v>0</v>
      </c>
      <c r="Q32" s="179"/>
      <c r="R32" s="180"/>
      <c r="S32" s="181">
        <f t="shared" si="69"/>
        <v>0</v>
      </c>
      <c r="T32" s="179"/>
      <c r="U32" s="180"/>
      <c r="V32" s="181">
        <f t="shared" si="70"/>
        <v>0</v>
      </c>
      <c r="W32" s="168">
        <f t="shared" si="71"/>
        <v>0</v>
      </c>
      <c r="X32" s="157">
        <f t="shared" si="72"/>
        <v>0</v>
      </c>
      <c r="Y32" s="195">
        <f t="shared" si="7"/>
        <v>0</v>
      </c>
      <c r="Z32" s="158" t="str">
        <f t="shared" si="8"/>
        <v>#DIV/0!</v>
      </c>
      <c r="AA32" s="182"/>
      <c r="AB32" s="8"/>
      <c r="AC32" s="8"/>
      <c r="AD32" s="8"/>
      <c r="AE32" s="8"/>
      <c r="AF32" s="8"/>
      <c r="AG32" s="8"/>
    </row>
    <row r="33" ht="30.0" customHeight="1">
      <c r="A33" s="196" t="s">
        <v>119</v>
      </c>
      <c r="B33" s="197"/>
      <c r="C33" s="198"/>
      <c r="D33" s="199"/>
      <c r="E33" s="200"/>
      <c r="F33" s="201"/>
      <c r="G33" s="202">
        <f>G13+G17+G21+G25+G29</f>
        <v>120000</v>
      </c>
      <c r="H33" s="153"/>
      <c r="I33" s="201"/>
      <c r="J33" s="202">
        <f>J13+J17+J21+J25+J29</f>
        <v>120000</v>
      </c>
      <c r="K33" s="200"/>
      <c r="L33" s="203"/>
      <c r="M33" s="202">
        <f>M13+M17+M21+M25+M29</f>
        <v>0</v>
      </c>
      <c r="N33" s="200"/>
      <c r="O33" s="203"/>
      <c r="P33" s="202">
        <f>P13+P17+P21+P25+P29</f>
        <v>0</v>
      </c>
      <c r="Q33" s="200"/>
      <c r="R33" s="203"/>
      <c r="S33" s="202">
        <f>S13+S17+S21+S25+S29</f>
        <v>0</v>
      </c>
      <c r="T33" s="200"/>
      <c r="U33" s="203"/>
      <c r="V33" s="202">
        <f t="shared" ref="V33:X33" si="73">V13+V17+V21+V25+V29</f>
        <v>0</v>
      </c>
      <c r="W33" s="202">
        <f t="shared" si="73"/>
        <v>120000</v>
      </c>
      <c r="X33" s="204">
        <f t="shared" si="73"/>
        <v>120000</v>
      </c>
      <c r="Y33" s="205">
        <f t="shared" si="7"/>
        <v>0</v>
      </c>
      <c r="Z33" s="206">
        <f t="shared" si="8"/>
        <v>0</v>
      </c>
      <c r="AA33" s="207"/>
      <c r="AB33" s="7"/>
      <c r="AC33" s="8"/>
      <c r="AD33" s="8"/>
      <c r="AE33" s="8"/>
      <c r="AF33" s="8"/>
      <c r="AG33" s="8"/>
    </row>
    <row r="34" ht="30.0" customHeight="1">
      <c r="A34" s="208" t="s">
        <v>83</v>
      </c>
      <c r="B34" s="209">
        <v>2.0</v>
      </c>
      <c r="C34" s="210" t="s">
        <v>120</v>
      </c>
      <c r="D34" s="211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6"/>
      <c r="X34" s="136"/>
      <c r="Y34" s="212"/>
      <c r="Z34" s="136"/>
      <c r="AA34" s="137"/>
      <c r="AB34" s="8"/>
      <c r="AC34" s="8"/>
      <c r="AD34" s="8"/>
      <c r="AE34" s="8"/>
      <c r="AF34" s="8"/>
      <c r="AG34" s="8"/>
    </row>
    <row r="35" ht="30.0" customHeight="1">
      <c r="A35" s="138" t="s">
        <v>85</v>
      </c>
      <c r="B35" s="185" t="s">
        <v>121</v>
      </c>
      <c r="C35" s="140" t="s">
        <v>122</v>
      </c>
      <c r="D35" s="141"/>
      <c r="E35" s="142">
        <f>SUM(E36:E38)</f>
        <v>0</v>
      </c>
      <c r="F35" s="143"/>
      <c r="G35" s="144">
        <f t="shared" ref="G35:H35" si="74">SUM(G36:G38)</f>
        <v>0</v>
      </c>
      <c r="H35" s="142">
        <f t="shared" si="74"/>
        <v>0</v>
      </c>
      <c r="I35" s="143"/>
      <c r="J35" s="144">
        <f t="shared" ref="J35:K35" si="75">SUM(J36:J38)</f>
        <v>0</v>
      </c>
      <c r="K35" s="142">
        <f t="shared" si="75"/>
        <v>0</v>
      </c>
      <c r="L35" s="143"/>
      <c r="M35" s="144">
        <f t="shared" ref="M35:N35" si="76">SUM(M36:M38)</f>
        <v>0</v>
      </c>
      <c r="N35" s="142">
        <f t="shared" si="76"/>
        <v>0</v>
      </c>
      <c r="O35" s="143"/>
      <c r="P35" s="144">
        <f t="shared" ref="P35:Q35" si="77">SUM(P36:P38)</f>
        <v>0</v>
      </c>
      <c r="Q35" s="142">
        <f t="shared" si="77"/>
        <v>0</v>
      </c>
      <c r="R35" s="143"/>
      <c r="S35" s="144">
        <f t="shared" ref="S35:T35" si="78">SUM(S36:S38)</f>
        <v>0</v>
      </c>
      <c r="T35" s="142">
        <f t="shared" si="78"/>
        <v>0</v>
      </c>
      <c r="U35" s="143"/>
      <c r="V35" s="144">
        <f t="shared" ref="V35:X35" si="79">SUM(V36:V38)</f>
        <v>0</v>
      </c>
      <c r="W35" s="144">
        <f t="shared" si="79"/>
        <v>0</v>
      </c>
      <c r="X35" s="213">
        <f t="shared" si="79"/>
        <v>0</v>
      </c>
      <c r="Y35" s="173">
        <f t="shared" ref="Y35:Y47" si="80">W35-X35</f>
        <v>0</v>
      </c>
      <c r="Z35" s="214" t="str">
        <f t="shared" ref="Z35:Z47" si="81">Y35/W35</f>
        <v>#DIV/0!</v>
      </c>
      <c r="AA35" s="147"/>
      <c r="AB35" s="215"/>
      <c r="AC35" s="148"/>
      <c r="AD35" s="148"/>
      <c r="AE35" s="148"/>
      <c r="AF35" s="148"/>
      <c r="AG35" s="148"/>
    </row>
    <row r="36" ht="30.0" customHeight="1">
      <c r="A36" s="149" t="s">
        <v>88</v>
      </c>
      <c r="B36" s="150" t="s">
        <v>123</v>
      </c>
      <c r="C36" s="151" t="s">
        <v>124</v>
      </c>
      <c r="D36" s="152" t="s">
        <v>125</v>
      </c>
      <c r="E36" s="153"/>
      <c r="F36" s="154"/>
      <c r="G36" s="155">
        <f t="shared" ref="G36:G38" si="82">E36*F36</f>
        <v>0</v>
      </c>
      <c r="H36" s="153"/>
      <c r="I36" s="154"/>
      <c r="J36" s="155">
        <f t="shared" ref="J36:J38" si="83">H36*I36</f>
        <v>0</v>
      </c>
      <c r="K36" s="153"/>
      <c r="L36" s="154"/>
      <c r="M36" s="155">
        <f t="shared" ref="M36:M38" si="84">K36*L36</f>
        <v>0</v>
      </c>
      <c r="N36" s="153"/>
      <c r="O36" s="154"/>
      <c r="P36" s="155">
        <f t="shared" ref="P36:P38" si="85">N36*O36</f>
        <v>0</v>
      </c>
      <c r="Q36" s="153"/>
      <c r="R36" s="154"/>
      <c r="S36" s="155">
        <f t="shared" ref="S36:S38" si="86">Q36*R36</f>
        <v>0</v>
      </c>
      <c r="T36" s="153"/>
      <c r="U36" s="154"/>
      <c r="V36" s="155">
        <f t="shared" ref="V36:V38" si="87">T36*U36</f>
        <v>0</v>
      </c>
      <c r="W36" s="156">
        <f t="shared" ref="W36:W38" si="88">G36+M36+S36</f>
        <v>0</v>
      </c>
      <c r="X36" s="157">
        <f t="shared" ref="X36:X38" si="89">J36+P36+V36</f>
        <v>0</v>
      </c>
      <c r="Y36" s="157">
        <f t="shared" si="80"/>
        <v>0</v>
      </c>
      <c r="Z36" s="158" t="str">
        <f t="shared" si="81"/>
        <v>#DIV/0!</v>
      </c>
      <c r="AA36" s="159"/>
      <c r="AB36" s="161"/>
      <c r="AC36" s="161"/>
      <c r="AD36" s="161"/>
      <c r="AE36" s="161"/>
      <c r="AF36" s="161"/>
      <c r="AG36" s="161"/>
    </row>
    <row r="37" ht="30.0" customHeight="1">
      <c r="A37" s="149" t="s">
        <v>88</v>
      </c>
      <c r="B37" s="150" t="s">
        <v>126</v>
      </c>
      <c r="C37" s="151" t="s">
        <v>124</v>
      </c>
      <c r="D37" s="152" t="s">
        <v>125</v>
      </c>
      <c r="E37" s="153"/>
      <c r="F37" s="154"/>
      <c r="G37" s="155">
        <f t="shared" si="82"/>
        <v>0</v>
      </c>
      <c r="H37" s="153"/>
      <c r="I37" s="154"/>
      <c r="J37" s="155">
        <f t="shared" si="83"/>
        <v>0</v>
      </c>
      <c r="K37" s="153"/>
      <c r="L37" s="154"/>
      <c r="M37" s="155">
        <f t="shared" si="84"/>
        <v>0</v>
      </c>
      <c r="N37" s="153"/>
      <c r="O37" s="154"/>
      <c r="P37" s="155">
        <f t="shared" si="85"/>
        <v>0</v>
      </c>
      <c r="Q37" s="153"/>
      <c r="R37" s="154"/>
      <c r="S37" s="155">
        <f t="shared" si="86"/>
        <v>0</v>
      </c>
      <c r="T37" s="153"/>
      <c r="U37" s="154"/>
      <c r="V37" s="155">
        <f t="shared" si="87"/>
        <v>0</v>
      </c>
      <c r="W37" s="156">
        <f t="shared" si="88"/>
        <v>0</v>
      </c>
      <c r="X37" s="157">
        <f t="shared" si="89"/>
        <v>0</v>
      </c>
      <c r="Y37" s="157">
        <f t="shared" si="80"/>
        <v>0</v>
      </c>
      <c r="Z37" s="158" t="str">
        <f t="shared" si="81"/>
        <v>#DIV/0!</v>
      </c>
      <c r="AA37" s="159"/>
      <c r="AB37" s="161"/>
      <c r="AC37" s="161"/>
      <c r="AD37" s="161"/>
      <c r="AE37" s="161"/>
      <c r="AF37" s="161"/>
      <c r="AG37" s="161"/>
    </row>
    <row r="38" ht="30.0" customHeight="1">
      <c r="A38" s="177" t="s">
        <v>88</v>
      </c>
      <c r="B38" s="184" t="s">
        <v>127</v>
      </c>
      <c r="C38" s="151" t="s">
        <v>124</v>
      </c>
      <c r="D38" s="178" t="s">
        <v>125</v>
      </c>
      <c r="E38" s="179"/>
      <c r="F38" s="180"/>
      <c r="G38" s="181">
        <f t="shared" si="82"/>
        <v>0</v>
      </c>
      <c r="H38" s="179"/>
      <c r="I38" s="180"/>
      <c r="J38" s="181">
        <f t="shared" si="83"/>
        <v>0</v>
      </c>
      <c r="K38" s="179"/>
      <c r="L38" s="180"/>
      <c r="M38" s="181">
        <f t="shared" si="84"/>
        <v>0</v>
      </c>
      <c r="N38" s="179"/>
      <c r="O38" s="180"/>
      <c r="P38" s="181">
        <f t="shared" si="85"/>
        <v>0</v>
      </c>
      <c r="Q38" s="179"/>
      <c r="R38" s="180"/>
      <c r="S38" s="181">
        <f t="shared" si="86"/>
        <v>0</v>
      </c>
      <c r="T38" s="179"/>
      <c r="U38" s="180"/>
      <c r="V38" s="181">
        <f t="shared" si="87"/>
        <v>0</v>
      </c>
      <c r="W38" s="168">
        <f t="shared" si="88"/>
        <v>0</v>
      </c>
      <c r="X38" s="157">
        <f t="shared" si="89"/>
        <v>0</v>
      </c>
      <c r="Y38" s="157">
        <f t="shared" si="80"/>
        <v>0</v>
      </c>
      <c r="Z38" s="158" t="str">
        <f t="shared" si="81"/>
        <v>#DIV/0!</v>
      </c>
      <c r="AA38" s="182"/>
      <c r="AB38" s="161"/>
      <c r="AC38" s="161"/>
      <c r="AD38" s="161"/>
      <c r="AE38" s="161"/>
      <c r="AF38" s="161"/>
      <c r="AG38" s="161"/>
    </row>
    <row r="39" ht="30.0" customHeight="1">
      <c r="A39" s="138" t="s">
        <v>85</v>
      </c>
      <c r="B39" s="185" t="s">
        <v>128</v>
      </c>
      <c r="C39" s="183" t="s">
        <v>129</v>
      </c>
      <c r="D39" s="171"/>
      <c r="E39" s="172">
        <f>SUM(E40:E42)</f>
        <v>0</v>
      </c>
      <c r="F39" s="173"/>
      <c r="G39" s="174">
        <f t="shared" ref="G39:H39" si="90">SUM(G40:G42)</f>
        <v>0</v>
      </c>
      <c r="H39" s="172">
        <f t="shared" si="90"/>
        <v>0</v>
      </c>
      <c r="I39" s="173"/>
      <c r="J39" s="174">
        <f t="shared" ref="J39:K39" si="91">SUM(J40:J42)</f>
        <v>0</v>
      </c>
      <c r="K39" s="172">
        <f t="shared" si="91"/>
        <v>0</v>
      </c>
      <c r="L39" s="173"/>
      <c r="M39" s="174">
        <f t="shared" ref="M39:N39" si="92">SUM(M40:M42)</f>
        <v>0</v>
      </c>
      <c r="N39" s="172">
        <f t="shared" si="92"/>
        <v>0</v>
      </c>
      <c r="O39" s="173"/>
      <c r="P39" s="174">
        <f t="shared" ref="P39:Q39" si="93">SUM(P40:P42)</f>
        <v>0</v>
      </c>
      <c r="Q39" s="172">
        <f t="shared" si="93"/>
        <v>0</v>
      </c>
      <c r="R39" s="173"/>
      <c r="S39" s="174">
        <f t="shared" ref="S39:T39" si="94">SUM(S40:S42)</f>
        <v>0</v>
      </c>
      <c r="T39" s="172">
        <f t="shared" si="94"/>
        <v>0</v>
      </c>
      <c r="U39" s="173"/>
      <c r="V39" s="174">
        <f t="shared" ref="V39:X39" si="95">SUM(V40:V42)</f>
        <v>0</v>
      </c>
      <c r="W39" s="174">
        <f t="shared" si="95"/>
        <v>0</v>
      </c>
      <c r="X39" s="174">
        <f t="shared" si="95"/>
        <v>0</v>
      </c>
      <c r="Y39" s="216">
        <f t="shared" si="80"/>
        <v>0</v>
      </c>
      <c r="Z39" s="216" t="str">
        <f t="shared" si="81"/>
        <v>#DIV/0!</v>
      </c>
      <c r="AA39" s="176"/>
      <c r="AB39" s="148"/>
      <c r="AC39" s="148"/>
      <c r="AD39" s="148"/>
      <c r="AE39" s="148"/>
      <c r="AF39" s="148"/>
      <c r="AG39" s="148"/>
    </row>
    <row r="40" ht="30.0" customHeight="1">
      <c r="A40" s="149" t="s">
        <v>88</v>
      </c>
      <c r="B40" s="150" t="s">
        <v>130</v>
      </c>
      <c r="C40" s="151" t="s">
        <v>131</v>
      </c>
      <c r="D40" s="152" t="s">
        <v>132</v>
      </c>
      <c r="E40" s="153"/>
      <c r="F40" s="154"/>
      <c r="G40" s="155">
        <f t="shared" ref="G40:G42" si="96">E40*F40</f>
        <v>0</v>
      </c>
      <c r="H40" s="153"/>
      <c r="I40" s="154"/>
      <c r="J40" s="155">
        <f t="shared" ref="J40:J42" si="97">H40*I40</f>
        <v>0</v>
      </c>
      <c r="K40" s="153"/>
      <c r="L40" s="154"/>
      <c r="M40" s="155">
        <f t="shared" ref="M40:M42" si="98">K40*L40</f>
        <v>0</v>
      </c>
      <c r="N40" s="153"/>
      <c r="O40" s="154"/>
      <c r="P40" s="155">
        <f t="shared" ref="P40:P42" si="99">N40*O40</f>
        <v>0</v>
      </c>
      <c r="Q40" s="153"/>
      <c r="R40" s="154"/>
      <c r="S40" s="155">
        <f t="shared" ref="S40:S42" si="100">Q40*R40</f>
        <v>0</v>
      </c>
      <c r="T40" s="153"/>
      <c r="U40" s="154"/>
      <c r="V40" s="155">
        <f t="shared" ref="V40:V42" si="101">T40*U40</f>
        <v>0</v>
      </c>
      <c r="W40" s="156">
        <f t="shared" ref="W40:W42" si="102">G40+M40+S40</f>
        <v>0</v>
      </c>
      <c r="X40" s="157">
        <f t="shared" ref="X40:X42" si="103">J40+P40+V40</f>
        <v>0</v>
      </c>
      <c r="Y40" s="157">
        <f t="shared" si="80"/>
        <v>0</v>
      </c>
      <c r="Z40" s="158" t="str">
        <f t="shared" si="81"/>
        <v>#DIV/0!</v>
      </c>
      <c r="AA40" s="159"/>
      <c r="AB40" s="161"/>
      <c r="AC40" s="161"/>
      <c r="AD40" s="161"/>
      <c r="AE40" s="161"/>
      <c r="AF40" s="161"/>
      <c r="AG40" s="161"/>
    </row>
    <row r="41" ht="30.0" customHeight="1">
      <c r="A41" s="149" t="s">
        <v>88</v>
      </c>
      <c r="B41" s="150" t="s">
        <v>133</v>
      </c>
      <c r="C41" s="217" t="s">
        <v>131</v>
      </c>
      <c r="D41" s="152" t="s">
        <v>132</v>
      </c>
      <c r="E41" s="153"/>
      <c r="F41" s="154"/>
      <c r="G41" s="155">
        <f t="shared" si="96"/>
        <v>0</v>
      </c>
      <c r="H41" s="153"/>
      <c r="I41" s="154"/>
      <c r="J41" s="155">
        <f t="shared" si="97"/>
        <v>0</v>
      </c>
      <c r="K41" s="153"/>
      <c r="L41" s="154"/>
      <c r="M41" s="155">
        <f t="shared" si="98"/>
        <v>0</v>
      </c>
      <c r="N41" s="153"/>
      <c r="O41" s="154"/>
      <c r="P41" s="155">
        <f t="shared" si="99"/>
        <v>0</v>
      </c>
      <c r="Q41" s="153"/>
      <c r="R41" s="154"/>
      <c r="S41" s="155">
        <f t="shared" si="100"/>
        <v>0</v>
      </c>
      <c r="T41" s="153"/>
      <c r="U41" s="154"/>
      <c r="V41" s="155">
        <f t="shared" si="101"/>
        <v>0</v>
      </c>
      <c r="W41" s="156">
        <f t="shared" si="102"/>
        <v>0</v>
      </c>
      <c r="X41" s="157">
        <f t="shared" si="103"/>
        <v>0</v>
      </c>
      <c r="Y41" s="157">
        <f t="shared" si="80"/>
        <v>0</v>
      </c>
      <c r="Z41" s="158" t="str">
        <f t="shared" si="81"/>
        <v>#DIV/0!</v>
      </c>
      <c r="AA41" s="159"/>
      <c r="AB41" s="161"/>
      <c r="AC41" s="161"/>
      <c r="AD41" s="161"/>
      <c r="AE41" s="161"/>
      <c r="AF41" s="161"/>
      <c r="AG41" s="161"/>
    </row>
    <row r="42" ht="30.0" customHeight="1">
      <c r="A42" s="177" t="s">
        <v>88</v>
      </c>
      <c r="B42" s="184" t="s">
        <v>134</v>
      </c>
      <c r="C42" s="218" t="s">
        <v>131</v>
      </c>
      <c r="D42" s="178" t="s">
        <v>132</v>
      </c>
      <c r="E42" s="179"/>
      <c r="F42" s="180"/>
      <c r="G42" s="181">
        <f t="shared" si="96"/>
        <v>0</v>
      </c>
      <c r="H42" s="179"/>
      <c r="I42" s="180"/>
      <c r="J42" s="181">
        <f t="shared" si="97"/>
        <v>0</v>
      </c>
      <c r="K42" s="179"/>
      <c r="L42" s="180"/>
      <c r="M42" s="181">
        <f t="shared" si="98"/>
        <v>0</v>
      </c>
      <c r="N42" s="179"/>
      <c r="O42" s="180"/>
      <c r="P42" s="181">
        <f t="shared" si="99"/>
        <v>0</v>
      </c>
      <c r="Q42" s="179"/>
      <c r="R42" s="180"/>
      <c r="S42" s="181">
        <f t="shared" si="100"/>
        <v>0</v>
      </c>
      <c r="T42" s="179"/>
      <c r="U42" s="180"/>
      <c r="V42" s="181">
        <f t="shared" si="101"/>
        <v>0</v>
      </c>
      <c r="W42" s="168">
        <f t="shared" si="102"/>
        <v>0</v>
      </c>
      <c r="X42" s="157">
        <f t="shared" si="103"/>
        <v>0</v>
      </c>
      <c r="Y42" s="157">
        <f t="shared" si="80"/>
        <v>0</v>
      </c>
      <c r="Z42" s="158" t="str">
        <f t="shared" si="81"/>
        <v>#DIV/0!</v>
      </c>
      <c r="AA42" s="182"/>
      <c r="AB42" s="161"/>
      <c r="AC42" s="161"/>
      <c r="AD42" s="161"/>
      <c r="AE42" s="161"/>
      <c r="AF42" s="161"/>
      <c r="AG42" s="161"/>
    </row>
    <row r="43" ht="30.0" customHeight="1">
      <c r="A43" s="138" t="s">
        <v>85</v>
      </c>
      <c r="B43" s="185" t="s">
        <v>135</v>
      </c>
      <c r="C43" s="183" t="s">
        <v>136</v>
      </c>
      <c r="D43" s="171"/>
      <c r="E43" s="172">
        <f>SUM(E44:E46)</f>
        <v>0</v>
      </c>
      <c r="F43" s="173"/>
      <c r="G43" s="174">
        <f t="shared" ref="G43:H43" si="104">SUM(G44:G46)</f>
        <v>0</v>
      </c>
      <c r="H43" s="172">
        <f t="shared" si="104"/>
        <v>0</v>
      </c>
      <c r="I43" s="173"/>
      <c r="J43" s="174">
        <f t="shared" ref="J43:K43" si="105">SUM(J44:J46)</f>
        <v>0</v>
      </c>
      <c r="K43" s="172">
        <f t="shared" si="105"/>
        <v>0</v>
      </c>
      <c r="L43" s="173"/>
      <c r="M43" s="174">
        <f t="shared" ref="M43:N43" si="106">SUM(M44:M46)</f>
        <v>0</v>
      </c>
      <c r="N43" s="172">
        <f t="shared" si="106"/>
        <v>0</v>
      </c>
      <c r="O43" s="173"/>
      <c r="P43" s="174">
        <f t="shared" ref="P43:Q43" si="107">SUM(P44:P46)</f>
        <v>0</v>
      </c>
      <c r="Q43" s="172">
        <f t="shared" si="107"/>
        <v>0</v>
      </c>
      <c r="R43" s="173"/>
      <c r="S43" s="174">
        <f t="shared" ref="S43:T43" si="108">SUM(S44:S46)</f>
        <v>0</v>
      </c>
      <c r="T43" s="172">
        <f t="shared" si="108"/>
        <v>0</v>
      </c>
      <c r="U43" s="173"/>
      <c r="V43" s="174">
        <f t="shared" ref="V43:X43" si="109">SUM(V44:V46)</f>
        <v>0</v>
      </c>
      <c r="W43" s="174">
        <f t="shared" si="109"/>
        <v>0</v>
      </c>
      <c r="X43" s="174">
        <f t="shared" si="109"/>
        <v>0</v>
      </c>
      <c r="Y43" s="173">
        <f t="shared" si="80"/>
        <v>0</v>
      </c>
      <c r="Z43" s="173" t="str">
        <f t="shared" si="81"/>
        <v>#DIV/0!</v>
      </c>
      <c r="AA43" s="176"/>
      <c r="AB43" s="148"/>
      <c r="AC43" s="148"/>
      <c r="AD43" s="148"/>
      <c r="AE43" s="148"/>
      <c r="AF43" s="148"/>
      <c r="AG43" s="148"/>
    </row>
    <row r="44" ht="30.0" customHeight="1">
      <c r="A44" s="149" t="s">
        <v>88</v>
      </c>
      <c r="B44" s="150" t="s">
        <v>137</v>
      </c>
      <c r="C44" s="151" t="s">
        <v>138</v>
      </c>
      <c r="D44" s="152" t="s">
        <v>132</v>
      </c>
      <c r="E44" s="153"/>
      <c r="F44" s="154"/>
      <c r="G44" s="155">
        <f t="shared" ref="G44:G46" si="110">E44*F44</f>
        <v>0</v>
      </c>
      <c r="H44" s="153"/>
      <c r="I44" s="154"/>
      <c r="J44" s="155">
        <f t="shared" ref="J44:J46" si="111">H44*I44</f>
        <v>0</v>
      </c>
      <c r="K44" s="153"/>
      <c r="L44" s="154"/>
      <c r="M44" s="155">
        <f t="shared" ref="M44:M46" si="112">K44*L44</f>
        <v>0</v>
      </c>
      <c r="N44" s="153"/>
      <c r="O44" s="154"/>
      <c r="P44" s="155">
        <f t="shared" ref="P44:P46" si="113">N44*O44</f>
        <v>0</v>
      </c>
      <c r="Q44" s="153"/>
      <c r="R44" s="154"/>
      <c r="S44" s="155">
        <f t="shared" ref="S44:S46" si="114">Q44*R44</f>
        <v>0</v>
      </c>
      <c r="T44" s="153"/>
      <c r="U44" s="154"/>
      <c r="V44" s="155">
        <f t="shared" ref="V44:V46" si="115">T44*U44</f>
        <v>0</v>
      </c>
      <c r="W44" s="156">
        <f t="shared" ref="W44:W46" si="116">G44+M44+S44</f>
        <v>0</v>
      </c>
      <c r="X44" s="157">
        <f t="shared" ref="X44:X46" si="117">J44+P44+V44</f>
        <v>0</v>
      </c>
      <c r="Y44" s="157">
        <f t="shared" si="80"/>
        <v>0</v>
      </c>
      <c r="Z44" s="158" t="str">
        <f t="shared" si="81"/>
        <v>#DIV/0!</v>
      </c>
      <c r="AA44" s="159"/>
      <c r="AB44" s="160"/>
      <c r="AC44" s="161"/>
      <c r="AD44" s="161"/>
      <c r="AE44" s="161"/>
      <c r="AF44" s="161"/>
      <c r="AG44" s="161"/>
    </row>
    <row r="45" ht="30.0" customHeight="1">
      <c r="A45" s="149" t="s">
        <v>88</v>
      </c>
      <c r="B45" s="150" t="s">
        <v>139</v>
      </c>
      <c r="C45" s="151" t="s">
        <v>140</v>
      </c>
      <c r="D45" s="152" t="s">
        <v>132</v>
      </c>
      <c r="E45" s="153"/>
      <c r="F45" s="154"/>
      <c r="G45" s="155">
        <f t="shared" si="110"/>
        <v>0</v>
      </c>
      <c r="H45" s="153"/>
      <c r="I45" s="154"/>
      <c r="J45" s="155">
        <f t="shared" si="111"/>
        <v>0</v>
      </c>
      <c r="K45" s="153"/>
      <c r="L45" s="154"/>
      <c r="M45" s="155">
        <f t="shared" si="112"/>
        <v>0</v>
      </c>
      <c r="N45" s="153"/>
      <c r="O45" s="154"/>
      <c r="P45" s="155">
        <f t="shared" si="113"/>
        <v>0</v>
      </c>
      <c r="Q45" s="153"/>
      <c r="R45" s="154"/>
      <c r="S45" s="155">
        <f t="shared" si="114"/>
        <v>0</v>
      </c>
      <c r="T45" s="153"/>
      <c r="U45" s="154"/>
      <c r="V45" s="155">
        <f t="shared" si="115"/>
        <v>0</v>
      </c>
      <c r="W45" s="156">
        <f t="shared" si="116"/>
        <v>0</v>
      </c>
      <c r="X45" s="157">
        <f t="shared" si="117"/>
        <v>0</v>
      </c>
      <c r="Y45" s="157">
        <f t="shared" si="80"/>
        <v>0</v>
      </c>
      <c r="Z45" s="158" t="str">
        <f t="shared" si="81"/>
        <v>#DIV/0!</v>
      </c>
      <c r="AA45" s="159"/>
      <c r="AB45" s="161"/>
      <c r="AC45" s="161"/>
      <c r="AD45" s="161"/>
      <c r="AE45" s="161"/>
      <c r="AF45" s="161"/>
      <c r="AG45" s="161"/>
    </row>
    <row r="46" ht="30.0" customHeight="1">
      <c r="A46" s="162" t="s">
        <v>88</v>
      </c>
      <c r="B46" s="163" t="s">
        <v>141</v>
      </c>
      <c r="C46" s="194" t="s">
        <v>138</v>
      </c>
      <c r="D46" s="164" t="s">
        <v>132</v>
      </c>
      <c r="E46" s="179"/>
      <c r="F46" s="180"/>
      <c r="G46" s="181">
        <f t="shared" si="110"/>
        <v>0</v>
      </c>
      <c r="H46" s="179"/>
      <c r="I46" s="180"/>
      <c r="J46" s="181">
        <f t="shared" si="111"/>
        <v>0</v>
      </c>
      <c r="K46" s="179"/>
      <c r="L46" s="180"/>
      <c r="M46" s="181">
        <f t="shared" si="112"/>
        <v>0</v>
      </c>
      <c r="N46" s="179"/>
      <c r="O46" s="180"/>
      <c r="P46" s="181">
        <f t="shared" si="113"/>
        <v>0</v>
      </c>
      <c r="Q46" s="179"/>
      <c r="R46" s="180"/>
      <c r="S46" s="181">
        <f t="shared" si="114"/>
        <v>0</v>
      </c>
      <c r="T46" s="179"/>
      <c r="U46" s="180"/>
      <c r="V46" s="181">
        <f t="shared" si="115"/>
        <v>0</v>
      </c>
      <c r="W46" s="168">
        <f t="shared" si="116"/>
        <v>0</v>
      </c>
      <c r="X46" s="157">
        <f t="shared" si="117"/>
        <v>0</v>
      </c>
      <c r="Y46" s="157">
        <f t="shared" si="80"/>
        <v>0</v>
      </c>
      <c r="Z46" s="158" t="str">
        <f t="shared" si="81"/>
        <v>#DIV/0!</v>
      </c>
      <c r="AA46" s="182"/>
      <c r="AB46" s="161"/>
      <c r="AC46" s="161"/>
      <c r="AD46" s="161"/>
      <c r="AE46" s="161"/>
      <c r="AF46" s="161"/>
      <c r="AG46" s="161"/>
    </row>
    <row r="47" ht="30.0" customHeight="1">
      <c r="A47" s="196" t="s">
        <v>142</v>
      </c>
      <c r="B47" s="197"/>
      <c r="C47" s="198"/>
      <c r="D47" s="199"/>
      <c r="E47" s="203">
        <f>E43+E39+E35</f>
        <v>0</v>
      </c>
      <c r="F47" s="219"/>
      <c r="G47" s="202">
        <f t="shared" ref="G47:H47" si="118">G43+G39+G35</f>
        <v>0</v>
      </c>
      <c r="H47" s="203">
        <f t="shared" si="118"/>
        <v>0</v>
      </c>
      <c r="I47" s="219"/>
      <c r="J47" s="202">
        <f t="shared" ref="J47:K47" si="119">J43+J39+J35</f>
        <v>0</v>
      </c>
      <c r="K47" s="220">
        <f t="shared" si="119"/>
        <v>0</v>
      </c>
      <c r="L47" s="219"/>
      <c r="M47" s="202">
        <f t="shared" ref="M47:N47" si="120">M43+M39+M35</f>
        <v>0</v>
      </c>
      <c r="N47" s="220">
        <f t="shared" si="120"/>
        <v>0</v>
      </c>
      <c r="O47" s="219"/>
      <c r="P47" s="202">
        <f t="shared" ref="P47:Q47" si="121">P43+P39+P35</f>
        <v>0</v>
      </c>
      <c r="Q47" s="220">
        <f t="shared" si="121"/>
        <v>0</v>
      </c>
      <c r="R47" s="219"/>
      <c r="S47" s="202">
        <f t="shared" ref="S47:T47" si="122">S43+S39+S35</f>
        <v>0</v>
      </c>
      <c r="T47" s="220">
        <f t="shared" si="122"/>
        <v>0</v>
      </c>
      <c r="U47" s="219"/>
      <c r="V47" s="202">
        <f t="shared" ref="V47:X47" si="123">V43+V39+V35</f>
        <v>0</v>
      </c>
      <c r="W47" s="221">
        <f t="shared" si="123"/>
        <v>0</v>
      </c>
      <c r="X47" s="221">
        <f t="shared" si="123"/>
        <v>0</v>
      </c>
      <c r="Y47" s="221">
        <f t="shared" si="80"/>
        <v>0</v>
      </c>
      <c r="Z47" s="221" t="str">
        <f t="shared" si="81"/>
        <v>#DIV/0!</v>
      </c>
      <c r="AA47" s="207"/>
      <c r="AB47" s="8"/>
      <c r="AC47" s="8"/>
      <c r="AD47" s="8"/>
      <c r="AE47" s="8"/>
      <c r="AF47" s="8"/>
      <c r="AG47" s="8"/>
    </row>
    <row r="48" ht="30.0" customHeight="1">
      <c r="A48" s="208" t="s">
        <v>83</v>
      </c>
      <c r="B48" s="209">
        <v>3.0</v>
      </c>
      <c r="C48" s="210" t="s">
        <v>143</v>
      </c>
      <c r="D48" s="211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6"/>
      <c r="X48" s="136"/>
      <c r="Y48" s="136"/>
      <c r="Z48" s="136"/>
      <c r="AA48" s="137"/>
      <c r="AB48" s="8"/>
      <c r="AC48" s="8"/>
      <c r="AD48" s="8"/>
      <c r="AE48" s="8"/>
      <c r="AF48" s="8"/>
      <c r="AG48" s="8"/>
    </row>
    <row r="49" ht="45.0" customHeight="1">
      <c r="A49" s="138" t="s">
        <v>85</v>
      </c>
      <c r="B49" s="185" t="s">
        <v>144</v>
      </c>
      <c r="C49" s="140" t="s">
        <v>145</v>
      </c>
      <c r="D49" s="141"/>
      <c r="E49" s="142">
        <f>SUM(E50:E52)</f>
        <v>0</v>
      </c>
      <c r="F49" s="143"/>
      <c r="G49" s="144">
        <f t="shared" ref="G49:H49" si="124">SUM(G50:G52)</f>
        <v>0</v>
      </c>
      <c r="H49" s="142">
        <f t="shared" si="124"/>
        <v>0</v>
      </c>
      <c r="I49" s="143"/>
      <c r="J49" s="144">
        <f t="shared" ref="J49:K49" si="125">SUM(J50:J52)</f>
        <v>0</v>
      </c>
      <c r="K49" s="142">
        <f t="shared" si="125"/>
        <v>0</v>
      </c>
      <c r="L49" s="143"/>
      <c r="M49" s="144">
        <f t="shared" ref="M49:N49" si="126">SUM(M50:M52)</f>
        <v>0</v>
      </c>
      <c r="N49" s="142">
        <f t="shared" si="126"/>
        <v>0</v>
      </c>
      <c r="O49" s="143"/>
      <c r="P49" s="144">
        <f t="shared" ref="P49:Q49" si="127">SUM(P50:P52)</f>
        <v>0</v>
      </c>
      <c r="Q49" s="142">
        <f t="shared" si="127"/>
        <v>0</v>
      </c>
      <c r="R49" s="143"/>
      <c r="S49" s="144">
        <f t="shared" ref="S49:T49" si="128">SUM(S50:S52)</f>
        <v>0</v>
      </c>
      <c r="T49" s="142">
        <f t="shared" si="128"/>
        <v>0</v>
      </c>
      <c r="U49" s="143"/>
      <c r="V49" s="144">
        <f t="shared" ref="V49:X49" si="129">SUM(V50:V52)</f>
        <v>0</v>
      </c>
      <c r="W49" s="144">
        <f t="shared" si="129"/>
        <v>0</v>
      </c>
      <c r="X49" s="144">
        <f t="shared" si="129"/>
        <v>0</v>
      </c>
      <c r="Y49" s="145">
        <f t="shared" ref="Y49:Y56" si="130">W49-X49</f>
        <v>0</v>
      </c>
      <c r="Z49" s="146" t="str">
        <f t="shared" ref="Z49:Z56" si="131">Y49/W49</f>
        <v>#DIV/0!</v>
      </c>
      <c r="AA49" s="147"/>
      <c r="AB49" s="148"/>
      <c r="AC49" s="148"/>
      <c r="AD49" s="148"/>
      <c r="AE49" s="148"/>
      <c r="AF49" s="148"/>
      <c r="AG49" s="148"/>
    </row>
    <row r="50" ht="30.0" customHeight="1">
      <c r="A50" s="149" t="s">
        <v>88</v>
      </c>
      <c r="B50" s="150" t="s">
        <v>146</v>
      </c>
      <c r="C50" s="217" t="s">
        <v>147</v>
      </c>
      <c r="D50" s="152" t="s">
        <v>125</v>
      </c>
      <c r="E50" s="153"/>
      <c r="F50" s="154"/>
      <c r="G50" s="155">
        <f t="shared" ref="G50:G52" si="132">E50*F50</f>
        <v>0</v>
      </c>
      <c r="H50" s="153"/>
      <c r="I50" s="154"/>
      <c r="J50" s="155">
        <f t="shared" ref="J50:J52" si="133">H50*I50</f>
        <v>0</v>
      </c>
      <c r="K50" s="153"/>
      <c r="L50" s="154"/>
      <c r="M50" s="155">
        <f t="shared" ref="M50:M52" si="134">K50*L50</f>
        <v>0</v>
      </c>
      <c r="N50" s="153"/>
      <c r="O50" s="154"/>
      <c r="P50" s="155">
        <f t="shared" ref="P50:P52" si="135">N50*O50</f>
        <v>0</v>
      </c>
      <c r="Q50" s="153"/>
      <c r="R50" s="154"/>
      <c r="S50" s="155">
        <f t="shared" ref="S50:S52" si="136">Q50*R50</f>
        <v>0</v>
      </c>
      <c r="T50" s="153"/>
      <c r="U50" s="154"/>
      <c r="V50" s="155">
        <f t="shared" ref="V50:V52" si="137">T50*U50</f>
        <v>0</v>
      </c>
      <c r="W50" s="156">
        <f t="shared" ref="W50:W52" si="138">G50+M50+S50</f>
        <v>0</v>
      </c>
      <c r="X50" s="157">
        <f t="shared" ref="X50:X52" si="139">J50+P50+V50</f>
        <v>0</v>
      </c>
      <c r="Y50" s="157">
        <f t="shared" si="130"/>
        <v>0</v>
      </c>
      <c r="Z50" s="158" t="str">
        <f t="shared" si="131"/>
        <v>#DIV/0!</v>
      </c>
      <c r="AA50" s="159"/>
      <c r="AB50" s="161"/>
      <c r="AC50" s="161"/>
      <c r="AD50" s="161"/>
      <c r="AE50" s="161"/>
      <c r="AF50" s="161"/>
      <c r="AG50" s="161"/>
    </row>
    <row r="51" ht="30.0" customHeight="1">
      <c r="A51" s="149" t="s">
        <v>88</v>
      </c>
      <c r="B51" s="150" t="s">
        <v>148</v>
      </c>
      <c r="C51" s="217" t="s">
        <v>149</v>
      </c>
      <c r="D51" s="152" t="s">
        <v>125</v>
      </c>
      <c r="E51" s="153"/>
      <c r="F51" s="154"/>
      <c r="G51" s="155">
        <f t="shared" si="132"/>
        <v>0</v>
      </c>
      <c r="H51" s="153"/>
      <c r="I51" s="154"/>
      <c r="J51" s="155">
        <f t="shared" si="133"/>
        <v>0</v>
      </c>
      <c r="K51" s="153"/>
      <c r="L51" s="154"/>
      <c r="M51" s="155">
        <f t="shared" si="134"/>
        <v>0</v>
      </c>
      <c r="N51" s="153"/>
      <c r="O51" s="154"/>
      <c r="P51" s="155">
        <f t="shared" si="135"/>
        <v>0</v>
      </c>
      <c r="Q51" s="153"/>
      <c r="R51" s="154"/>
      <c r="S51" s="155">
        <f t="shared" si="136"/>
        <v>0</v>
      </c>
      <c r="T51" s="153"/>
      <c r="U51" s="154"/>
      <c r="V51" s="155">
        <f t="shared" si="137"/>
        <v>0</v>
      </c>
      <c r="W51" s="156">
        <f t="shared" si="138"/>
        <v>0</v>
      </c>
      <c r="X51" s="157">
        <f t="shared" si="139"/>
        <v>0</v>
      </c>
      <c r="Y51" s="157">
        <f t="shared" si="130"/>
        <v>0</v>
      </c>
      <c r="Z51" s="158" t="str">
        <f t="shared" si="131"/>
        <v>#DIV/0!</v>
      </c>
      <c r="AA51" s="159"/>
      <c r="AB51" s="161"/>
      <c r="AC51" s="161"/>
      <c r="AD51" s="161"/>
      <c r="AE51" s="161"/>
      <c r="AF51" s="161"/>
      <c r="AG51" s="161"/>
    </row>
    <row r="52" ht="30.0" customHeight="1">
      <c r="A52" s="162" t="s">
        <v>88</v>
      </c>
      <c r="B52" s="163" t="s">
        <v>150</v>
      </c>
      <c r="C52" s="193" t="s">
        <v>151</v>
      </c>
      <c r="D52" s="164" t="s">
        <v>125</v>
      </c>
      <c r="E52" s="165"/>
      <c r="F52" s="166"/>
      <c r="G52" s="167">
        <f t="shared" si="132"/>
        <v>0</v>
      </c>
      <c r="H52" s="165"/>
      <c r="I52" s="166"/>
      <c r="J52" s="167">
        <f t="shared" si="133"/>
        <v>0</v>
      </c>
      <c r="K52" s="165"/>
      <c r="L52" s="166"/>
      <c r="M52" s="167">
        <f t="shared" si="134"/>
        <v>0</v>
      </c>
      <c r="N52" s="165"/>
      <c r="O52" s="166"/>
      <c r="P52" s="167">
        <f t="shared" si="135"/>
        <v>0</v>
      </c>
      <c r="Q52" s="165"/>
      <c r="R52" s="166"/>
      <c r="S52" s="167">
        <f t="shared" si="136"/>
        <v>0</v>
      </c>
      <c r="T52" s="165"/>
      <c r="U52" s="166"/>
      <c r="V52" s="167">
        <f t="shared" si="137"/>
        <v>0</v>
      </c>
      <c r="W52" s="168">
        <f t="shared" si="138"/>
        <v>0</v>
      </c>
      <c r="X52" s="157">
        <f t="shared" si="139"/>
        <v>0</v>
      </c>
      <c r="Y52" s="157">
        <f t="shared" si="130"/>
        <v>0</v>
      </c>
      <c r="Z52" s="158" t="str">
        <f t="shared" si="131"/>
        <v>#DIV/0!</v>
      </c>
      <c r="AA52" s="169"/>
      <c r="AB52" s="161"/>
      <c r="AC52" s="161"/>
      <c r="AD52" s="161"/>
      <c r="AE52" s="161"/>
      <c r="AF52" s="161"/>
      <c r="AG52" s="161"/>
    </row>
    <row r="53" ht="47.25" customHeight="1">
      <c r="A53" s="138" t="s">
        <v>85</v>
      </c>
      <c r="B53" s="185" t="s">
        <v>152</v>
      </c>
      <c r="C53" s="170" t="s">
        <v>153</v>
      </c>
      <c r="D53" s="171"/>
      <c r="E53" s="172"/>
      <c r="F53" s="173"/>
      <c r="G53" s="174"/>
      <c r="H53" s="172"/>
      <c r="I53" s="173"/>
      <c r="J53" s="174"/>
      <c r="K53" s="172">
        <f>SUM(K54:K55)</f>
        <v>0</v>
      </c>
      <c r="L53" s="173"/>
      <c r="M53" s="174">
        <f t="shared" ref="M53:N53" si="140">SUM(M54:M55)</f>
        <v>0</v>
      </c>
      <c r="N53" s="172">
        <f t="shared" si="140"/>
        <v>0</v>
      </c>
      <c r="O53" s="173"/>
      <c r="P53" s="174">
        <f t="shared" ref="P53:Q53" si="141">SUM(P54:P55)</f>
        <v>0</v>
      </c>
      <c r="Q53" s="172">
        <f t="shared" si="141"/>
        <v>0</v>
      </c>
      <c r="R53" s="173"/>
      <c r="S53" s="174">
        <f t="shared" ref="S53:T53" si="142">SUM(S54:S55)</f>
        <v>0</v>
      </c>
      <c r="T53" s="172">
        <f t="shared" si="142"/>
        <v>0</v>
      </c>
      <c r="U53" s="173"/>
      <c r="V53" s="174">
        <f t="shared" ref="V53:X53" si="143">SUM(V54:V55)</f>
        <v>0</v>
      </c>
      <c r="W53" s="174">
        <f t="shared" si="143"/>
        <v>0</v>
      </c>
      <c r="X53" s="174">
        <f t="shared" si="143"/>
        <v>0</v>
      </c>
      <c r="Y53" s="174">
        <f t="shared" si="130"/>
        <v>0</v>
      </c>
      <c r="Z53" s="174" t="str">
        <f t="shared" si="131"/>
        <v>#DIV/0!</v>
      </c>
      <c r="AA53" s="176"/>
      <c r="AB53" s="148"/>
      <c r="AC53" s="148"/>
      <c r="AD53" s="148"/>
      <c r="AE53" s="148"/>
      <c r="AF53" s="148"/>
      <c r="AG53" s="148"/>
    </row>
    <row r="54" ht="30.0" customHeight="1">
      <c r="A54" s="149" t="s">
        <v>88</v>
      </c>
      <c r="B54" s="150" t="s">
        <v>154</v>
      </c>
      <c r="C54" s="217" t="s">
        <v>155</v>
      </c>
      <c r="D54" s="152" t="s">
        <v>156</v>
      </c>
      <c r="E54" s="222" t="s">
        <v>157</v>
      </c>
      <c r="F54" s="223"/>
      <c r="G54" s="224"/>
      <c r="H54" s="222" t="s">
        <v>157</v>
      </c>
      <c r="I54" s="223"/>
      <c r="J54" s="224"/>
      <c r="K54" s="153"/>
      <c r="L54" s="154"/>
      <c r="M54" s="155">
        <f t="shared" ref="M54:M55" si="144">K54*L54</f>
        <v>0</v>
      </c>
      <c r="N54" s="153"/>
      <c r="O54" s="154"/>
      <c r="P54" s="155">
        <f t="shared" ref="P54:P55" si="145">N54*O54</f>
        <v>0</v>
      </c>
      <c r="Q54" s="153"/>
      <c r="R54" s="154"/>
      <c r="S54" s="155">
        <f t="shared" ref="S54:S55" si="146">Q54*R54</f>
        <v>0</v>
      </c>
      <c r="T54" s="153"/>
      <c r="U54" s="154"/>
      <c r="V54" s="155">
        <f t="shared" ref="V54:V55" si="147">T54*U54</f>
        <v>0</v>
      </c>
      <c r="W54" s="168">
        <f t="shared" ref="W54:W55" si="148">G54+M54+S54</f>
        <v>0</v>
      </c>
      <c r="X54" s="157">
        <f t="shared" ref="X54:X55" si="149">J54+P54+V54</f>
        <v>0</v>
      </c>
      <c r="Y54" s="157">
        <f t="shared" si="130"/>
        <v>0</v>
      </c>
      <c r="Z54" s="158" t="str">
        <f t="shared" si="131"/>
        <v>#DIV/0!</v>
      </c>
      <c r="AA54" s="159"/>
      <c r="AB54" s="161"/>
      <c r="AC54" s="161"/>
      <c r="AD54" s="161"/>
      <c r="AE54" s="161"/>
      <c r="AF54" s="161"/>
      <c r="AG54" s="161"/>
    </row>
    <row r="55" ht="30.0" customHeight="1">
      <c r="A55" s="162" t="s">
        <v>88</v>
      </c>
      <c r="B55" s="163" t="s">
        <v>158</v>
      </c>
      <c r="C55" s="193" t="s">
        <v>159</v>
      </c>
      <c r="D55" s="164" t="s">
        <v>156</v>
      </c>
      <c r="E55" s="26"/>
      <c r="F55" s="225"/>
      <c r="G55" s="27"/>
      <c r="H55" s="26"/>
      <c r="I55" s="225"/>
      <c r="J55" s="27"/>
      <c r="K55" s="179"/>
      <c r="L55" s="180"/>
      <c r="M55" s="181">
        <f t="shared" si="144"/>
        <v>0</v>
      </c>
      <c r="N55" s="179"/>
      <c r="O55" s="180"/>
      <c r="P55" s="181">
        <f t="shared" si="145"/>
        <v>0</v>
      </c>
      <c r="Q55" s="179"/>
      <c r="R55" s="180"/>
      <c r="S55" s="181">
        <f t="shared" si="146"/>
        <v>0</v>
      </c>
      <c r="T55" s="179"/>
      <c r="U55" s="180"/>
      <c r="V55" s="181">
        <f t="shared" si="147"/>
        <v>0</v>
      </c>
      <c r="W55" s="168">
        <f t="shared" si="148"/>
        <v>0</v>
      </c>
      <c r="X55" s="157">
        <f t="shared" si="149"/>
        <v>0</v>
      </c>
      <c r="Y55" s="195">
        <f t="shared" si="130"/>
        <v>0</v>
      </c>
      <c r="Z55" s="158" t="str">
        <f t="shared" si="131"/>
        <v>#DIV/0!</v>
      </c>
      <c r="AA55" s="182"/>
      <c r="AB55" s="161"/>
      <c r="AC55" s="161"/>
      <c r="AD55" s="161"/>
      <c r="AE55" s="161"/>
      <c r="AF55" s="161"/>
      <c r="AG55" s="161"/>
    </row>
    <row r="56" ht="30.0" customHeight="1">
      <c r="A56" s="196" t="s">
        <v>160</v>
      </c>
      <c r="B56" s="197"/>
      <c r="C56" s="198"/>
      <c r="D56" s="199"/>
      <c r="E56" s="203">
        <f>E49</f>
        <v>0</v>
      </c>
      <c r="F56" s="219"/>
      <c r="G56" s="202">
        <f t="shared" ref="G56:H56" si="150">G49</f>
        <v>0</v>
      </c>
      <c r="H56" s="203">
        <f t="shared" si="150"/>
        <v>0</v>
      </c>
      <c r="I56" s="219"/>
      <c r="J56" s="202">
        <f>J49</f>
        <v>0</v>
      </c>
      <c r="K56" s="220">
        <f>K53+K49</f>
        <v>0</v>
      </c>
      <c r="L56" s="219"/>
      <c r="M56" s="202">
        <f t="shared" ref="M56:N56" si="151">M53+M49</f>
        <v>0</v>
      </c>
      <c r="N56" s="220">
        <f t="shared" si="151"/>
        <v>0</v>
      </c>
      <c r="O56" s="219"/>
      <c r="P56" s="202">
        <f t="shared" ref="P56:Q56" si="152">P53+P49</f>
        <v>0</v>
      </c>
      <c r="Q56" s="220">
        <f t="shared" si="152"/>
        <v>0</v>
      </c>
      <c r="R56" s="219"/>
      <c r="S56" s="202">
        <f t="shared" ref="S56:T56" si="153">S53+S49</f>
        <v>0</v>
      </c>
      <c r="T56" s="220">
        <f t="shared" si="153"/>
        <v>0</v>
      </c>
      <c r="U56" s="219"/>
      <c r="V56" s="202">
        <f t="shared" ref="V56:X56" si="154">V53+V49</f>
        <v>0</v>
      </c>
      <c r="W56" s="221">
        <f t="shared" si="154"/>
        <v>0</v>
      </c>
      <c r="X56" s="221">
        <f t="shared" si="154"/>
        <v>0</v>
      </c>
      <c r="Y56" s="221">
        <f t="shared" si="130"/>
        <v>0</v>
      </c>
      <c r="Z56" s="221" t="str">
        <f t="shared" si="131"/>
        <v>#DIV/0!</v>
      </c>
      <c r="AA56" s="207"/>
      <c r="AB56" s="161"/>
      <c r="AC56" s="161"/>
      <c r="AD56" s="161"/>
      <c r="AE56" s="8"/>
      <c r="AF56" s="8"/>
      <c r="AG56" s="8"/>
    </row>
    <row r="57" ht="30.0" customHeight="1">
      <c r="A57" s="208" t="s">
        <v>83</v>
      </c>
      <c r="B57" s="209">
        <v>4.0</v>
      </c>
      <c r="C57" s="210" t="s">
        <v>161</v>
      </c>
      <c r="D57" s="211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6"/>
      <c r="X57" s="136"/>
      <c r="Y57" s="212"/>
      <c r="Z57" s="136"/>
      <c r="AA57" s="137"/>
      <c r="AB57" s="8"/>
      <c r="AC57" s="8"/>
      <c r="AD57" s="8"/>
      <c r="AE57" s="8"/>
      <c r="AF57" s="8"/>
      <c r="AG57" s="8"/>
    </row>
    <row r="58" ht="30.0" customHeight="1">
      <c r="A58" s="138" t="s">
        <v>85</v>
      </c>
      <c r="B58" s="185" t="s">
        <v>162</v>
      </c>
      <c r="C58" s="226" t="s">
        <v>163</v>
      </c>
      <c r="D58" s="141"/>
      <c r="E58" s="142">
        <f>SUM(E59:E61)</f>
        <v>0</v>
      </c>
      <c r="F58" s="143"/>
      <c r="G58" s="144">
        <f t="shared" ref="G58:H58" si="155">SUM(G59:G61)</f>
        <v>0</v>
      </c>
      <c r="H58" s="142">
        <f t="shared" si="155"/>
        <v>0</v>
      </c>
      <c r="I58" s="143"/>
      <c r="J58" s="144">
        <f t="shared" ref="J58:K58" si="156">SUM(J59:J61)</f>
        <v>0</v>
      </c>
      <c r="K58" s="142">
        <f t="shared" si="156"/>
        <v>0</v>
      </c>
      <c r="L58" s="143"/>
      <c r="M58" s="144">
        <f t="shared" ref="M58:N58" si="157">SUM(M59:M61)</f>
        <v>0</v>
      </c>
      <c r="N58" s="142">
        <f t="shared" si="157"/>
        <v>0</v>
      </c>
      <c r="O58" s="143"/>
      <c r="P58" s="144">
        <f t="shared" ref="P58:Q58" si="158">SUM(P59:P61)</f>
        <v>0</v>
      </c>
      <c r="Q58" s="142">
        <f t="shared" si="158"/>
        <v>0</v>
      </c>
      <c r="R58" s="143"/>
      <c r="S58" s="144">
        <f t="shared" ref="S58:T58" si="159">SUM(S59:S61)</f>
        <v>0</v>
      </c>
      <c r="T58" s="142">
        <f t="shared" si="159"/>
        <v>0</v>
      </c>
      <c r="U58" s="143"/>
      <c r="V58" s="144">
        <f t="shared" ref="V58:X58" si="160">SUM(V59:V61)</f>
        <v>0</v>
      </c>
      <c r="W58" s="144">
        <f t="shared" si="160"/>
        <v>0</v>
      </c>
      <c r="X58" s="144">
        <f t="shared" si="160"/>
        <v>0</v>
      </c>
      <c r="Y58" s="227">
        <f t="shared" ref="Y58:Y78" si="161">W58-X58</f>
        <v>0</v>
      </c>
      <c r="Z58" s="146" t="str">
        <f t="shared" ref="Z58:Z78" si="162">Y58/W58</f>
        <v>#DIV/0!</v>
      </c>
      <c r="AA58" s="147"/>
      <c r="AB58" s="148"/>
      <c r="AC58" s="148"/>
      <c r="AD58" s="148"/>
      <c r="AE58" s="148"/>
      <c r="AF58" s="148"/>
      <c r="AG58" s="148"/>
    </row>
    <row r="59" ht="30.0" customHeight="1">
      <c r="A59" s="149" t="s">
        <v>88</v>
      </c>
      <c r="B59" s="150" t="s">
        <v>164</v>
      </c>
      <c r="C59" s="217" t="s">
        <v>165</v>
      </c>
      <c r="D59" s="228" t="s">
        <v>166</v>
      </c>
      <c r="E59" s="229"/>
      <c r="F59" s="230"/>
      <c r="G59" s="231">
        <f t="shared" ref="G59:G61" si="163">E59*F59</f>
        <v>0</v>
      </c>
      <c r="H59" s="229"/>
      <c r="I59" s="230"/>
      <c r="J59" s="231">
        <f t="shared" ref="J59:J61" si="164">H59*I59</f>
        <v>0</v>
      </c>
      <c r="K59" s="153"/>
      <c r="L59" s="230"/>
      <c r="M59" s="155">
        <f t="shared" ref="M59:M61" si="165">K59*L59</f>
        <v>0</v>
      </c>
      <c r="N59" s="153"/>
      <c r="O59" s="230"/>
      <c r="P59" s="155">
        <f t="shared" ref="P59:P61" si="166">N59*O59</f>
        <v>0</v>
      </c>
      <c r="Q59" s="153"/>
      <c r="R59" s="230"/>
      <c r="S59" s="155">
        <f t="shared" ref="S59:S61" si="167">Q59*R59</f>
        <v>0</v>
      </c>
      <c r="T59" s="153"/>
      <c r="U59" s="230"/>
      <c r="V59" s="155">
        <f t="shared" ref="V59:V61" si="168">T59*U59</f>
        <v>0</v>
      </c>
      <c r="W59" s="156">
        <f t="shared" ref="W59:W61" si="169">G59+M59+S59</f>
        <v>0</v>
      </c>
      <c r="X59" s="157">
        <f t="shared" ref="X59:X61" si="170">J59+P59+V59</f>
        <v>0</v>
      </c>
      <c r="Y59" s="157">
        <f t="shared" si="161"/>
        <v>0</v>
      </c>
      <c r="Z59" s="158" t="str">
        <f t="shared" si="162"/>
        <v>#DIV/0!</v>
      </c>
      <c r="AA59" s="159"/>
      <c r="AB59" s="161"/>
      <c r="AC59" s="161"/>
      <c r="AD59" s="161"/>
      <c r="AE59" s="161"/>
      <c r="AF59" s="161"/>
      <c r="AG59" s="161"/>
    </row>
    <row r="60" ht="30.0" customHeight="1">
      <c r="A60" s="149" t="s">
        <v>88</v>
      </c>
      <c r="B60" s="150" t="s">
        <v>167</v>
      </c>
      <c r="C60" s="217" t="s">
        <v>165</v>
      </c>
      <c r="D60" s="228" t="s">
        <v>166</v>
      </c>
      <c r="E60" s="229"/>
      <c r="F60" s="230"/>
      <c r="G60" s="231">
        <f t="shared" si="163"/>
        <v>0</v>
      </c>
      <c r="H60" s="229"/>
      <c r="I60" s="230"/>
      <c r="J60" s="231">
        <f t="shared" si="164"/>
        <v>0</v>
      </c>
      <c r="K60" s="153"/>
      <c r="L60" s="230"/>
      <c r="M60" s="155">
        <f t="shared" si="165"/>
        <v>0</v>
      </c>
      <c r="N60" s="153"/>
      <c r="O60" s="230"/>
      <c r="P60" s="155">
        <f t="shared" si="166"/>
        <v>0</v>
      </c>
      <c r="Q60" s="153"/>
      <c r="R60" s="230"/>
      <c r="S60" s="155">
        <f t="shared" si="167"/>
        <v>0</v>
      </c>
      <c r="T60" s="153"/>
      <c r="U60" s="230"/>
      <c r="V60" s="155">
        <f t="shared" si="168"/>
        <v>0</v>
      </c>
      <c r="W60" s="156">
        <f t="shared" si="169"/>
        <v>0</v>
      </c>
      <c r="X60" s="157">
        <f t="shared" si="170"/>
        <v>0</v>
      </c>
      <c r="Y60" s="157">
        <f t="shared" si="161"/>
        <v>0</v>
      </c>
      <c r="Z60" s="158" t="str">
        <f t="shared" si="162"/>
        <v>#DIV/0!</v>
      </c>
      <c r="AA60" s="159"/>
      <c r="AB60" s="161"/>
      <c r="AC60" s="161"/>
      <c r="AD60" s="161"/>
      <c r="AE60" s="161"/>
      <c r="AF60" s="161"/>
      <c r="AG60" s="161"/>
    </row>
    <row r="61" ht="30.0" customHeight="1">
      <c r="A61" s="177" t="s">
        <v>88</v>
      </c>
      <c r="B61" s="163" t="s">
        <v>168</v>
      </c>
      <c r="C61" s="193" t="s">
        <v>165</v>
      </c>
      <c r="D61" s="228" t="s">
        <v>166</v>
      </c>
      <c r="E61" s="232"/>
      <c r="F61" s="233"/>
      <c r="G61" s="234">
        <f t="shared" si="163"/>
        <v>0</v>
      </c>
      <c r="H61" s="232"/>
      <c r="I61" s="233"/>
      <c r="J61" s="234">
        <f t="shared" si="164"/>
        <v>0</v>
      </c>
      <c r="K61" s="165"/>
      <c r="L61" s="233"/>
      <c r="M61" s="167">
        <f t="shared" si="165"/>
        <v>0</v>
      </c>
      <c r="N61" s="165"/>
      <c r="O61" s="233"/>
      <c r="P61" s="167">
        <f t="shared" si="166"/>
        <v>0</v>
      </c>
      <c r="Q61" s="165"/>
      <c r="R61" s="233"/>
      <c r="S61" s="167">
        <f t="shared" si="167"/>
        <v>0</v>
      </c>
      <c r="T61" s="165"/>
      <c r="U61" s="233"/>
      <c r="V61" s="167">
        <f t="shared" si="168"/>
        <v>0</v>
      </c>
      <c r="W61" s="168">
        <f t="shared" si="169"/>
        <v>0</v>
      </c>
      <c r="X61" s="157">
        <f t="shared" si="170"/>
        <v>0</v>
      </c>
      <c r="Y61" s="157">
        <f t="shared" si="161"/>
        <v>0</v>
      </c>
      <c r="Z61" s="158" t="str">
        <f t="shared" si="162"/>
        <v>#DIV/0!</v>
      </c>
      <c r="AA61" s="169"/>
      <c r="AB61" s="161"/>
      <c r="AC61" s="161"/>
      <c r="AD61" s="161"/>
      <c r="AE61" s="161"/>
      <c r="AF61" s="161"/>
      <c r="AG61" s="161"/>
    </row>
    <row r="62" ht="30.0" customHeight="1">
      <c r="A62" s="138" t="s">
        <v>85</v>
      </c>
      <c r="B62" s="185" t="s">
        <v>169</v>
      </c>
      <c r="C62" s="183" t="s">
        <v>170</v>
      </c>
      <c r="D62" s="171"/>
      <c r="E62" s="172">
        <f>SUM(E63:E65)</f>
        <v>0</v>
      </c>
      <c r="F62" s="173"/>
      <c r="G62" s="174">
        <f t="shared" ref="G62:H62" si="171">SUM(G63:G65)</f>
        <v>0</v>
      </c>
      <c r="H62" s="172">
        <f t="shared" si="171"/>
        <v>0</v>
      </c>
      <c r="I62" s="173"/>
      <c r="J62" s="174">
        <f t="shared" ref="J62:K62" si="172">SUM(J63:J65)</f>
        <v>0</v>
      </c>
      <c r="K62" s="172">
        <f t="shared" si="172"/>
        <v>0</v>
      </c>
      <c r="L62" s="173"/>
      <c r="M62" s="174">
        <f t="shared" ref="M62:N62" si="173">SUM(M63:M65)</f>
        <v>0</v>
      </c>
      <c r="N62" s="172">
        <f t="shared" si="173"/>
        <v>0</v>
      </c>
      <c r="O62" s="173"/>
      <c r="P62" s="174">
        <f t="shared" ref="P62:Q62" si="174">SUM(P63:P65)</f>
        <v>0</v>
      </c>
      <c r="Q62" s="172">
        <f t="shared" si="174"/>
        <v>0</v>
      </c>
      <c r="R62" s="173"/>
      <c r="S62" s="174">
        <f t="shared" ref="S62:T62" si="175">SUM(S63:S65)</f>
        <v>0</v>
      </c>
      <c r="T62" s="172">
        <f t="shared" si="175"/>
        <v>0</v>
      </c>
      <c r="U62" s="173"/>
      <c r="V62" s="174">
        <f t="shared" ref="V62:X62" si="176">SUM(V63:V65)</f>
        <v>0</v>
      </c>
      <c r="W62" s="174">
        <f t="shared" si="176"/>
        <v>0</v>
      </c>
      <c r="X62" s="174">
        <f t="shared" si="176"/>
        <v>0</v>
      </c>
      <c r="Y62" s="174">
        <f t="shared" si="161"/>
        <v>0</v>
      </c>
      <c r="Z62" s="174" t="str">
        <f t="shared" si="162"/>
        <v>#DIV/0!</v>
      </c>
      <c r="AA62" s="176"/>
      <c r="AB62" s="148"/>
      <c r="AC62" s="148"/>
      <c r="AD62" s="148"/>
      <c r="AE62" s="148"/>
      <c r="AF62" s="148"/>
      <c r="AG62" s="148"/>
    </row>
    <row r="63" ht="30.0" customHeight="1">
      <c r="A63" s="149" t="s">
        <v>88</v>
      </c>
      <c r="B63" s="150" t="s">
        <v>171</v>
      </c>
      <c r="C63" s="235" t="s">
        <v>172</v>
      </c>
      <c r="D63" s="236" t="s">
        <v>173</v>
      </c>
      <c r="E63" s="153"/>
      <c r="F63" s="154"/>
      <c r="G63" s="155">
        <f t="shared" ref="G63:G65" si="177">E63*F63</f>
        <v>0</v>
      </c>
      <c r="H63" s="153"/>
      <c r="I63" s="154"/>
      <c r="J63" s="155">
        <f t="shared" ref="J63:J65" si="178">H63*I63</f>
        <v>0</v>
      </c>
      <c r="K63" s="153"/>
      <c r="L63" s="154"/>
      <c r="M63" s="155">
        <f t="shared" ref="M63:M65" si="179">K63*L63</f>
        <v>0</v>
      </c>
      <c r="N63" s="153"/>
      <c r="O63" s="154"/>
      <c r="P63" s="155">
        <f t="shared" ref="P63:P65" si="180">N63*O63</f>
        <v>0</v>
      </c>
      <c r="Q63" s="153"/>
      <c r="R63" s="154"/>
      <c r="S63" s="155">
        <f t="shared" ref="S63:S65" si="181">Q63*R63</f>
        <v>0</v>
      </c>
      <c r="T63" s="153"/>
      <c r="U63" s="154"/>
      <c r="V63" s="155">
        <f t="shared" ref="V63:V65" si="182">T63*U63</f>
        <v>0</v>
      </c>
      <c r="W63" s="156">
        <f t="shared" ref="W63:W65" si="183">G63+M63+S63</f>
        <v>0</v>
      </c>
      <c r="X63" s="157">
        <f t="shared" ref="X63:X65" si="184">J63+P63+V63</f>
        <v>0</v>
      </c>
      <c r="Y63" s="157">
        <f t="shared" si="161"/>
        <v>0</v>
      </c>
      <c r="Z63" s="158" t="str">
        <f t="shared" si="162"/>
        <v>#DIV/0!</v>
      </c>
      <c r="AA63" s="159"/>
      <c r="AB63" s="161"/>
      <c r="AC63" s="161"/>
      <c r="AD63" s="161"/>
      <c r="AE63" s="161"/>
      <c r="AF63" s="161"/>
      <c r="AG63" s="161"/>
    </row>
    <row r="64" ht="30.0" customHeight="1">
      <c r="A64" s="149" t="s">
        <v>88</v>
      </c>
      <c r="B64" s="150" t="s">
        <v>174</v>
      </c>
      <c r="C64" s="235" t="s">
        <v>147</v>
      </c>
      <c r="D64" s="236" t="s">
        <v>173</v>
      </c>
      <c r="E64" s="153"/>
      <c r="F64" s="154"/>
      <c r="G64" s="155">
        <f t="shared" si="177"/>
        <v>0</v>
      </c>
      <c r="H64" s="153"/>
      <c r="I64" s="154"/>
      <c r="J64" s="155">
        <f t="shared" si="178"/>
        <v>0</v>
      </c>
      <c r="K64" s="153"/>
      <c r="L64" s="154"/>
      <c r="M64" s="155">
        <f t="shared" si="179"/>
        <v>0</v>
      </c>
      <c r="N64" s="153"/>
      <c r="O64" s="154"/>
      <c r="P64" s="155">
        <f t="shared" si="180"/>
        <v>0</v>
      </c>
      <c r="Q64" s="153"/>
      <c r="R64" s="154"/>
      <c r="S64" s="155">
        <f t="shared" si="181"/>
        <v>0</v>
      </c>
      <c r="T64" s="153"/>
      <c r="U64" s="154"/>
      <c r="V64" s="155">
        <f t="shared" si="182"/>
        <v>0</v>
      </c>
      <c r="W64" s="156">
        <f t="shared" si="183"/>
        <v>0</v>
      </c>
      <c r="X64" s="157">
        <f t="shared" si="184"/>
        <v>0</v>
      </c>
      <c r="Y64" s="157">
        <f t="shared" si="161"/>
        <v>0</v>
      </c>
      <c r="Z64" s="158" t="str">
        <f t="shared" si="162"/>
        <v>#DIV/0!</v>
      </c>
      <c r="AA64" s="159"/>
      <c r="AB64" s="161"/>
      <c r="AC64" s="161"/>
      <c r="AD64" s="161"/>
      <c r="AE64" s="161"/>
      <c r="AF64" s="161"/>
      <c r="AG64" s="161"/>
    </row>
    <row r="65" ht="30.0" customHeight="1">
      <c r="A65" s="162" t="s">
        <v>88</v>
      </c>
      <c r="B65" s="184" t="s">
        <v>175</v>
      </c>
      <c r="C65" s="237" t="s">
        <v>149</v>
      </c>
      <c r="D65" s="236" t="s">
        <v>173</v>
      </c>
      <c r="E65" s="165"/>
      <c r="F65" s="166"/>
      <c r="G65" s="167">
        <f t="shared" si="177"/>
        <v>0</v>
      </c>
      <c r="H65" s="165"/>
      <c r="I65" s="166"/>
      <c r="J65" s="167">
        <f t="shared" si="178"/>
        <v>0</v>
      </c>
      <c r="K65" s="165"/>
      <c r="L65" s="166"/>
      <c r="M65" s="167">
        <f t="shared" si="179"/>
        <v>0</v>
      </c>
      <c r="N65" s="165"/>
      <c r="O65" s="166"/>
      <c r="P65" s="167">
        <f t="shared" si="180"/>
        <v>0</v>
      </c>
      <c r="Q65" s="165"/>
      <c r="R65" s="166"/>
      <c r="S65" s="167">
        <f t="shared" si="181"/>
        <v>0</v>
      </c>
      <c r="T65" s="165"/>
      <c r="U65" s="166"/>
      <c r="V65" s="167">
        <f t="shared" si="182"/>
        <v>0</v>
      </c>
      <c r="W65" s="168">
        <f t="shared" si="183"/>
        <v>0</v>
      </c>
      <c r="X65" s="157">
        <f t="shared" si="184"/>
        <v>0</v>
      </c>
      <c r="Y65" s="157">
        <f t="shared" si="161"/>
        <v>0</v>
      </c>
      <c r="Z65" s="158" t="str">
        <f t="shared" si="162"/>
        <v>#DIV/0!</v>
      </c>
      <c r="AA65" s="169"/>
      <c r="AB65" s="161"/>
      <c r="AC65" s="161"/>
      <c r="AD65" s="161"/>
      <c r="AE65" s="161"/>
      <c r="AF65" s="161"/>
      <c r="AG65" s="161"/>
    </row>
    <row r="66" ht="30.0" customHeight="1">
      <c r="A66" s="138" t="s">
        <v>85</v>
      </c>
      <c r="B66" s="185" t="s">
        <v>176</v>
      </c>
      <c r="C66" s="183" t="s">
        <v>177</v>
      </c>
      <c r="D66" s="171"/>
      <c r="E66" s="172">
        <f>SUM(E67:E69)</f>
        <v>0</v>
      </c>
      <c r="F66" s="173"/>
      <c r="G66" s="174">
        <f t="shared" ref="G66:H66" si="185">SUM(G67:G69)</f>
        <v>0</v>
      </c>
      <c r="H66" s="172">
        <f t="shared" si="185"/>
        <v>0</v>
      </c>
      <c r="I66" s="173"/>
      <c r="J66" s="174">
        <f t="shared" ref="J66:K66" si="186">SUM(J67:J69)</f>
        <v>0</v>
      </c>
      <c r="K66" s="172">
        <f t="shared" si="186"/>
        <v>0</v>
      </c>
      <c r="L66" s="173"/>
      <c r="M66" s="174">
        <f t="shared" ref="M66:N66" si="187">SUM(M67:M69)</f>
        <v>0</v>
      </c>
      <c r="N66" s="172">
        <f t="shared" si="187"/>
        <v>0</v>
      </c>
      <c r="O66" s="173"/>
      <c r="P66" s="174">
        <f t="shared" ref="P66:Q66" si="188">SUM(P67:P69)</f>
        <v>0</v>
      </c>
      <c r="Q66" s="172">
        <f t="shared" si="188"/>
        <v>0</v>
      </c>
      <c r="R66" s="173"/>
      <c r="S66" s="174">
        <f t="shared" ref="S66:T66" si="189">SUM(S67:S69)</f>
        <v>0</v>
      </c>
      <c r="T66" s="172">
        <f t="shared" si="189"/>
        <v>0</v>
      </c>
      <c r="U66" s="173"/>
      <c r="V66" s="174">
        <f t="shared" ref="V66:X66" si="190">SUM(V67:V69)</f>
        <v>0</v>
      </c>
      <c r="W66" s="174">
        <f t="shared" si="190"/>
        <v>0</v>
      </c>
      <c r="X66" s="174">
        <f t="shared" si="190"/>
        <v>0</v>
      </c>
      <c r="Y66" s="174">
        <f t="shared" si="161"/>
        <v>0</v>
      </c>
      <c r="Z66" s="174" t="str">
        <f t="shared" si="162"/>
        <v>#DIV/0!</v>
      </c>
      <c r="AA66" s="176"/>
      <c r="AB66" s="148"/>
      <c r="AC66" s="148"/>
      <c r="AD66" s="148"/>
      <c r="AE66" s="148"/>
      <c r="AF66" s="148"/>
      <c r="AG66" s="148"/>
    </row>
    <row r="67" ht="30.0" customHeight="1">
      <c r="A67" s="149" t="s">
        <v>88</v>
      </c>
      <c r="B67" s="150" t="s">
        <v>178</v>
      </c>
      <c r="C67" s="235" t="s">
        <v>179</v>
      </c>
      <c r="D67" s="236" t="s">
        <v>180</v>
      </c>
      <c r="E67" s="153"/>
      <c r="F67" s="154"/>
      <c r="G67" s="155">
        <f t="shared" ref="G67:G69" si="191">E67*F67</f>
        <v>0</v>
      </c>
      <c r="H67" s="153"/>
      <c r="I67" s="154"/>
      <c r="J67" s="155">
        <f t="shared" ref="J67:J69" si="192">H67*I67</f>
        <v>0</v>
      </c>
      <c r="K67" s="153"/>
      <c r="L67" s="154"/>
      <c r="M67" s="155">
        <f t="shared" ref="M67:M69" si="193">K67*L67</f>
        <v>0</v>
      </c>
      <c r="N67" s="153"/>
      <c r="O67" s="154"/>
      <c r="P67" s="155">
        <f t="shared" ref="P67:P69" si="194">N67*O67</f>
        <v>0</v>
      </c>
      <c r="Q67" s="153"/>
      <c r="R67" s="154"/>
      <c r="S67" s="155">
        <f t="shared" ref="S67:S69" si="195">Q67*R67</f>
        <v>0</v>
      </c>
      <c r="T67" s="153"/>
      <c r="U67" s="154"/>
      <c r="V67" s="155">
        <f t="shared" ref="V67:V69" si="196">T67*U67</f>
        <v>0</v>
      </c>
      <c r="W67" s="156">
        <f t="shared" ref="W67:W69" si="197">G67+M67+S67</f>
        <v>0</v>
      </c>
      <c r="X67" s="157">
        <f t="shared" ref="X67:X69" si="198">J67+P67+V67</f>
        <v>0</v>
      </c>
      <c r="Y67" s="157">
        <f t="shared" si="161"/>
        <v>0</v>
      </c>
      <c r="Z67" s="158" t="str">
        <f t="shared" si="162"/>
        <v>#DIV/0!</v>
      </c>
      <c r="AA67" s="159"/>
      <c r="AB67" s="161"/>
      <c r="AC67" s="161"/>
      <c r="AD67" s="161"/>
      <c r="AE67" s="161"/>
      <c r="AF67" s="161"/>
      <c r="AG67" s="161"/>
    </row>
    <row r="68" ht="30.0" customHeight="1">
      <c r="A68" s="149" t="s">
        <v>88</v>
      </c>
      <c r="B68" s="150" t="s">
        <v>181</v>
      </c>
      <c r="C68" s="235" t="s">
        <v>182</v>
      </c>
      <c r="D68" s="236" t="s">
        <v>180</v>
      </c>
      <c r="E68" s="153"/>
      <c r="F68" s="154"/>
      <c r="G68" s="155">
        <f t="shared" si="191"/>
        <v>0</v>
      </c>
      <c r="H68" s="153"/>
      <c r="I68" s="154"/>
      <c r="J68" s="155">
        <f t="shared" si="192"/>
        <v>0</v>
      </c>
      <c r="K68" s="153"/>
      <c r="L68" s="154"/>
      <c r="M68" s="155">
        <f t="shared" si="193"/>
        <v>0</v>
      </c>
      <c r="N68" s="153"/>
      <c r="O68" s="154"/>
      <c r="P68" s="155">
        <f t="shared" si="194"/>
        <v>0</v>
      </c>
      <c r="Q68" s="153"/>
      <c r="R68" s="154"/>
      <c r="S68" s="155">
        <f t="shared" si="195"/>
        <v>0</v>
      </c>
      <c r="T68" s="153"/>
      <c r="U68" s="154"/>
      <c r="V68" s="155">
        <f t="shared" si="196"/>
        <v>0</v>
      </c>
      <c r="W68" s="156">
        <f t="shared" si="197"/>
        <v>0</v>
      </c>
      <c r="X68" s="157">
        <f t="shared" si="198"/>
        <v>0</v>
      </c>
      <c r="Y68" s="157">
        <f t="shared" si="161"/>
        <v>0</v>
      </c>
      <c r="Z68" s="158" t="str">
        <f t="shared" si="162"/>
        <v>#DIV/0!</v>
      </c>
      <c r="AA68" s="159"/>
      <c r="AB68" s="161"/>
      <c r="AC68" s="161"/>
      <c r="AD68" s="161"/>
      <c r="AE68" s="161"/>
      <c r="AF68" s="161"/>
      <c r="AG68" s="161"/>
    </row>
    <row r="69" ht="30.0" customHeight="1">
      <c r="A69" s="162" t="s">
        <v>88</v>
      </c>
      <c r="B69" s="184" t="s">
        <v>183</v>
      </c>
      <c r="C69" s="237" t="s">
        <v>184</v>
      </c>
      <c r="D69" s="238" t="s">
        <v>180</v>
      </c>
      <c r="E69" s="165"/>
      <c r="F69" s="166"/>
      <c r="G69" s="167">
        <f t="shared" si="191"/>
        <v>0</v>
      </c>
      <c r="H69" s="165"/>
      <c r="I69" s="166"/>
      <c r="J69" s="167">
        <f t="shared" si="192"/>
        <v>0</v>
      </c>
      <c r="K69" s="165"/>
      <c r="L69" s="166"/>
      <c r="M69" s="167">
        <f t="shared" si="193"/>
        <v>0</v>
      </c>
      <c r="N69" s="165"/>
      <c r="O69" s="166"/>
      <c r="P69" s="167">
        <f t="shared" si="194"/>
        <v>0</v>
      </c>
      <c r="Q69" s="165"/>
      <c r="R69" s="166"/>
      <c r="S69" s="167">
        <f t="shared" si="195"/>
        <v>0</v>
      </c>
      <c r="T69" s="165"/>
      <c r="U69" s="166"/>
      <c r="V69" s="167">
        <f t="shared" si="196"/>
        <v>0</v>
      </c>
      <c r="W69" s="168">
        <f t="shared" si="197"/>
        <v>0</v>
      </c>
      <c r="X69" s="157">
        <f t="shared" si="198"/>
        <v>0</v>
      </c>
      <c r="Y69" s="157">
        <f t="shared" si="161"/>
        <v>0</v>
      </c>
      <c r="Z69" s="158" t="str">
        <f t="shared" si="162"/>
        <v>#DIV/0!</v>
      </c>
      <c r="AA69" s="169"/>
      <c r="AB69" s="161"/>
      <c r="AC69" s="161"/>
      <c r="AD69" s="161"/>
      <c r="AE69" s="161"/>
      <c r="AF69" s="161"/>
      <c r="AG69" s="161"/>
    </row>
    <row r="70" ht="30.0" customHeight="1">
      <c r="A70" s="138" t="s">
        <v>85</v>
      </c>
      <c r="B70" s="185" t="s">
        <v>185</v>
      </c>
      <c r="C70" s="183" t="s">
        <v>186</v>
      </c>
      <c r="D70" s="171"/>
      <c r="E70" s="172">
        <f>SUM(E71:E73)</f>
        <v>0</v>
      </c>
      <c r="F70" s="173"/>
      <c r="G70" s="174">
        <f t="shared" ref="G70:H70" si="199">SUM(G71:G73)</f>
        <v>0</v>
      </c>
      <c r="H70" s="172">
        <f t="shared" si="199"/>
        <v>0</v>
      </c>
      <c r="I70" s="173"/>
      <c r="J70" s="174">
        <f t="shared" ref="J70:K70" si="200">SUM(J71:J73)</f>
        <v>0</v>
      </c>
      <c r="K70" s="172">
        <f t="shared" si="200"/>
        <v>0</v>
      </c>
      <c r="L70" s="173"/>
      <c r="M70" s="174">
        <f t="shared" ref="M70:N70" si="201">SUM(M71:M73)</f>
        <v>0</v>
      </c>
      <c r="N70" s="172">
        <f t="shared" si="201"/>
        <v>0</v>
      </c>
      <c r="O70" s="173"/>
      <c r="P70" s="174">
        <f t="shared" ref="P70:Q70" si="202">SUM(P71:P73)</f>
        <v>0</v>
      </c>
      <c r="Q70" s="172">
        <f t="shared" si="202"/>
        <v>0</v>
      </c>
      <c r="R70" s="173"/>
      <c r="S70" s="174">
        <f t="shared" ref="S70:T70" si="203">SUM(S71:S73)</f>
        <v>0</v>
      </c>
      <c r="T70" s="172">
        <f t="shared" si="203"/>
        <v>0</v>
      </c>
      <c r="U70" s="173"/>
      <c r="V70" s="174">
        <f t="shared" ref="V70:X70" si="204">SUM(V71:V73)</f>
        <v>0</v>
      </c>
      <c r="W70" s="174">
        <f t="shared" si="204"/>
        <v>0</v>
      </c>
      <c r="X70" s="174">
        <f t="shared" si="204"/>
        <v>0</v>
      </c>
      <c r="Y70" s="174">
        <f t="shared" si="161"/>
        <v>0</v>
      </c>
      <c r="Z70" s="174" t="str">
        <f t="shared" si="162"/>
        <v>#DIV/0!</v>
      </c>
      <c r="AA70" s="176"/>
      <c r="AB70" s="148"/>
      <c r="AC70" s="148"/>
      <c r="AD70" s="148"/>
      <c r="AE70" s="148"/>
      <c r="AF70" s="148"/>
      <c r="AG70" s="148"/>
    </row>
    <row r="71" ht="30.0" customHeight="1">
      <c r="A71" s="149" t="s">
        <v>88</v>
      </c>
      <c r="B71" s="150" t="s">
        <v>187</v>
      </c>
      <c r="C71" s="217" t="s">
        <v>188</v>
      </c>
      <c r="D71" s="236" t="s">
        <v>125</v>
      </c>
      <c r="E71" s="153"/>
      <c r="F71" s="154"/>
      <c r="G71" s="155">
        <f t="shared" ref="G71:G73" si="205">E71*F71</f>
        <v>0</v>
      </c>
      <c r="H71" s="153"/>
      <c r="I71" s="154"/>
      <c r="J71" s="155">
        <f t="shared" ref="J71:J73" si="206">H71*I71</f>
        <v>0</v>
      </c>
      <c r="K71" s="153"/>
      <c r="L71" s="154"/>
      <c r="M71" s="155">
        <f t="shared" ref="M71:M73" si="207">K71*L71</f>
        <v>0</v>
      </c>
      <c r="N71" s="153"/>
      <c r="O71" s="154"/>
      <c r="P71" s="155">
        <f t="shared" ref="P71:P73" si="208">N71*O71</f>
        <v>0</v>
      </c>
      <c r="Q71" s="153"/>
      <c r="R71" s="154"/>
      <c r="S71" s="155">
        <f t="shared" ref="S71:S73" si="209">Q71*R71</f>
        <v>0</v>
      </c>
      <c r="T71" s="153"/>
      <c r="U71" s="154"/>
      <c r="V71" s="155">
        <f t="shared" ref="V71:V73" si="210">T71*U71</f>
        <v>0</v>
      </c>
      <c r="W71" s="156">
        <f t="shared" ref="W71:W73" si="211">G71+M71+S71</f>
        <v>0</v>
      </c>
      <c r="X71" s="157">
        <f t="shared" ref="X71:X73" si="212">J71+P71+V71</f>
        <v>0</v>
      </c>
      <c r="Y71" s="157">
        <f t="shared" si="161"/>
        <v>0</v>
      </c>
      <c r="Z71" s="158" t="str">
        <f t="shared" si="162"/>
        <v>#DIV/0!</v>
      </c>
      <c r="AA71" s="159"/>
      <c r="AB71" s="161"/>
      <c r="AC71" s="161"/>
      <c r="AD71" s="161"/>
      <c r="AE71" s="161"/>
      <c r="AF71" s="161"/>
      <c r="AG71" s="161"/>
    </row>
    <row r="72" ht="30.0" customHeight="1">
      <c r="A72" s="149" t="s">
        <v>88</v>
      </c>
      <c r="B72" s="150" t="s">
        <v>189</v>
      </c>
      <c r="C72" s="217" t="s">
        <v>188</v>
      </c>
      <c r="D72" s="236" t="s">
        <v>125</v>
      </c>
      <c r="E72" s="153"/>
      <c r="F72" s="154"/>
      <c r="G72" s="155">
        <f t="shared" si="205"/>
        <v>0</v>
      </c>
      <c r="H72" s="153"/>
      <c r="I72" s="154"/>
      <c r="J72" s="155">
        <f t="shared" si="206"/>
        <v>0</v>
      </c>
      <c r="K72" s="153"/>
      <c r="L72" s="154"/>
      <c r="M72" s="155">
        <f t="shared" si="207"/>
        <v>0</v>
      </c>
      <c r="N72" s="153"/>
      <c r="O72" s="154"/>
      <c r="P72" s="155">
        <f t="shared" si="208"/>
        <v>0</v>
      </c>
      <c r="Q72" s="153"/>
      <c r="R72" s="154"/>
      <c r="S72" s="155">
        <f t="shared" si="209"/>
        <v>0</v>
      </c>
      <c r="T72" s="153"/>
      <c r="U72" s="154"/>
      <c r="V72" s="155">
        <f t="shared" si="210"/>
        <v>0</v>
      </c>
      <c r="W72" s="156">
        <f t="shared" si="211"/>
        <v>0</v>
      </c>
      <c r="X72" s="157">
        <f t="shared" si="212"/>
        <v>0</v>
      </c>
      <c r="Y72" s="157">
        <f t="shared" si="161"/>
        <v>0</v>
      </c>
      <c r="Z72" s="158" t="str">
        <f t="shared" si="162"/>
        <v>#DIV/0!</v>
      </c>
      <c r="AA72" s="159"/>
      <c r="AB72" s="161"/>
      <c r="AC72" s="161"/>
      <c r="AD72" s="161"/>
      <c r="AE72" s="161"/>
      <c r="AF72" s="161"/>
      <c r="AG72" s="161"/>
    </row>
    <row r="73" ht="30.0" customHeight="1">
      <c r="A73" s="162" t="s">
        <v>88</v>
      </c>
      <c r="B73" s="163" t="s">
        <v>190</v>
      </c>
      <c r="C73" s="193" t="s">
        <v>188</v>
      </c>
      <c r="D73" s="238" t="s">
        <v>125</v>
      </c>
      <c r="E73" s="165"/>
      <c r="F73" s="166"/>
      <c r="G73" s="167">
        <f t="shared" si="205"/>
        <v>0</v>
      </c>
      <c r="H73" s="165"/>
      <c r="I73" s="166"/>
      <c r="J73" s="167">
        <f t="shared" si="206"/>
        <v>0</v>
      </c>
      <c r="K73" s="165"/>
      <c r="L73" s="166"/>
      <c r="M73" s="167">
        <f t="shared" si="207"/>
        <v>0</v>
      </c>
      <c r="N73" s="165"/>
      <c r="O73" s="166"/>
      <c r="P73" s="167">
        <f t="shared" si="208"/>
        <v>0</v>
      </c>
      <c r="Q73" s="165"/>
      <c r="R73" s="166"/>
      <c r="S73" s="167">
        <f t="shared" si="209"/>
        <v>0</v>
      </c>
      <c r="T73" s="165"/>
      <c r="U73" s="166"/>
      <c r="V73" s="167">
        <f t="shared" si="210"/>
        <v>0</v>
      </c>
      <c r="W73" s="168">
        <f t="shared" si="211"/>
        <v>0</v>
      </c>
      <c r="X73" s="157">
        <f t="shared" si="212"/>
        <v>0</v>
      </c>
      <c r="Y73" s="157">
        <f t="shared" si="161"/>
        <v>0</v>
      </c>
      <c r="Z73" s="158" t="str">
        <f t="shared" si="162"/>
        <v>#DIV/0!</v>
      </c>
      <c r="AA73" s="169"/>
      <c r="AB73" s="161"/>
      <c r="AC73" s="161"/>
      <c r="AD73" s="161"/>
      <c r="AE73" s="161"/>
      <c r="AF73" s="161"/>
      <c r="AG73" s="161"/>
    </row>
    <row r="74" ht="30.0" customHeight="1">
      <c r="A74" s="138" t="s">
        <v>85</v>
      </c>
      <c r="B74" s="185" t="s">
        <v>191</v>
      </c>
      <c r="C74" s="183" t="s">
        <v>192</v>
      </c>
      <c r="D74" s="171"/>
      <c r="E74" s="172">
        <f>SUM(E75:E77)</f>
        <v>0</v>
      </c>
      <c r="F74" s="173"/>
      <c r="G74" s="174">
        <f t="shared" ref="G74:H74" si="213">SUM(G75:G77)</f>
        <v>0</v>
      </c>
      <c r="H74" s="172">
        <f t="shared" si="213"/>
        <v>0</v>
      </c>
      <c r="I74" s="173"/>
      <c r="J74" s="174">
        <f t="shared" ref="J74:K74" si="214">SUM(J75:J77)</f>
        <v>0</v>
      </c>
      <c r="K74" s="172">
        <f t="shared" si="214"/>
        <v>0</v>
      </c>
      <c r="L74" s="173"/>
      <c r="M74" s="174">
        <f t="shared" ref="M74:N74" si="215">SUM(M75:M77)</f>
        <v>0</v>
      </c>
      <c r="N74" s="172">
        <f t="shared" si="215"/>
        <v>0</v>
      </c>
      <c r="O74" s="173"/>
      <c r="P74" s="174">
        <f t="shared" ref="P74:Q74" si="216">SUM(P75:P77)</f>
        <v>0</v>
      </c>
      <c r="Q74" s="172">
        <f t="shared" si="216"/>
        <v>0</v>
      </c>
      <c r="R74" s="173"/>
      <c r="S74" s="174">
        <f t="shared" ref="S74:T74" si="217">SUM(S75:S77)</f>
        <v>0</v>
      </c>
      <c r="T74" s="172">
        <f t="shared" si="217"/>
        <v>0</v>
      </c>
      <c r="U74" s="173"/>
      <c r="V74" s="174">
        <f t="shared" ref="V74:X74" si="218">SUM(V75:V77)</f>
        <v>0</v>
      </c>
      <c r="W74" s="174">
        <f t="shared" si="218"/>
        <v>0</v>
      </c>
      <c r="X74" s="174">
        <f t="shared" si="218"/>
        <v>0</v>
      </c>
      <c r="Y74" s="174">
        <f t="shared" si="161"/>
        <v>0</v>
      </c>
      <c r="Z74" s="174" t="str">
        <f t="shared" si="162"/>
        <v>#DIV/0!</v>
      </c>
      <c r="AA74" s="176"/>
      <c r="AB74" s="148"/>
      <c r="AC74" s="148"/>
      <c r="AD74" s="148"/>
      <c r="AE74" s="148"/>
      <c r="AF74" s="148"/>
      <c r="AG74" s="148"/>
    </row>
    <row r="75" ht="30.0" customHeight="1">
      <c r="A75" s="149" t="s">
        <v>88</v>
      </c>
      <c r="B75" s="150" t="s">
        <v>193</v>
      </c>
      <c r="C75" s="217" t="s">
        <v>188</v>
      </c>
      <c r="D75" s="236" t="s">
        <v>125</v>
      </c>
      <c r="E75" s="153"/>
      <c r="F75" s="154"/>
      <c r="G75" s="155">
        <f t="shared" ref="G75:G77" si="219">E75*F75</f>
        <v>0</v>
      </c>
      <c r="H75" s="153"/>
      <c r="I75" s="154"/>
      <c r="J75" s="155">
        <f t="shared" ref="J75:J77" si="220">H75*I75</f>
        <v>0</v>
      </c>
      <c r="K75" s="153"/>
      <c r="L75" s="154"/>
      <c r="M75" s="155">
        <f t="shared" ref="M75:M77" si="221">K75*L75</f>
        <v>0</v>
      </c>
      <c r="N75" s="153"/>
      <c r="O75" s="154"/>
      <c r="P75" s="155">
        <f t="shared" ref="P75:P77" si="222">N75*O75</f>
        <v>0</v>
      </c>
      <c r="Q75" s="153"/>
      <c r="R75" s="154"/>
      <c r="S75" s="155">
        <f t="shared" ref="S75:S77" si="223">Q75*R75</f>
        <v>0</v>
      </c>
      <c r="T75" s="153"/>
      <c r="U75" s="154"/>
      <c r="V75" s="155">
        <f t="shared" ref="V75:V77" si="224">T75*U75</f>
        <v>0</v>
      </c>
      <c r="W75" s="156">
        <f t="shared" ref="W75:W77" si="225">G75+M75+S75</f>
        <v>0</v>
      </c>
      <c r="X75" s="157">
        <f t="shared" ref="X75:X77" si="226">J75+P75+V75</f>
        <v>0</v>
      </c>
      <c r="Y75" s="157">
        <f t="shared" si="161"/>
        <v>0</v>
      </c>
      <c r="Z75" s="158" t="str">
        <f t="shared" si="162"/>
        <v>#DIV/0!</v>
      </c>
      <c r="AA75" s="159"/>
      <c r="AB75" s="161"/>
      <c r="AC75" s="161"/>
      <c r="AD75" s="161"/>
      <c r="AE75" s="161"/>
      <c r="AF75" s="161"/>
      <c r="AG75" s="161"/>
    </row>
    <row r="76" ht="30.0" customHeight="1">
      <c r="A76" s="149" t="s">
        <v>88</v>
      </c>
      <c r="B76" s="150" t="s">
        <v>194</v>
      </c>
      <c r="C76" s="217" t="s">
        <v>188</v>
      </c>
      <c r="D76" s="236" t="s">
        <v>125</v>
      </c>
      <c r="E76" s="153"/>
      <c r="F76" s="154"/>
      <c r="G76" s="155">
        <f t="shared" si="219"/>
        <v>0</v>
      </c>
      <c r="H76" s="153"/>
      <c r="I76" s="154"/>
      <c r="J76" s="155">
        <f t="shared" si="220"/>
        <v>0</v>
      </c>
      <c r="K76" s="153"/>
      <c r="L76" s="154"/>
      <c r="M76" s="155">
        <f t="shared" si="221"/>
        <v>0</v>
      </c>
      <c r="N76" s="153"/>
      <c r="O76" s="154"/>
      <c r="P76" s="155">
        <f t="shared" si="222"/>
        <v>0</v>
      </c>
      <c r="Q76" s="153"/>
      <c r="R76" s="154"/>
      <c r="S76" s="155">
        <f t="shared" si="223"/>
        <v>0</v>
      </c>
      <c r="T76" s="153"/>
      <c r="U76" s="154"/>
      <c r="V76" s="155">
        <f t="shared" si="224"/>
        <v>0</v>
      </c>
      <c r="W76" s="156">
        <f t="shared" si="225"/>
        <v>0</v>
      </c>
      <c r="X76" s="157">
        <f t="shared" si="226"/>
        <v>0</v>
      </c>
      <c r="Y76" s="157">
        <f t="shared" si="161"/>
        <v>0</v>
      </c>
      <c r="Z76" s="158" t="str">
        <f t="shared" si="162"/>
        <v>#DIV/0!</v>
      </c>
      <c r="AA76" s="159"/>
      <c r="AB76" s="161"/>
      <c r="AC76" s="161"/>
      <c r="AD76" s="161"/>
      <c r="AE76" s="161"/>
      <c r="AF76" s="161"/>
      <c r="AG76" s="161"/>
    </row>
    <row r="77" ht="30.0" customHeight="1">
      <c r="A77" s="162" t="s">
        <v>88</v>
      </c>
      <c r="B77" s="184" t="s">
        <v>195</v>
      </c>
      <c r="C77" s="193" t="s">
        <v>188</v>
      </c>
      <c r="D77" s="238" t="s">
        <v>125</v>
      </c>
      <c r="E77" s="165"/>
      <c r="F77" s="166"/>
      <c r="G77" s="167">
        <f t="shared" si="219"/>
        <v>0</v>
      </c>
      <c r="H77" s="165"/>
      <c r="I77" s="166"/>
      <c r="J77" s="167">
        <f t="shared" si="220"/>
        <v>0</v>
      </c>
      <c r="K77" s="165"/>
      <c r="L77" s="166"/>
      <c r="M77" s="167">
        <f t="shared" si="221"/>
        <v>0</v>
      </c>
      <c r="N77" s="165"/>
      <c r="O77" s="166"/>
      <c r="P77" s="167">
        <f t="shared" si="222"/>
        <v>0</v>
      </c>
      <c r="Q77" s="165"/>
      <c r="R77" s="166"/>
      <c r="S77" s="167">
        <f t="shared" si="223"/>
        <v>0</v>
      </c>
      <c r="T77" s="165"/>
      <c r="U77" s="166"/>
      <c r="V77" s="167">
        <f t="shared" si="224"/>
        <v>0</v>
      </c>
      <c r="W77" s="168">
        <f t="shared" si="225"/>
        <v>0</v>
      </c>
      <c r="X77" s="157">
        <f t="shared" si="226"/>
        <v>0</v>
      </c>
      <c r="Y77" s="195">
        <f t="shared" si="161"/>
        <v>0</v>
      </c>
      <c r="Z77" s="158" t="str">
        <f t="shared" si="162"/>
        <v>#DIV/0!</v>
      </c>
      <c r="AA77" s="169"/>
      <c r="AB77" s="161"/>
      <c r="AC77" s="161"/>
      <c r="AD77" s="161"/>
      <c r="AE77" s="161"/>
      <c r="AF77" s="161"/>
      <c r="AG77" s="161"/>
    </row>
    <row r="78" ht="30.0" customHeight="1">
      <c r="A78" s="196" t="s">
        <v>196</v>
      </c>
      <c r="B78" s="197"/>
      <c r="C78" s="198"/>
      <c r="D78" s="199"/>
      <c r="E78" s="203">
        <f>E74+E70+E66+E62+E58</f>
        <v>0</v>
      </c>
      <c r="F78" s="219"/>
      <c r="G78" s="202">
        <f t="shared" ref="G78:H78" si="227">G74+G70+G66+G62+G58</f>
        <v>0</v>
      </c>
      <c r="H78" s="203">
        <f t="shared" si="227"/>
        <v>0</v>
      </c>
      <c r="I78" s="219"/>
      <c r="J78" s="202">
        <f t="shared" ref="J78:K78" si="228">J74+J70+J66+J62+J58</f>
        <v>0</v>
      </c>
      <c r="K78" s="220">
        <f t="shared" si="228"/>
        <v>0</v>
      </c>
      <c r="L78" s="219"/>
      <c r="M78" s="202">
        <f t="shared" ref="M78:N78" si="229">M74+M70+M66+M62+M58</f>
        <v>0</v>
      </c>
      <c r="N78" s="220">
        <f t="shared" si="229"/>
        <v>0</v>
      </c>
      <c r="O78" s="219"/>
      <c r="P78" s="202">
        <f t="shared" ref="P78:Q78" si="230">P74+P70+P66+P62+P58</f>
        <v>0</v>
      </c>
      <c r="Q78" s="220">
        <f t="shared" si="230"/>
        <v>0</v>
      </c>
      <c r="R78" s="219"/>
      <c r="S78" s="202">
        <f t="shared" ref="S78:T78" si="231">S74+S70+S66+S62+S58</f>
        <v>0</v>
      </c>
      <c r="T78" s="220">
        <f t="shared" si="231"/>
        <v>0</v>
      </c>
      <c r="U78" s="219"/>
      <c r="V78" s="202">
        <f t="shared" ref="V78:X78" si="232">V74+V70+V66+V62+V58</f>
        <v>0</v>
      </c>
      <c r="W78" s="221">
        <f t="shared" si="232"/>
        <v>0</v>
      </c>
      <c r="X78" s="239">
        <f t="shared" si="232"/>
        <v>0</v>
      </c>
      <c r="Y78" s="240">
        <f t="shared" si="161"/>
        <v>0</v>
      </c>
      <c r="Z78" s="240" t="str">
        <f t="shared" si="162"/>
        <v>#DIV/0!</v>
      </c>
      <c r="AA78" s="207"/>
      <c r="AB78" s="8"/>
      <c r="AC78" s="8"/>
      <c r="AD78" s="8"/>
      <c r="AE78" s="8"/>
      <c r="AF78" s="8"/>
      <c r="AG78" s="8"/>
    </row>
    <row r="79" ht="30.0" customHeight="1">
      <c r="A79" s="241" t="s">
        <v>83</v>
      </c>
      <c r="B79" s="242">
        <v>5.0</v>
      </c>
      <c r="C79" s="243" t="s">
        <v>197</v>
      </c>
      <c r="D79" s="134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6"/>
      <c r="X79" s="136"/>
      <c r="Y79" s="244"/>
      <c r="Z79" s="136"/>
      <c r="AA79" s="137"/>
      <c r="AB79" s="8"/>
      <c r="AC79" s="8"/>
      <c r="AD79" s="8"/>
      <c r="AE79" s="8"/>
      <c r="AF79" s="8"/>
      <c r="AG79" s="8"/>
    </row>
    <row r="80" ht="30.0" customHeight="1">
      <c r="A80" s="138" t="s">
        <v>85</v>
      </c>
      <c r="B80" s="185" t="s">
        <v>198</v>
      </c>
      <c r="C80" s="170" t="s">
        <v>199</v>
      </c>
      <c r="D80" s="171"/>
      <c r="E80" s="172">
        <f>SUM(E81:E83)</f>
        <v>0</v>
      </c>
      <c r="F80" s="173"/>
      <c r="G80" s="174">
        <f t="shared" ref="G80:H80" si="233">SUM(G81:G83)</f>
        <v>0</v>
      </c>
      <c r="H80" s="172">
        <f t="shared" si="233"/>
        <v>0</v>
      </c>
      <c r="I80" s="173"/>
      <c r="J80" s="174">
        <f t="shared" ref="J80:K80" si="234">SUM(J81:J83)</f>
        <v>0</v>
      </c>
      <c r="K80" s="172">
        <f t="shared" si="234"/>
        <v>0</v>
      </c>
      <c r="L80" s="173"/>
      <c r="M80" s="174">
        <f t="shared" ref="M80:N80" si="235">SUM(M81:M83)</f>
        <v>0</v>
      </c>
      <c r="N80" s="172">
        <f t="shared" si="235"/>
        <v>0</v>
      </c>
      <c r="O80" s="173"/>
      <c r="P80" s="174">
        <f t="shared" ref="P80:Q80" si="236">SUM(P81:P83)</f>
        <v>0</v>
      </c>
      <c r="Q80" s="172">
        <f t="shared" si="236"/>
        <v>0</v>
      </c>
      <c r="R80" s="173"/>
      <c r="S80" s="174">
        <f t="shared" ref="S80:T80" si="237">SUM(S81:S83)</f>
        <v>0</v>
      </c>
      <c r="T80" s="172">
        <f t="shared" si="237"/>
        <v>0</v>
      </c>
      <c r="U80" s="173"/>
      <c r="V80" s="174">
        <f t="shared" ref="V80:X80" si="238">SUM(V81:V83)</f>
        <v>0</v>
      </c>
      <c r="W80" s="245">
        <f t="shared" si="238"/>
        <v>0</v>
      </c>
      <c r="X80" s="245">
        <f t="shared" si="238"/>
        <v>0</v>
      </c>
      <c r="Y80" s="245">
        <f t="shared" ref="Y80:Y92" si="239">W80-X80</f>
        <v>0</v>
      </c>
      <c r="Z80" s="146" t="str">
        <f t="shared" ref="Z80:Z92" si="240">Y80/W80</f>
        <v>#DIV/0!</v>
      </c>
      <c r="AA80" s="176"/>
      <c r="AB80" s="161"/>
      <c r="AC80" s="161"/>
      <c r="AD80" s="161"/>
      <c r="AE80" s="161"/>
      <c r="AF80" s="161"/>
      <c r="AG80" s="161"/>
    </row>
    <row r="81" ht="30.0" customHeight="1">
      <c r="A81" s="149" t="s">
        <v>88</v>
      </c>
      <c r="B81" s="150" t="s">
        <v>200</v>
      </c>
      <c r="C81" s="246" t="s">
        <v>201</v>
      </c>
      <c r="D81" s="236" t="s">
        <v>202</v>
      </c>
      <c r="E81" s="153"/>
      <c r="F81" s="154"/>
      <c r="G81" s="155">
        <f t="shared" ref="G81:G83" si="241">E81*F81</f>
        <v>0</v>
      </c>
      <c r="H81" s="153"/>
      <c r="I81" s="154"/>
      <c r="J81" s="155">
        <f t="shared" ref="J81:J83" si="242">H81*I81</f>
        <v>0</v>
      </c>
      <c r="K81" s="153"/>
      <c r="L81" s="154"/>
      <c r="M81" s="155">
        <f t="shared" ref="M81:M83" si="243">K81*L81</f>
        <v>0</v>
      </c>
      <c r="N81" s="153"/>
      <c r="O81" s="154"/>
      <c r="P81" s="155">
        <f t="shared" ref="P81:P83" si="244">N81*O81</f>
        <v>0</v>
      </c>
      <c r="Q81" s="153"/>
      <c r="R81" s="154"/>
      <c r="S81" s="155">
        <f t="shared" ref="S81:S83" si="245">Q81*R81</f>
        <v>0</v>
      </c>
      <c r="T81" s="153"/>
      <c r="U81" s="154"/>
      <c r="V81" s="155">
        <f t="shared" ref="V81:V83" si="246">T81*U81</f>
        <v>0</v>
      </c>
      <c r="W81" s="156">
        <f t="shared" ref="W81:W83" si="247">G81+M81+S81</f>
        <v>0</v>
      </c>
      <c r="X81" s="157">
        <f t="shared" ref="X81:X83" si="248">J81+P81+V81</f>
        <v>0</v>
      </c>
      <c r="Y81" s="157">
        <f t="shared" si="239"/>
        <v>0</v>
      </c>
      <c r="Z81" s="158" t="str">
        <f t="shared" si="240"/>
        <v>#DIV/0!</v>
      </c>
      <c r="AA81" s="159"/>
      <c r="AB81" s="161"/>
      <c r="AC81" s="161"/>
      <c r="AD81" s="161"/>
      <c r="AE81" s="161"/>
      <c r="AF81" s="161"/>
      <c r="AG81" s="161"/>
    </row>
    <row r="82" ht="30.0" customHeight="1">
      <c r="A82" s="149" t="s">
        <v>88</v>
      </c>
      <c r="B82" s="150" t="s">
        <v>203</v>
      </c>
      <c r="C82" s="246" t="s">
        <v>201</v>
      </c>
      <c r="D82" s="236" t="s">
        <v>202</v>
      </c>
      <c r="E82" s="153"/>
      <c r="F82" s="154"/>
      <c r="G82" s="155">
        <f t="shared" si="241"/>
        <v>0</v>
      </c>
      <c r="H82" s="153"/>
      <c r="I82" s="154"/>
      <c r="J82" s="155">
        <f t="shared" si="242"/>
        <v>0</v>
      </c>
      <c r="K82" s="153"/>
      <c r="L82" s="154"/>
      <c r="M82" s="155">
        <f t="shared" si="243"/>
        <v>0</v>
      </c>
      <c r="N82" s="153"/>
      <c r="O82" s="154"/>
      <c r="P82" s="155">
        <f t="shared" si="244"/>
        <v>0</v>
      </c>
      <c r="Q82" s="153"/>
      <c r="R82" s="154"/>
      <c r="S82" s="155">
        <f t="shared" si="245"/>
        <v>0</v>
      </c>
      <c r="T82" s="153"/>
      <c r="U82" s="154"/>
      <c r="V82" s="155">
        <f t="shared" si="246"/>
        <v>0</v>
      </c>
      <c r="W82" s="156">
        <f t="shared" si="247"/>
        <v>0</v>
      </c>
      <c r="X82" s="157">
        <f t="shared" si="248"/>
        <v>0</v>
      </c>
      <c r="Y82" s="157">
        <f t="shared" si="239"/>
        <v>0</v>
      </c>
      <c r="Z82" s="158" t="str">
        <f t="shared" si="240"/>
        <v>#DIV/0!</v>
      </c>
      <c r="AA82" s="159"/>
      <c r="AB82" s="161"/>
      <c r="AC82" s="161"/>
      <c r="AD82" s="161"/>
      <c r="AE82" s="161"/>
      <c r="AF82" s="161"/>
      <c r="AG82" s="161"/>
    </row>
    <row r="83" ht="30.0" customHeight="1">
      <c r="A83" s="162" t="s">
        <v>88</v>
      </c>
      <c r="B83" s="163" t="s">
        <v>204</v>
      </c>
      <c r="C83" s="246" t="s">
        <v>201</v>
      </c>
      <c r="D83" s="238" t="s">
        <v>202</v>
      </c>
      <c r="E83" s="165"/>
      <c r="F83" s="166"/>
      <c r="G83" s="167">
        <f t="shared" si="241"/>
        <v>0</v>
      </c>
      <c r="H83" s="165"/>
      <c r="I83" s="166"/>
      <c r="J83" s="167">
        <f t="shared" si="242"/>
        <v>0</v>
      </c>
      <c r="K83" s="165"/>
      <c r="L83" s="166"/>
      <c r="M83" s="167">
        <f t="shared" si="243"/>
        <v>0</v>
      </c>
      <c r="N83" s="165"/>
      <c r="O83" s="166"/>
      <c r="P83" s="167">
        <f t="shared" si="244"/>
        <v>0</v>
      </c>
      <c r="Q83" s="165"/>
      <c r="R83" s="166"/>
      <c r="S83" s="167">
        <f t="shared" si="245"/>
        <v>0</v>
      </c>
      <c r="T83" s="165"/>
      <c r="U83" s="166"/>
      <c r="V83" s="167">
        <f t="shared" si="246"/>
        <v>0</v>
      </c>
      <c r="W83" s="168">
        <f t="shared" si="247"/>
        <v>0</v>
      </c>
      <c r="X83" s="157">
        <f t="shared" si="248"/>
        <v>0</v>
      </c>
      <c r="Y83" s="157">
        <f t="shared" si="239"/>
        <v>0</v>
      </c>
      <c r="Z83" s="158" t="str">
        <f t="shared" si="240"/>
        <v>#DIV/0!</v>
      </c>
      <c r="AA83" s="169"/>
      <c r="AB83" s="161"/>
      <c r="AC83" s="161"/>
      <c r="AD83" s="161"/>
      <c r="AE83" s="161"/>
      <c r="AF83" s="161"/>
      <c r="AG83" s="161"/>
    </row>
    <row r="84" ht="30.0" customHeight="1">
      <c r="A84" s="138" t="s">
        <v>85</v>
      </c>
      <c r="B84" s="185" t="s">
        <v>205</v>
      </c>
      <c r="C84" s="170" t="s">
        <v>206</v>
      </c>
      <c r="D84" s="247"/>
      <c r="E84" s="248">
        <f>SUM(E85:E87)</f>
        <v>0</v>
      </c>
      <c r="F84" s="173"/>
      <c r="G84" s="174">
        <f t="shared" ref="G84:H84" si="249">SUM(G85:G87)</f>
        <v>0</v>
      </c>
      <c r="H84" s="248">
        <f t="shared" si="249"/>
        <v>0</v>
      </c>
      <c r="I84" s="173"/>
      <c r="J84" s="174">
        <f t="shared" ref="J84:K84" si="250">SUM(J85:J87)</f>
        <v>0</v>
      </c>
      <c r="K84" s="248">
        <f t="shared" si="250"/>
        <v>0</v>
      </c>
      <c r="L84" s="173"/>
      <c r="M84" s="174">
        <f t="shared" ref="M84:N84" si="251">SUM(M85:M87)</f>
        <v>0</v>
      </c>
      <c r="N84" s="248">
        <f t="shared" si="251"/>
        <v>0</v>
      </c>
      <c r="O84" s="173"/>
      <c r="P84" s="174">
        <f t="shared" ref="P84:Q84" si="252">SUM(P85:P87)</f>
        <v>0</v>
      </c>
      <c r="Q84" s="248">
        <f t="shared" si="252"/>
        <v>0</v>
      </c>
      <c r="R84" s="173"/>
      <c r="S84" s="174">
        <f t="shared" ref="S84:T84" si="253">SUM(S85:S87)</f>
        <v>0</v>
      </c>
      <c r="T84" s="248">
        <f t="shared" si="253"/>
        <v>0</v>
      </c>
      <c r="U84" s="173"/>
      <c r="V84" s="174">
        <f t="shared" ref="V84:X84" si="254">SUM(V85:V87)</f>
        <v>0</v>
      </c>
      <c r="W84" s="245">
        <f t="shared" si="254"/>
        <v>0</v>
      </c>
      <c r="X84" s="245">
        <f t="shared" si="254"/>
        <v>0</v>
      </c>
      <c r="Y84" s="245">
        <f t="shared" si="239"/>
        <v>0</v>
      </c>
      <c r="Z84" s="245" t="str">
        <f t="shared" si="240"/>
        <v>#DIV/0!</v>
      </c>
      <c r="AA84" s="176"/>
      <c r="AB84" s="161"/>
      <c r="AC84" s="161"/>
      <c r="AD84" s="161"/>
      <c r="AE84" s="161"/>
      <c r="AF84" s="161"/>
      <c r="AG84" s="161"/>
    </row>
    <row r="85" ht="30.0" customHeight="1">
      <c r="A85" s="149" t="s">
        <v>88</v>
      </c>
      <c r="B85" s="150" t="s">
        <v>207</v>
      </c>
      <c r="C85" s="246" t="s">
        <v>208</v>
      </c>
      <c r="D85" s="249" t="s">
        <v>125</v>
      </c>
      <c r="E85" s="153"/>
      <c r="F85" s="154"/>
      <c r="G85" s="155">
        <f t="shared" ref="G85:G87" si="255">E85*F85</f>
        <v>0</v>
      </c>
      <c r="H85" s="153"/>
      <c r="I85" s="154"/>
      <c r="J85" s="155">
        <f t="shared" ref="J85:J87" si="256">H85*I85</f>
        <v>0</v>
      </c>
      <c r="K85" s="153"/>
      <c r="L85" s="154"/>
      <c r="M85" s="155">
        <f t="shared" ref="M85:M87" si="257">K85*L85</f>
        <v>0</v>
      </c>
      <c r="N85" s="153"/>
      <c r="O85" s="154"/>
      <c r="P85" s="155">
        <f t="shared" ref="P85:P87" si="258">N85*O85</f>
        <v>0</v>
      </c>
      <c r="Q85" s="153"/>
      <c r="R85" s="154"/>
      <c r="S85" s="155">
        <f t="shared" ref="S85:S87" si="259">Q85*R85</f>
        <v>0</v>
      </c>
      <c r="T85" s="153"/>
      <c r="U85" s="154"/>
      <c r="V85" s="155">
        <f t="shared" ref="V85:V87" si="260">T85*U85</f>
        <v>0</v>
      </c>
      <c r="W85" s="156">
        <f t="shared" ref="W85:W87" si="261">G85+M85+S85</f>
        <v>0</v>
      </c>
      <c r="X85" s="157">
        <f t="shared" ref="X85:X87" si="262">J85+P85+V85</f>
        <v>0</v>
      </c>
      <c r="Y85" s="157">
        <f t="shared" si="239"/>
        <v>0</v>
      </c>
      <c r="Z85" s="158" t="str">
        <f t="shared" si="240"/>
        <v>#DIV/0!</v>
      </c>
      <c r="AA85" s="159"/>
      <c r="AB85" s="161"/>
      <c r="AC85" s="161"/>
      <c r="AD85" s="161"/>
      <c r="AE85" s="161"/>
      <c r="AF85" s="161"/>
      <c r="AG85" s="161"/>
    </row>
    <row r="86" ht="30.0" customHeight="1">
      <c r="A86" s="149" t="s">
        <v>88</v>
      </c>
      <c r="B86" s="150" t="s">
        <v>209</v>
      </c>
      <c r="C86" s="217" t="s">
        <v>208</v>
      </c>
      <c r="D86" s="236" t="s">
        <v>125</v>
      </c>
      <c r="E86" s="153"/>
      <c r="F86" s="154"/>
      <c r="G86" s="155">
        <f t="shared" si="255"/>
        <v>0</v>
      </c>
      <c r="H86" s="153"/>
      <c r="I86" s="154"/>
      <c r="J86" s="155">
        <f t="shared" si="256"/>
        <v>0</v>
      </c>
      <c r="K86" s="153"/>
      <c r="L86" s="154"/>
      <c r="M86" s="155">
        <f t="shared" si="257"/>
        <v>0</v>
      </c>
      <c r="N86" s="153"/>
      <c r="O86" s="154"/>
      <c r="P86" s="155">
        <f t="shared" si="258"/>
        <v>0</v>
      </c>
      <c r="Q86" s="153"/>
      <c r="R86" s="154"/>
      <c r="S86" s="155">
        <f t="shared" si="259"/>
        <v>0</v>
      </c>
      <c r="T86" s="153"/>
      <c r="U86" s="154"/>
      <c r="V86" s="155">
        <f t="shared" si="260"/>
        <v>0</v>
      </c>
      <c r="W86" s="156">
        <f t="shared" si="261"/>
        <v>0</v>
      </c>
      <c r="X86" s="157">
        <f t="shared" si="262"/>
        <v>0</v>
      </c>
      <c r="Y86" s="157">
        <f t="shared" si="239"/>
        <v>0</v>
      </c>
      <c r="Z86" s="158" t="str">
        <f t="shared" si="240"/>
        <v>#DIV/0!</v>
      </c>
      <c r="AA86" s="159"/>
      <c r="AB86" s="161"/>
      <c r="AC86" s="161"/>
      <c r="AD86" s="161"/>
      <c r="AE86" s="161"/>
      <c r="AF86" s="161"/>
      <c r="AG86" s="161"/>
    </row>
    <row r="87" ht="30.0" customHeight="1">
      <c r="A87" s="162" t="s">
        <v>88</v>
      </c>
      <c r="B87" s="163" t="s">
        <v>210</v>
      </c>
      <c r="C87" s="193" t="s">
        <v>208</v>
      </c>
      <c r="D87" s="238" t="s">
        <v>125</v>
      </c>
      <c r="E87" s="165"/>
      <c r="F87" s="166"/>
      <c r="G87" s="167">
        <f t="shared" si="255"/>
        <v>0</v>
      </c>
      <c r="H87" s="165"/>
      <c r="I87" s="166"/>
      <c r="J87" s="167">
        <f t="shared" si="256"/>
        <v>0</v>
      </c>
      <c r="K87" s="165"/>
      <c r="L87" s="166"/>
      <c r="M87" s="167">
        <f t="shared" si="257"/>
        <v>0</v>
      </c>
      <c r="N87" s="165"/>
      <c r="O87" s="166"/>
      <c r="P87" s="167">
        <f t="shared" si="258"/>
        <v>0</v>
      </c>
      <c r="Q87" s="165"/>
      <c r="R87" s="166"/>
      <c r="S87" s="167">
        <f t="shared" si="259"/>
        <v>0</v>
      </c>
      <c r="T87" s="165"/>
      <c r="U87" s="166"/>
      <c r="V87" s="167">
        <f t="shared" si="260"/>
        <v>0</v>
      </c>
      <c r="W87" s="168">
        <f t="shared" si="261"/>
        <v>0</v>
      </c>
      <c r="X87" s="157">
        <f t="shared" si="262"/>
        <v>0</v>
      </c>
      <c r="Y87" s="157">
        <f t="shared" si="239"/>
        <v>0</v>
      </c>
      <c r="Z87" s="158" t="str">
        <f t="shared" si="240"/>
        <v>#DIV/0!</v>
      </c>
      <c r="AA87" s="169"/>
      <c r="AB87" s="161"/>
      <c r="AC87" s="161"/>
      <c r="AD87" s="161"/>
      <c r="AE87" s="161"/>
      <c r="AF87" s="161"/>
      <c r="AG87" s="161"/>
    </row>
    <row r="88" ht="30.0" customHeight="1">
      <c r="A88" s="138" t="s">
        <v>85</v>
      </c>
      <c r="B88" s="185" t="s">
        <v>211</v>
      </c>
      <c r="C88" s="250" t="s">
        <v>212</v>
      </c>
      <c r="D88" s="251"/>
      <c r="E88" s="248">
        <f>SUM(E89:E91)</f>
        <v>0</v>
      </c>
      <c r="F88" s="173"/>
      <c r="G88" s="174">
        <f t="shared" ref="G88:H88" si="263">SUM(G89:G91)</f>
        <v>0</v>
      </c>
      <c r="H88" s="248">
        <f t="shared" si="263"/>
        <v>0</v>
      </c>
      <c r="I88" s="173"/>
      <c r="J88" s="174">
        <f t="shared" ref="J88:K88" si="264">SUM(J89:J91)</f>
        <v>0</v>
      </c>
      <c r="K88" s="248">
        <f t="shared" si="264"/>
        <v>0</v>
      </c>
      <c r="L88" s="173"/>
      <c r="M88" s="174">
        <f t="shared" ref="M88:N88" si="265">SUM(M89:M91)</f>
        <v>0</v>
      </c>
      <c r="N88" s="248">
        <f t="shared" si="265"/>
        <v>0</v>
      </c>
      <c r="O88" s="173"/>
      <c r="P88" s="174">
        <f t="shared" ref="P88:Q88" si="266">SUM(P89:P91)</f>
        <v>0</v>
      </c>
      <c r="Q88" s="248">
        <f t="shared" si="266"/>
        <v>0</v>
      </c>
      <c r="R88" s="173"/>
      <c r="S88" s="174">
        <f t="shared" ref="S88:T88" si="267">SUM(S89:S91)</f>
        <v>0</v>
      </c>
      <c r="T88" s="248">
        <f t="shared" si="267"/>
        <v>0</v>
      </c>
      <c r="U88" s="173"/>
      <c r="V88" s="174">
        <f t="shared" ref="V88:X88" si="268">SUM(V89:V91)</f>
        <v>0</v>
      </c>
      <c r="W88" s="245">
        <f t="shared" si="268"/>
        <v>0</v>
      </c>
      <c r="X88" s="245">
        <f t="shared" si="268"/>
        <v>0</v>
      </c>
      <c r="Y88" s="245">
        <f t="shared" si="239"/>
        <v>0</v>
      </c>
      <c r="Z88" s="245" t="str">
        <f t="shared" si="240"/>
        <v>#DIV/0!</v>
      </c>
      <c r="AA88" s="176"/>
      <c r="AB88" s="161"/>
      <c r="AC88" s="161"/>
      <c r="AD88" s="161"/>
      <c r="AE88" s="161"/>
      <c r="AF88" s="161"/>
      <c r="AG88" s="161"/>
    </row>
    <row r="89" ht="30.0" customHeight="1">
      <c r="A89" s="149" t="s">
        <v>88</v>
      </c>
      <c r="B89" s="150" t="s">
        <v>213</v>
      </c>
      <c r="C89" s="252" t="s">
        <v>131</v>
      </c>
      <c r="D89" s="253" t="s">
        <v>132</v>
      </c>
      <c r="E89" s="153"/>
      <c r="F89" s="154"/>
      <c r="G89" s="155">
        <f t="shared" ref="G89:G91" si="269">E89*F89</f>
        <v>0</v>
      </c>
      <c r="H89" s="153"/>
      <c r="I89" s="154"/>
      <c r="J89" s="155">
        <f t="shared" ref="J89:J91" si="270">H89*I89</f>
        <v>0</v>
      </c>
      <c r="K89" s="153"/>
      <c r="L89" s="154"/>
      <c r="M89" s="155">
        <f t="shared" ref="M89:M91" si="271">K89*L89</f>
        <v>0</v>
      </c>
      <c r="N89" s="153"/>
      <c r="O89" s="154"/>
      <c r="P89" s="155">
        <f t="shared" ref="P89:P91" si="272">N89*O89</f>
        <v>0</v>
      </c>
      <c r="Q89" s="153"/>
      <c r="R89" s="154"/>
      <c r="S89" s="155">
        <f t="shared" ref="S89:S91" si="273">Q89*R89</f>
        <v>0</v>
      </c>
      <c r="T89" s="153"/>
      <c r="U89" s="154"/>
      <c r="V89" s="155">
        <f t="shared" ref="V89:V91" si="274">T89*U89</f>
        <v>0</v>
      </c>
      <c r="W89" s="156">
        <f t="shared" ref="W89:W91" si="275">G89+M89+S89</f>
        <v>0</v>
      </c>
      <c r="X89" s="157">
        <f t="shared" ref="X89:X91" si="276">J89+P89+V89</f>
        <v>0</v>
      </c>
      <c r="Y89" s="157">
        <f t="shared" si="239"/>
        <v>0</v>
      </c>
      <c r="Z89" s="158" t="str">
        <f t="shared" si="240"/>
        <v>#DIV/0!</v>
      </c>
      <c r="AA89" s="159"/>
      <c r="AB89" s="160"/>
      <c r="AC89" s="161"/>
      <c r="AD89" s="161"/>
      <c r="AE89" s="161"/>
      <c r="AF89" s="161"/>
      <c r="AG89" s="161"/>
    </row>
    <row r="90" ht="30.0" customHeight="1">
      <c r="A90" s="149" t="s">
        <v>88</v>
      </c>
      <c r="B90" s="150" t="s">
        <v>214</v>
      </c>
      <c r="C90" s="252" t="s">
        <v>131</v>
      </c>
      <c r="D90" s="253" t="s">
        <v>132</v>
      </c>
      <c r="E90" s="153"/>
      <c r="F90" s="154"/>
      <c r="G90" s="155">
        <f t="shared" si="269"/>
        <v>0</v>
      </c>
      <c r="H90" s="153"/>
      <c r="I90" s="154"/>
      <c r="J90" s="155">
        <f t="shared" si="270"/>
        <v>0</v>
      </c>
      <c r="K90" s="153"/>
      <c r="L90" s="154"/>
      <c r="M90" s="155">
        <f t="shared" si="271"/>
        <v>0</v>
      </c>
      <c r="N90" s="153"/>
      <c r="O90" s="154"/>
      <c r="P90" s="155">
        <f t="shared" si="272"/>
        <v>0</v>
      </c>
      <c r="Q90" s="153"/>
      <c r="R90" s="154"/>
      <c r="S90" s="155">
        <f t="shared" si="273"/>
        <v>0</v>
      </c>
      <c r="T90" s="153"/>
      <c r="U90" s="154"/>
      <c r="V90" s="155">
        <f t="shared" si="274"/>
        <v>0</v>
      </c>
      <c r="W90" s="156">
        <f t="shared" si="275"/>
        <v>0</v>
      </c>
      <c r="X90" s="157">
        <f t="shared" si="276"/>
        <v>0</v>
      </c>
      <c r="Y90" s="157">
        <f t="shared" si="239"/>
        <v>0</v>
      </c>
      <c r="Z90" s="158" t="str">
        <f t="shared" si="240"/>
        <v>#DIV/0!</v>
      </c>
      <c r="AA90" s="159"/>
      <c r="AB90" s="161"/>
      <c r="AC90" s="161"/>
      <c r="AD90" s="161"/>
      <c r="AE90" s="161"/>
      <c r="AF90" s="161"/>
      <c r="AG90" s="161"/>
    </row>
    <row r="91" ht="30.0" customHeight="1">
      <c r="A91" s="162" t="s">
        <v>88</v>
      </c>
      <c r="B91" s="163" t="s">
        <v>215</v>
      </c>
      <c r="C91" s="254" t="s">
        <v>131</v>
      </c>
      <c r="D91" s="253" t="s">
        <v>132</v>
      </c>
      <c r="E91" s="179"/>
      <c r="F91" s="180"/>
      <c r="G91" s="181">
        <f t="shared" si="269"/>
        <v>0</v>
      </c>
      <c r="H91" s="179"/>
      <c r="I91" s="180"/>
      <c r="J91" s="181">
        <f t="shared" si="270"/>
        <v>0</v>
      </c>
      <c r="K91" s="179"/>
      <c r="L91" s="180"/>
      <c r="M91" s="181">
        <f t="shared" si="271"/>
        <v>0</v>
      </c>
      <c r="N91" s="179"/>
      <c r="O91" s="180"/>
      <c r="P91" s="181">
        <f t="shared" si="272"/>
        <v>0</v>
      </c>
      <c r="Q91" s="179"/>
      <c r="R91" s="180"/>
      <c r="S91" s="181">
        <f t="shared" si="273"/>
        <v>0</v>
      </c>
      <c r="T91" s="179"/>
      <c r="U91" s="180"/>
      <c r="V91" s="181">
        <f t="shared" si="274"/>
        <v>0</v>
      </c>
      <c r="W91" s="168">
        <f t="shared" si="275"/>
        <v>0</v>
      </c>
      <c r="X91" s="157">
        <f t="shared" si="276"/>
        <v>0</v>
      </c>
      <c r="Y91" s="157">
        <f t="shared" si="239"/>
        <v>0</v>
      </c>
      <c r="Z91" s="158" t="str">
        <f t="shared" si="240"/>
        <v>#DIV/0!</v>
      </c>
      <c r="AA91" s="182"/>
      <c r="AB91" s="161"/>
      <c r="AC91" s="161"/>
      <c r="AD91" s="161"/>
      <c r="AE91" s="161"/>
      <c r="AF91" s="161"/>
      <c r="AG91" s="161"/>
    </row>
    <row r="92" ht="39.75" customHeight="1">
      <c r="A92" s="255" t="s">
        <v>216</v>
      </c>
      <c r="B92" s="22"/>
      <c r="C92" s="22"/>
      <c r="D92" s="23"/>
      <c r="E92" s="219"/>
      <c r="F92" s="219"/>
      <c r="G92" s="202">
        <f>G80+G84+G88</f>
        <v>0</v>
      </c>
      <c r="H92" s="219"/>
      <c r="I92" s="219"/>
      <c r="J92" s="202">
        <f>J80+J84+J88</f>
        <v>0</v>
      </c>
      <c r="K92" s="219"/>
      <c r="L92" s="219"/>
      <c r="M92" s="202">
        <f>M80+M84+M88</f>
        <v>0</v>
      </c>
      <c r="N92" s="219"/>
      <c r="O92" s="219"/>
      <c r="P92" s="202">
        <f>P80+P84+P88</f>
        <v>0</v>
      </c>
      <c r="Q92" s="219"/>
      <c r="R92" s="219"/>
      <c r="S92" s="202">
        <f>S80+S84+S88</f>
        <v>0</v>
      </c>
      <c r="T92" s="219"/>
      <c r="U92" s="219"/>
      <c r="V92" s="202">
        <f t="shared" ref="V92:X92" si="277">V80+V84+V88</f>
        <v>0</v>
      </c>
      <c r="W92" s="221">
        <f t="shared" si="277"/>
        <v>0</v>
      </c>
      <c r="X92" s="221">
        <f t="shared" si="277"/>
        <v>0</v>
      </c>
      <c r="Y92" s="221">
        <f t="shared" si="239"/>
        <v>0</v>
      </c>
      <c r="Z92" s="221" t="str">
        <f t="shared" si="240"/>
        <v>#DIV/0!</v>
      </c>
      <c r="AA92" s="207"/>
      <c r="AB92" s="6"/>
      <c r="AC92" s="8"/>
      <c r="AD92" s="8"/>
      <c r="AE92" s="8"/>
      <c r="AF92" s="8"/>
      <c r="AG92" s="8"/>
    </row>
    <row r="93" ht="30.0" customHeight="1">
      <c r="A93" s="208" t="s">
        <v>83</v>
      </c>
      <c r="B93" s="209">
        <v>6.0</v>
      </c>
      <c r="C93" s="210" t="s">
        <v>217</v>
      </c>
      <c r="D93" s="211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6"/>
      <c r="X93" s="136"/>
      <c r="Y93" s="244"/>
      <c r="Z93" s="136"/>
      <c r="AA93" s="137"/>
      <c r="AB93" s="8"/>
      <c r="AC93" s="8"/>
      <c r="AD93" s="8"/>
      <c r="AE93" s="8"/>
      <c r="AF93" s="8"/>
      <c r="AG93" s="8"/>
    </row>
    <row r="94" ht="30.0" customHeight="1">
      <c r="A94" s="138" t="s">
        <v>85</v>
      </c>
      <c r="B94" s="185" t="s">
        <v>218</v>
      </c>
      <c r="C94" s="256" t="s">
        <v>219</v>
      </c>
      <c r="D94" s="141"/>
      <c r="E94" s="142">
        <f>SUM(E95:E97)</f>
        <v>0</v>
      </c>
      <c r="F94" s="143"/>
      <c r="G94" s="144">
        <f t="shared" ref="G94:H94" si="278">SUM(G95:G97)</f>
        <v>0</v>
      </c>
      <c r="H94" s="142">
        <f t="shared" si="278"/>
        <v>0</v>
      </c>
      <c r="I94" s="143"/>
      <c r="J94" s="144">
        <f t="shared" ref="J94:K94" si="279">SUM(J95:J97)</f>
        <v>0</v>
      </c>
      <c r="K94" s="142">
        <f t="shared" si="279"/>
        <v>0</v>
      </c>
      <c r="L94" s="143"/>
      <c r="M94" s="144">
        <f t="shared" ref="M94:N94" si="280">SUM(M95:M97)</f>
        <v>0</v>
      </c>
      <c r="N94" s="142">
        <f t="shared" si="280"/>
        <v>0</v>
      </c>
      <c r="O94" s="143"/>
      <c r="P94" s="144">
        <f t="shared" ref="P94:Q94" si="281">SUM(P95:P97)</f>
        <v>0</v>
      </c>
      <c r="Q94" s="142">
        <f t="shared" si="281"/>
        <v>0</v>
      </c>
      <c r="R94" s="143"/>
      <c r="S94" s="144">
        <f t="shared" ref="S94:T94" si="282">SUM(S95:S97)</f>
        <v>0</v>
      </c>
      <c r="T94" s="142">
        <f t="shared" si="282"/>
        <v>0</v>
      </c>
      <c r="U94" s="143"/>
      <c r="V94" s="144">
        <f t="shared" ref="V94:X94" si="283">SUM(V95:V97)</f>
        <v>0</v>
      </c>
      <c r="W94" s="144">
        <f t="shared" si="283"/>
        <v>0</v>
      </c>
      <c r="X94" s="144">
        <f t="shared" si="283"/>
        <v>0</v>
      </c>
      <c r="Y94" s="144">
        <f t="shared" ref="Y94:Y106" si="284">W94-X94</f>
        <v>0</v>
      </c>
      <c r="Z94" s="146" t="str">
        <f t="shared" ref="Z94:Z106" si="285">Y94/W94</f>
        <v>#DIV/0!</v>
      </c>
      <c r="AA94" s="147"/>
      <c r="AB94" s="148"/>
      <c r="AC94" s="148"/>
      <c r="AD94" s="148"/>
      <c r="AE94" s="148"/>
      <c r="AF94" s="148"/>
      <c r="AG94" s="148"/>
    </row>
    <row r="95" ht="30.0" customHeight="1">
      <c r="A95" s="149" t="s">
        <v>88</v>
      </c>
      <c r="B95" s="150" t="s">
        <v>220</v>
      </c>
      <c r="C95" s="217" t="s">
        <v>221</v>
      </c>
      <c r="D95" s="152" t="s">
        <v>125</v>
      </c>
      <c r="E95" s="153"/>
      <c r="F95" s="154"/>
      <c r="G95" s="155">
        <f t="shared" ref="G95:G97" si="286">E95*F95</f>
        <v>0</v>
      </c>
      <c r="H95" s="153"/>
      <c r="I95" s="154"/>
      <c r="J95" s="155">
        <f t="shared" ref="J95:J97" si="287">H95*I95</f>
        <v>0</v>
      </c>
      <c r="K95" s="153"/>
      <c r="L95" s="154"/>
      <c r="M95" s="155">
        <f t="shared" ref="M95:M97" si="288">K95*L95</f>
        <v>0</v>
      </c>
      <c r="N95" s="153"/>
      <c r="O95" s="154"/>
      <c r="P95" s="155">
        <f t="shared" ref="P95:P97" si="289">N95*O95</f>
        <v>0</v>
      </c>
      <c r="Q95" s="153"/>
      <c r="R95" s="154"/>
      <c r="S95" s="155">
        <f t="shared" ref="S95:S97" si="290">Q95*R95</f>
        <v>0</v>
      </c>
      <c r="T95" s="153"/>
      <c r="U95" s="154"/>
      <c r="V95" s="155">
        <f t="shared" ref="V95:V97" si="291">T95*U95</f>
        <v>0</v>
      </c>
      <c r="W95" s="156">
        <f t="shared" ref="W95:W97" si="292">G95+M95+S95</f>
        <v>0</v>
      </c>
      <c r="X95" s="157">
        <f t="shared" ref="X95:X97" si="293">J95+P95+V95</f>
        <v>0</v>
      </c>
      <c r="Y95" s="157">
        <f t="shared" si="284"/>
        <v>0</v>
      </c>
      <c r="Z95" s="158" t="str">
        <f t="shared" si="285"/>
        <v>#DIV/0!</v>
      </c>
      <c r="AA95" s="159"/>
      <c r="AB95" s="161"/>
      <c r="AC95" s="161"/>
      <c r="AD95" s="161"/>
      <c r="AE95" s="161"/>
      <c r="AF95" s="161"/>
      <c r="AG95" s="161"/>
    </row>
    <row r="96" ht="30.0" customHeight="1">
      <c r="A96" s="149" t="s">
        <v>88</v>
      </c>
      <c r="B96" s="150" t="s">
        <v>222</v>
      </c>
      <c r="C96" s="217" t="s">
        <v>221</v>
      </c>
      <c r="D96" s="152" t="s">
        <v>125</v>
      </c>
      <c r="E96" s="153"/>
      <c r="F96" s="154"/>
      <c r="G96" s="155">
        <f t="shared" si="286"/>
        <v>0</v>
      </c>
      <c r="H96" s="153"/>
      <c r="I96" s="154"/>
      <c r="J96" s="155">
        <f t="shared" si="287"/>
        <v>0</v>
      </c>
      <c r="K96" s="153"/>
      <c r="L96" s="154"/>
      <c r="M96" s="155">
        <f t="shared" si="288"/>
        <v>0</v>
      </c>
      <c r="N96" s="153"/>
      <c r="O96" s="154"/>
      <c r="P96" s="155">
        <f t="shared" si="289"/>
        <v>0</v>
      </c>
      <c r="Q96" s="153"/>
      <c r="R96" s="154"/>
      <c r="S96" s="155">
        <f t="shared" si="290"/>
        <v>0</v>
      </c>
      <c r="T96" s="153"/>
      <c r="U96" s="154"/>
      <c r="V96" s="155">
        <f t="shared" si="291"/>
        <v>0</v>
      </c>
      <c r="W96" s="156">
        <f t="shared" si="292"/>
        <v>0</v>
      </c>
      <c r="X96" s="157">
        <f t="shared" si="293"/>
        <v>0</v>
      </c>
      <c r="Y96" s="157">
        <f t="shared" si="284"/>
        <v>0</v>
      </c>
      <c r="Z96" s="158" t="str">
        <f t="shared" si="285"/>
        <v>#DIV/0!</v>
      </c>
      <c r="AA96" s="159"/>
      <c r="AB96" s="161"/>
      <c r="AC96" s="161"/>
      <c r="AD96" s="161"/>
      <c r="AE96" s="161"/>
      <c r="AF96" s="161"/>
      <c r="AG96" s="161"/>
    </row>
    <row r="97" ht="30.0" customHeight="1">
      <c r="A97" s="162" t="s">
        <v>88</v>
      </c>
      <c r="B97" s="163" t="s">
        <v>223</v>
      </c>
      <c r="C97" s="193" t="s">
        <v>221</v>
      </c>
      <c r="D97" s="164" t="s">
        <v>125</v>
      </c>
      <c r="E97" s="165"/>
      <c r="F97" s="166"/>
      <c r="G97" s="167">
        <f t="shared" si="286"/>
        <v>0</v>
      </c>
      <c r="H97" s="165"/>
      <c r="I97" s="166"/>
      <c r="J97" s="167">
        <f t="shared" si="287"/>
        <v>0</v>
      </c>
      <c r="K97" s="165"/>
      <c r="L97" s="166"/>
      <c r="M97" s="167">
        <f t="shared" si="288"/>
        <v>0</v>
      </c>
      <c r="N97" s="165"/>
      <c r="O97" s="166"/>
      <c r="P97" s="167">
        <f t="shared" si="289"/>
        <v>0</v>
      </c>
      <c r="Q97" s="165"/>
      <c r="R97" s="166"/>
      <c r="S97" s="167">
        <f t="shared" si="290"/>
        <v>0</v>
      </c>
      <c r="T97" s="165"/>
      <c r="U97" s="166"/>
      <c r="V97" s="167">
        <f t="shared" si="291"/>
        <v>0</v>
      </c>
      <c r="W97" s="168">
        <f t="shared" si="292"/>
        <v>0</v>
      </c>
      <c r="X97" s="157">
        <f t="shared" si="293"/>
        <v>0</v>
      </c>
      <c r="Y97" s="157">
        <f t="shared" si="284"/>
        <v>0</v>
      </c>
      <c r="Z97" s="158" t="str">
        <f t="shared" si="285"/>
        <v>#DIV/0!</v>
      </c>
      <c r="AA97" s="169"/>
      <c r="AB97" s="161"/>
      <c r="AC97" s="161"/>
      <c r="AD97" s="161"/>
      <c r="AE97" s="161"/>
      <c r="AF97" s="161"/>
      <c r="AG97" s="161"/>
    </row>
    <row r="98" ht="30.0" customHeight="1">
      <c r="A98" s="138" t="s">
        <v>83</v>
      </c>
      <c r="B98" s="185" t="s">
        <v>224</v>
      </c>
      <c r="C98" s="257" t="s">
        <v>225</v>
      </c>
      <c r="D98" s="171"/>
      <c r="E98" s="172">
        <f>SUM(E99:E101)</f>
        <v>0</v>
      </c>
      <c r="F98" s="173"/>
      <c r="G98" s="174">
        <f t="shared" ref="G98:H98" si="294">SUM(G99:G101)</f>
        <v>0</v>
      </c>
      <c r="H98" s="172">
        <f t="shared" si="294"/>
        <v>0</v>
      </c>
      <c r="I98" s="173"/>
      <c r="J98" s="174">
        <f t="shared" ref="J98:K98" si="295">SUM(J99:J101)</f>
        <v>0</v>
      </c>
      <c r="K98" s="172">
        <f t="shared" si="295"/>
        <v>0</v>
      </c>
      <c r="L98" s="173"/>
      <c r="M98" s="174">
        <f t="shared" ref="M98:N98" si="296">SUM(M99:M101)</f>
        <v>0</v>
      </c>
      <c r="N98" s="172">
        <f t="shared" si="296"/>
        <v>0</v>
      </c>
      <c r="O98" s="173"/>
      <c r="P98" s="174">
        <f t="shared" ref="P98:Q98" si="297">SUM(P99:P101)</f>
        <v>0</v>
      </c>
      <c r="Q98" s="172">
        <f t="shared" si="297"/>
        <v>0</v>
      </c>
      <c r="R98" s="173"/>
      <c r="S98" s="174">
        <f t="shared" ref="S98:T98" si="298">SUM(S99:S101)</f>
        <v>0</v>
      </c>
      <c r="T98" s="172">
        <f t="shared" si="298"/>
        <v>0</v>
      </c>
      <c r="U98" s="173"/>
      <c r="V98" s="174">
        <f t="shared" ref="V98:X98" si="299">SUM(V99:V101)</f>
        <v>0</v>
      </c>
      <c r="W98" s="174">
        <f t="shared" si="299"/>
        <v>0</v>
      </c>
      <c r="X98" s="174">
        <f t="shared" si="299"/>
        <v>0</v>
      </c>
      <c r="Y98" s="174">
        <f t="shared" si="284"/>
        <v>0</v>
      </c>
      <c r="Z98" s="174" t="str">
        <f t="shared" si="285"/>
        <v>#DIV/0!</v>
      </c>
      <c r="AA98" s="176"/>
      <c r="AB98" s="148"/>
      <c r="AC98" s="148"/>
      <c r="AD98" s="148"/>
      <c r="AE98" s="148"/>
      <c r="AF98" s="148"/>
      <c r="AG98" s="148"/>
    </row>
    <row r="99" ht="30.0" customHeight="1">
      <c r="A99" s="149" t="s">
        <v>88</v>
      </c>
      <c r="B99" s="150" t="s">
        <v>226</v>
      </c>
      <c r="C99" s="217" t="s">
        <v>221</v>
      </c>
      <c r="D99" s="152" t="s">
        <v>125</v>
      </c>
      <c r="E99" s="153"/>
      <c r="F99" s="154"/>
      <c r="G99" s="155">
        <f t="shared" ref="G99:G101" si="300">E99*F99</f>
        <v>0</v>
      </c>
      <c r="H99" s="153"/>
      <c r="I99" s="154"/>
      <c r="J99" s="155">
        <f t="shared" ref="J99:J101" si="301">H99*I99</f>
        <v>0</v>
      </c>
      <c r="K99" s="153"/>
      <c r="L99" s="154"/>
      <c r="M99" s="155">
        <f t="shared" ref="M99:M101" si="302">K99*L99</f>
        <v>0</v>
      </c>
      <c r="N99" s="153"/>
      <c r="O99" s="154"/>
      <c r="P99" s="155">
        <f t="shared" ref="P99:P101" si="303">N99*O99</f>
        <v>0</v>
      </c>
      <c r="Q99" s="153"/>
      <c r="R99" s="154"/>
      <c r="S99" s="155">
        <f t="shared" ref="S99:S101" si="304">Q99*R99</f>
        <v>0</v>
      </c>
      <c r="T99" s="153"/>
      <c r="U99" s="154"/>
      <c r="V99" s="155">
        <f t="shared" ref="V99:V101" si="305">T99*U99</f>
        <v>0</v>
      </c>
      <c r="W99" s="156">
        <f t="shared" ref="W99:W101" si="306">G99+M99+S99</f>
        <v>0</v>
      </c>
      <c r="X99" s="157">
        <f t="shared" ref="X99:X101" si="307">J99+P99+V99</f>
        <v>0</v>
      </c>
      <c r="Y99" s="157">
        <f t="shared" si="284"/>
        <v>0</v>
      </c>
      <c r="Z99" s="158" t="str">
        <f t="shared" si="285"/>
        <v>#DIV/0!</v>
      </c>
      <c r="AA99" s="159"/>
      <c r="AB99" s="161"/>
      <c r="AC99" s="161"/>
      <c r="AD99" s="161"/>
      <c r="AE99" s="161"/>
      <c r="AF99" s="161"/>
      <c r="AG99" s="161"/>
    </row>
    <row r="100" ht="30.0" customHeight="1">
      <c r="A100" s="149" t="s">
        <v>88</v>
      </c>
      <c r="B100" s="150" t="s">
        <v>227</v>
      </c>
      <c r="C100" s="217" t="s">
        <v>221</v>
      </c>
      <c r="D100" s="152" t="s">
        <v>125</v>
      </c>
      <c r="E100" s="153"/>
      <c r="F100" s="154"/>
      <c r="G100" s="155">
        <f t="shared" si="300"/>
        <v>0</v>
      </c>
      <c r="H100" s="153"/>
      <c r="I100" s="154"/>
      <c r="J100" s="155">
        <f t="shared" si="301"/>
        <v>0</v>
      </c>
      <c r="K100" s="153"/>
      <c r="L100" s="154"/>
      <c r="M100" s="155">
        <f t="shared" si="302"/>
        <v>0</v>
      </c>
      <c r="N100" s="153"/>
      <c r="O100" s="154"/>
      <c r="P100" s="155">
        <f t="shared" si="303"/>
        <v>0</v>
      </c>
      <c r="Q100" s="153"/>
      <c r="R100" s="154"/>
      <c r="S100" s="155">
        <f t="shared" si="304"/>
        <v>0</v>
      </c>
      <c r="T100" s="153"/>
      <c r="U100" s="154"/>
      <c r="V100" s="155">
        <f t="shared" si="305"/>
        <v>0</v>
      </c>
      <c r="W100" s="156">
        <f t="shared" si="306"/>
        <v>0</v>
      </c>
      <c r="X100" s="157">
        <f t="shared" si="307"/>
        <v>0</v>
      </c>
      <c r="Y100" s="157">
        <f t="shared" si="284"/>
        <v>0</v>
      </c>
      <c r="Z100" s="158" t="str">
        <f t="shared" si="285"/>
        <v>#DIV/0!</v>
      </c>
      <c r="AA100" s="159"/>
      <c r="AB100" s="161"/>
      <c r="AC100" s="161"/>
      <c r="AD100" s="161"/>
      <c r="AE100" s="161"/>
      <c r="AF100" s="161"/>
      <c r="AG100" s="161"/>
    </row>
    <row r="101" ht="30.0" customHeight="1">
      <c r="A101" s="162" t="s">
        <v>88</v>
      </c>
      <c r="B101" s="163" t="s">
        <v>228</v>
      </c>
      <c r="C101" s="193" t="s">
        <v>221</v>
      </c>
      <c r="D101" s="164" t="s">
        <v>125</v>
      </c>
      <c r="E101" s="165"/>
      <c r="F101" s="166"/>
      <c r="G101" s="167">
        <f t="shared" si="300"/>
        <v>0</v>
      </c>
      <c r="H101" s="165"/>
      <c r="I101" s="166"/>
      <c r="J101" s="167">
        <f t="shared" si="301"/>
        <v>0</v>
      </c>
      <c r="K101" s="165"/>
      <c r="L101" s="166"/>
      <c r="M101" s="167">
        <f t="shared" si="302"/>
        <v>0</v>
      </c>
      <c r="N101" s="165"/>
      <c r="O101" s="166"/>
      <c r="P101" s="167">
        <f t="shared" si="303"/>
        <v>0</v>
      </c>
      <c r="Q101" s="165"/>
      <c r="R101" s="166"/>
      <c r="S101" s="167">
        <f t="shared" si="304"/>
        <v>0</v>
      </c>
      <c r="T101" s="165"/>
      <c r="U101" s="166"/>
      <c r="V101" s="167">
        <f t="shared" si="305"/>
        <v>0</v>
      </c>
      <c r="W101" s="168">
        <f t="shared" si="306"/>
        <v>0</v>
      </c>
      <c r="X101" s="157">
        <f t="shared" si="307"/>
        <v>0</v>
      </c>
      <c r="Y101" s="157">
        <f t="shared" si="284"/>
        <v>0</v>
      </c>
      <c r="Z101" s="158" t="str">
        <f t="shared" si="285"/>
        <v>#DIV/0!</v>
      </c>
      <c r="AA101" s="169"/>
      <c r="AB101" s="161"/>
      <c r="AC101" s="161"/>
      <c r="AD101" s="161"/>
      <c r="AE101" s="161"/>
      <c r="AF101" s="161"/>
      <c r="AG101" s="161"/>
    </row>
    <row r="102" ht="30.0" customHeight="1">
      <c r="A102" s="138" t="s">
        <v>83</v>
      </c>
      <c r="B102" s="185" t="s">
        <v>229</v>
      </c>
      <c r="C102" s="257" t="s">
        <v>230</v>
      </c>
      <c r="D102" s="171"/>
      <c r="E102" s="172">
        <f>SUM(E103:E105)</f>
        <v>0</v>
      </c>
      <c r="F102" s="173"/>
      <c r="G102" s="174">
        <f t="shared" ref="G102:H102" si="308">SUM(G103:G105)</f>
        <v>0</v>
      </c>
      <c r="H102" s="172">
        <f t="shared" si="308"/>
        <v>0</v>
      </c>
      <c r="I102" s="173"/>
      <c r="J102" s="174">
        <f t="shared" ref="J102:K102" si="309">SUM(J103:J105)</f>
        <v>0</v>
      </c>
      <c r="K102" s="172">
        <f t="shared" si="309"/>
        <v>0</v>
      </c>
      <c r="L102" s="173"/>
      <c r="M102" s="174">
        <f t="shared" ref="M102:N102" si="310">SUM(M103:M105)</f>
        <v>0</v>
      </c>
      <c r="N102" s="172">
        <f t="shared" si="310"/>
        <v>0</v>
      </c>
      <c r="O102" s="173"/>
      <c r="P102" s="174">
        <f t="shared" ref="P102:Q102" si="311">SUM(P103:P105)</f>
        <v>0</v>
      </c>
      <c r="Q102" s="172">
        <f t="shared" si="311"/>
        <v>0</v>
      </c>
      <c r="R102" s="173"/>
      <c r="S102" s="174">
        <f t="shared" ref="S102:T102" si="312">SUM(S103:S105)</f>
        <v>0</v>
      </c>
      <c r="T102" s="172">
        <f t="shared" si="312"/>
        <v>0</v>
      </c>
      <c r="U102" s="173"/>
      <c r="V102" s="174">
        <f t="shared" ref="V102:X102" si="313">SUM(V103:V105)</f>
        <v>0</v>
      </c>
      <c r="W102" s="174">
        <f t="shared" si="313"/>
        <v>0</v>
      </c>
      <c r="X102" s="174">
        <f t="shared" si="313"/>
        <v>0</v>
      </c>
      <c r="Y102" s="174">
        <f t="shared" si="284"/>
        <v>0</v>
      </c>
      <c r="Z102" s="174" t="str">
        <f t="shared" si="285"/>
        <v>#DIV/0!</v>
      </c>
      <c r="AA102" s="176"/>
      <c r="AB102" s="148"/>
      <c r="AC102" s="148"/>
      <c r="AD102" s="148"/>
      <c r="AE102" s="148"/>
      <c r="AF102" s="148"/>
      <c r="AG102" s="148"/>
    </row>
    <row r="103" ht="30.0" customHeight="1">
      <c r="A103" s="149" t="s">
        <v>88</v>
      </c>
      <c r="B103" s="150" t="s">
        <v>231</v>
      </c>
      <c r="C103" s="217" t="s">
        <v>221</v>
      </c>
      <c r="D103" s="152" t="s">
        <v>125</v>
      </c>
      <c r="E103" s="153"/>
      <c r="F103" s="154"/>
      <c r="G103" s="155">
        <f t="shared" ref="G103:G105" si="314">E103*F103</f>
        <v>0</v>
      </c>
      <c r="H103" s="153"/>
      <c r="I103" s="154"/>
      <c r="J103" s="155">
        <f t="shared" ref="J103:J105" si="315">H103*I103</f>
        <v>0</v>
      </c>
      <c r="K103" s="153"/>
      <c r="L103" s="154"/>
      <c r="M103" s="155">
        <f t="shared" ref="M103:M105" si="316">K103*L103</f>
        <v>0</v>
      </c>
      <c r="N103" s="153"/>
      <c r="O103" s="154"/>
      <c r="P103" s="155">
        <f t="shared" ref="P103:P105" si="317">N103*O103</f>
        <v>0</v>
      </c>
      <c r="Q103" s="153"/>
      <c r="R103" s="154"/>
      <c r="S103" s="155">
        <f t="shared" ref="S103:S105" si="318">Q103*R103</f>
        <v>0</v>
      </c>
      <c r="T103" s="153"/>
      <c r="U103" s="154"/>
      <c r="V103" s="155">
        <f t="shared" ref="V103:V105" si="319">T103*U103</f>
        <v>0</v>
      </c>
      <c r="W103" s="156">
        <f t="shared" ref="W103:W105" si="320">G103+M103+S103</f>
        <v>0</v>
      </c>
      <c r="X103" s="157">
        <f t="shared" ref="X103:X105" si="321">J103+P103+V103</f>
        <v>0</v>
      </c>
      <c r="Y103" s="157">
        <f t="shared" si="284"/>
        <v>0</v>
      </c>
      <c r="Z103" s="158" t="str">
        <f t="shared" si="285"/>
        <v>#DIV/0!</v>
      </c>
      <c r="AA103" s="159"/>
      <c r="AB103" s="161"/>
      <c r="AC103" s="161"/>
      <c r="AD103" s="161"/>
      <c r="AE103" s="161"/>
      <c r="AF103" s="161"/>
      <c r="AG103" s="161"/>
    </row>
    <row r="104" ht="30.0" customHeight="1">
      <c r="A104" s="149" t="s">
        <v>88</v>
      </c>
      <c r="B104" s="150" t="s">
        <v>232</v>
      </c>
      <c r="C104" s="217" t="s">
        <v>221</v>
      </c>
      <c r="D104" s="152" t="s">
        <v>125</v>
      </c>
      <c r="E104" s="153"/>
      <c r="F104" s="154"/>
      <c r="G104" s="155">
        <f t="shared" si="314"/>
        <v>0</v>
      </c>
      <c r="H104" s="153"/>
      <c r="I104" s="154"/>
      <c r="J104" s="155">
        <f t="shared" si="315"/>
        <v>0</v>
      </c>
      <c r="K104" s="153"/>
      <c r="L104" s="154"/>
      <c r="M104" s="155">
        <f t="shared" si="316"/>
        <v>0</v>
      </c>
      <c r="N104" s="153"/>
      <c r="O104" s="154"/>
      <c r="P104" s="155">
        <f t="shared" si="317"/>
        <v>0</v>
      </c>
      <c r="Q104" s="153"/>
      <c r="R104" s="154"/>
      <c r="S104" s="155">
        <f t="shared" si="318"/>
        <v>0</v>
      </c>
      <c r="T104" s="153"/>
      <c r="U104" s="154"/>
      <c r="V104" s="155">
        <f t="shared" si="319"/>
        <v>0</v>
      </c>
      <c r="W104" s="156">
        <f t="shared" si="320"/>
        <v>0</v>
      </c>
      <c r="X104" s="157">
        <f t="shared" si="321"/>
        <v>0</v>
      </c>
      <c r="Y104" s="157">
        <f t="shared" si="284"/>
        <v>0</v>
      </c>
      <c r="Z104" s="158" t="str">
        <f t="shared" si="285"/>
        <v>#DIV/0!</v>
      </c>
      <c r="AA104" s="159"/>
      <c r="AB104" s="161"/>
      <c r="AC104" s="161"/>
      <c r="AD104" s="161"/>
      <c r="AE104" s="161"/>
      <c r="AF104" s="161"/>
      <c r="AG104" s="161"/>
    </row>
    <row r="105" ht="30.0" customHeight="1">
      <c r="A105" s="162" t="s">
        <v>88</v>
      </c>
      <c r="B105" s="163" t="s">
        <v>233</v>
      </c>
      <c r="C105" s="193" t="s">
        <v>221</v>
      </c>
      <c r="D105" s="164" t="s">
        <v>125</v>
      </c>
      <c r="E105" s="179"/>
      <c r="F105" s="180"/>
      <c r="G105" s="181">
        <f t="shared" si="314"/>
        <v>0</v>
      </c>
      <c r="H105" s="179"/>
      <c r="I105" s="180"/>
      <c r="J105" s="181">
        <f t="shared" si="315"/>
        <v>0</v>
      </c>
      <c r="K105" s="179"/>
      <c r="L105" s="180"/>
      <c r="M105" s="181">
        <f t="shared" si="316"/>
        <v>0</v>
      </c>
      <c r="N105" s="179"/>
      <c r="O105" s="180"/>
      <c r="P105" s="181">
        <f t="shared" si="317"/>
        <v>0</v>
      </c>
      <c r="Q105" s="179"/>
      <c r="R105" s="180"/>
      <c r="S105" s="181">
        <f t="shared" si="318"/>
        <v>0</v>
      </c>
      <c r="T105" s="179"/>
      <c r="U105" s="180"/>
      <c r="V105" s="181">
        <f t="shared" si="319"/>
        <v>0</v>
      </c>
      <c r="W105" s="168">
        <f t="shared" si="320"/>
        <v>0</v>
      </c>
      <c r="X105" s="195">
        <f t="shared" si="321"/>
        <v>0</v>
      </c>
      <c r="Y105" s="195">
        <f t="shared" si="284"/>
        <v>0</v>
      </c>
      <c r="Z105" s="258" t="str">
        <f t="shared" si="285"/>
        <v>#DIV/0!</v>
      </c>
      <c r="AA105" s="169"/>
      <c r="AB105" s="161"/>
      <c r="AC105" s="161"/>
      <c r="AD105" s="161"/>
      <c r="AE105" s="161"/>
      <c r="AF105" s="161"/>
      <c r="AG105" s="161"/>
    </row>
    <row r="106" ht="30.0" customHeight="1">
      <c r="A106" s="196" t="s">
        <v>234</v>
      </c>
      <c r="B106" s="197"/>
      <c r="C106" s="198"/>
      <c r="D106" s="199"/>
      <c r="E106" s="203">
        <f>E102+E98+E94</f>
        <v>0</v>
      </c>
      <c r="F106" s="219"/>
      <c r="G106" s="202">
        <f t="shared" ref="G106:H106" si="322">G102+G98+G94</f>
        <v>0</v>
      </c>
      <c r="H106" s="203">
        <f t="shared" si="322"/>
        <v>0</v>
      </c>
      <c r="I106" s="219"/>
      <c r="J106" s="202">
        <f t="shared" ref="J106:K106" si="323">J102+J98+J94</f>
        <v>0</v>
      </c>
      <c r="K106" s="220">
        <f t="shared" si="323"/>
        <v>0</v>
      </c>
      <c r="L106" s="219"/>
      <c r="M106" s="202">
        <f t="shared" ref="M106:N106" si="324">M102+M98+M94</f>
        <v>0</v>
      </c>
      <c r="N106" s="220">
        <f t="shared" si="324"/>
        <v>0</v>
      </c>
      <c r="O106" s="219"/>
      <c r="P106" s="202">
        <f t="shared" ref="P106:Q106" si="325">P102+P98+P94</f>
        <v>0</v>
      </c>
      <c r="Q106" s="220">
        <f t="shared" si="325"/>
        <v>0</v>
      </c>
      <c r="R106" s="219"/>
      <c r="S106" s="202">
        <f t="shared" ref="S106:T106" si="326">S102+S98+S94</f>
        <v>0</v>
      </c>
      <c r="T106" s="220">
        <f t="shared" si="326"/>
        <v>0</v>
      </c>
      <c r="U106" s="219"/>
      <c r="V106" s="204">
        <f t="shared" ref="V106:X106" si="327">V102+V98+V94</f>
        <v>0</v>
      </c>
      <c r="W106" s="259">
        <f t="shared" si="327"/>
        <v>0</v>
      </c>
      <c r="X106" s="260">
        <f t="shared" si="327"/>
        <v>0</v>
      </c>
      <c r="Y106" s="260">
        <f t="shared" si="284"/>
        <v>0</v>
      </c>
      <c r="Z106" s="260" t="str">
        <f t="shared" si="285"/>
        <v>#DIV/0!</v>
      </c>
      <c r="AA106" s="261"/>
      <c r="AB106" s="8"/>
      <c r="AC106" s="8"/>
      <c r="AD106" s="8"/>
      <c r="AE106" s="8"/>
      <c r="AF106" s="8"/>
      <c r="AG106" s="8"/>
    </row>
    <row r="107" ht="30.0" customHeight="1">
      <c r="A107" s="208" t="s">
        <v>83</v>
      </c>
      <c r="B107" s="242">
        <v>7.0</v>
      </c>
      <c r="C107" s="210" t="s">
        <v>235</v>
      </c>
      <c r="D107" s="211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262"/>
      <c r="X107" s="262"/>
      <c r="Y107" s="212"/>
      <c r="Z107" s="262"/>
      <c r="AA107" s="263"/>
      <c r="AB107" s="8"/>
      <c r="AC107" s="8"/>
      <c r="AD107" s="8"/>
      <c r="AE107" s="8"/>
      <c r="AF107" s="8"/>
      <c r="AG107" s="8"/>
    </row>
    <row r="108" ht="30.0" customHeight="1">
      <c r="A108" s="149" t="s">
        <v>88</v>
      </c>
      <c r="B108" s="150" t="s">
        <v>236</v>
      </c>
      <c r="C108" s="217" t="s">
        <v>237</v>
      </c>
      <c r="D108" s="152" t="s">
        <v>125</v>
      </c>
      <c r="E108" s="153"/>
      <c r="F108" s="154"/>
      <c r="G108" s="155">
        <f t="shared" ref="G108:G118" si="328">E108*F108</f>
        <v>0</v>
      </c>
      <c r="H108" s="153"/>
      <c r="I108" s="154"/>
      <c r="J108" s="155">
        <f t="shared" ref="J108:J118" si="329">H108*I108</f>
        <v>0</v>
      </c>
      <c r="K108" s="153"/>
      <c r="L108" s="154"/>
      <c r="M108" s="155">
        <f t="shared" ref="M108:M118" si="330">K108*L108</f>
        <v>0</v>
      </c>
      <c r="N108" s="153"/>
      <c r="O108" s="154"/>
      <c r="P108" s="155">
        <f t="shared" ref="P108:P118" si="331">N108*O108</f>
        <v>0</v>
      </c>
      <c r="Q108" s="153"/>
      <c r="R108" s="154"/>
      <c r="S108" s="155">
        <f t="shared" ref="S108:S118" si="332">Q108*R108</f>
        <v>0</v>
      </c>
      <c r="T108" s="153"/>
      <c r="U108" s="154"/>
      <c r="V108" s="264">
        <f t="shared" ref="V108:V118" si="333">T108*U108</f>
        <v>0</v>
      </c>
      <c r="W108" s="265">
        <f t="shared" ref="W108:W118" si="334">G108+M108+S108</f>
        <v>0</v>
      </c>
      <c r="X108" s="266">
        <f t="shared" ref="X108:X118" si="335">J108+P108+V108</f>
        <v>0</v>
      </c>
      <c r="Y108" s="266">
        <f t="shared" ref="Y108:Y119" si="336">W108-X108</f>
        <v>0</v>
      </c>
      <c r="Z108" s="267" t="str">
        <f t="shared" ref="Z108:Z119" si="337">Y108/W108</f>
        <v>#DIV/0!</v>
      </c>
      <c r="AA108" s="268"/>
      <c r="AB108" s="161"/>
      <c r="AC108" s="161"/>
      <c r="AD108" s="161"/>
      <c r="AE108" s="161"/>
      <c r="AF108" s="161"/>
      <c r="AG108" s="161"/>
    </row>
    <row r="109" ht="30.0" customHeight="1">
      <c r="A109" s="149" t="s">
        <v>88</v>
      </c>
      <c r="B109" s="150" t="s">
        <v>238</v>
      </c>
      <c r="C109" s="217" t="s">
        <v>239</v>
      </c>
      <c r="D109" s="152" t="s">
        <v>125</v>
      </c>
      <c r="E109" s="153"/>
      <c r="F109" s="154"/>
      <c r="G109" s="155">
        <f t="shared" si="328"/>
        <v>0</v>
      </c>
      <c r="H109" s="153"/>
      <c r="I109" s="154"/>
      <c r="J109" s="155">
        <f t="shared" si="329"/>
        <v>0</v>
      </c>
      <c r="K109" s="153"/>
      <c r="L109" s="154"/>
      <c r="M109" s="155">
        <f t="shared" si="330"/>
        <v>0</v>
      </c>
      <c r="N109" s="153"/>
      <c r="O109" s="154"/>
      <c r="P109" s="155">
        <f t="shared" si="331"/>
        <v>0</v>
      </c>
      <c r="Q109" s="153"/>
      <c r="R109" s="154"/>
      <c r="S109" s="155">
        <f t="shared" si="332"/>
        <v>0</v>
      </c>
      <c r="T109" s="153"/>
      <c r="U109" s="154"/>
      <c r="V109" s="264">
        <f t="shared" si="333"/>
        <v>0</v>
      </c>
      <c r="W109" s="269">
        <f t="shared" si="334"/>
        <v>0</v>
      </c>
      <c r="X109" s="157">
        <f t="shared" si="335"/>
        <v>0</v>
      </c>
      <c r="Y109" s="157">
        <f t="shared" si="336"/>
        <v>0</v>
      </c>
      <c r="Z109" s="158" t="str">
        <f t="shared" si="337"/>
        <v>#DIV/0!</v>
      </c>
      <c r="AA109" s="159"/>
      <c r="AB109" s="161"/>
      <c r="AC109" s="161"/>
      <c r="AD109" s="161"/>
      <c r="AE109" s="161"/>
      <c r="AF109" s="161"/>
      <c r="AG109" s="161"/>
    </row>
    <row r="110" ht="30.0" customHeight="1">
      <c r="A110" s="149" t="s">
        <v>88</v>
      </c>
      <c r="B110" s="150" t="s">
        <v>240</v>
      </c>
      <c r="C110" s="217" t="s">
        <v>241</v>
      </c>
      <c r="D110" s="152" t="s">
        <v>125</v>
      </c>
      <c r="E110" s="153"/>
      <c r="F110" s="154"/>
      <c r="G110" s="155">
        <f t="shared" si="328"/>
        <v>0</v>
      </c>
      <c r="H110" s="153"/>
      <c r="I110" s="154"/>
      <c r="J110" s="155">
        <f t="shared" si="329"/>
        <v>0</v>
      </c>
      <c r="K110" s="153"/>
      <c r="L110" s="154"/>
      <c r="M110" s="155">
        <f t="shared" si="330"/>
        <v>0</v>
      </c>
      <c r="N110" s="153"/>
      <c r="O110" s="154"/>
      <c r="P110" s="155">
        <f t="shared" si="331"/>
        <v>0</v>
      </c>
      <c r="Q110" s="153"/>
      <c r="R110" s="154"/>
      <c r="S110" s="155">
        <f t="shared" si="332"/>
        <v>0</v>
      </c>
      <c r="T110" s="153"/>
      <c r="U110" s="154"/>
      <c r="V110" s="264">
        <f t="shared" si="333"/>
        <v>0</v>
      </c>
      <c r="W110" s="269">
        <f t="shared" si="334"/>
        <v>0</v>
      </c>
      <c r="X110" s="157">
        <f t="shared" si="335"/>
        <v>0</v>
      </c>
      <c r="Y110" s="157">
        <f t="shared" si="336"/>
        <v>0</v>
      </c>
      <c r="Z110" s="158" t="str">
        <f t="shared" si="337"/>
        <v>#DIV/0!</v>
      </c>
      <c r="AA110" s="159"/>
      <c r="AB110" s="161"/>
      <c r="AC110" s="161"/>
      <c r="AD110" s="161"/>
      <c r="AE110" s="161"/>
      <c r="AF110" s="161"/>
      <c r="AG110" s="161"/>
    </row>
    <row r="111" ht="30.0" customHeight="1">
      <c r="A111" s="149" t="s">
        <v>88</v>
      </c>
      <c r="B111" s="150" t="s">
        <v>242</v>
      </c>
      <c r="C111" s="217" t="s">
        <v>243</v>
      </c>
      <c r="D111" s="152" t="s">
        <v>125</v>
      </c>
      <c r="E111" s="153"/>
      <c r="F111" s="154"/>
      <c r="G111" s="155">
        <f t="shared" si="328"/>
        <v>0</v>
      </c>
      <c r="H111" s="153"/>
      <c r="I111" s="154"/>
      <c r="J111" s="155">
        <f t="shared" si="329"/>
        <v>0</v>
      </c>
      <c r="K111" s="153"/>
      <c r="L111" s="154"/>
      <c r="M111" s="155">
        <f t="shared" si="330"/>
        <v>0</v>
      </c>
      <c r="N111" s="153"/>
      <c r="O111" s="154"/>
      <c r="P111" s="155">
        <f t="shared" si="331"/>
        <v>0</v>
      </c>
      <c r="Q111" s="153"/>
      <c r="R111" s="154"/>
      <c r="S111" s="155">
        <f t="shared" si="332"/>
        <v>0</v>
      </c>
      <c r="T111" s="153"/>
      <c r="U111" s="154"/>
      <c r="V111" s="264">
        <f t="shared" si="333"/>
        <v>0</v>
      </c>
      <c r="W111" s="269">
        <f t="shared" si="334"/>
        <v>0</v>
      </c>
      <c r="X111" s="157">
        <f t="shared" si="335"/>
        <v>0</v>
      </c>
      <c r="Y111" s="157">
        <f t="shared" si="336"/>
        <v>0</v>
      </c>
      <c r="Z111" s="158" t="str">
        <f t="shared" si="337"/>
        <v>#DIV/0!</v>
      </c>
      <c r="AA111" s="159"/>
      <c r="AB111" s="161"/>
      <c r="AC111" s="161"/>
      <c r="AD111" s="161"/>
      <c r="AE111" s="161"/>
      <c r="AF111" s="161"/>
      <c r="AG111" s="161"/>
    </row>
    <row r="112" ht="30.0" customHeight="1">
      <c r="A112" s="149" t="s">
        <v>88</v>
      </c>
      <c r="B112" s="150" t="s">
        <v>244</v>
      </c>
      <c r="C112" s="217" t="s">
        <v>245</v>
      </c>
      <c r="D112" s="152" t="s">
        <v>125</v>
      </c>
      <c r="E112" s="153"/>
      <c r="F112" s="154"/>
      <c r="G112" s="155">
        <f t="shared" si="328"/>
        <v>0</v>
      </c>
      <c r="H112" s="153"/>
      <c r="I112" s="154"/>
      <c r="J112" s="155">
        <f t="shared" si="329"/>
        <v>0</v>
      </c>
      <c r="K112" s="153"/>
      <c r="L112" s="154"/>
      <c r="M112" s="155">
        <f t="shared" si="330"/>
        <v>0</v>
      </c>
      <c r="N112" s="153"/>
      <c r="O112" s="154"/>
      <c r="P112" s="155">
        <f t="shared" si="331"/>
        <v>0</v>
      </c>
      <c r="Q112" s="153"/>
      <c r="R112" s="154"/>
      <c r="S112" s="155">
        <f t="shared" si="332"/>
        <v>0</v>
      </c>
      <c r="T112" s="153"/>
      <c r="U112" s="154"/>
      <c r="V112" s="264">
        <f t="shared" si="333"/>
        <v>0</v>
      </c>
      <c r="W112" s="269">
        <f t="shared" si="334"/>
        <v>0</v>
      </c>
      <c r="X112" s="157">
        <f t="shared" si="335"/>
        <v>0</v>
      </c>
      <c r="Y112" s="157">
        <f t="shared" si="336"/>
        <v>0</v>
      </c>
      <c r="Z112" s="158" t="str">
        <f t="shared" si="337"/>
        <v>#DIV/0!</v>
      </c>
      <c r="AA112" s="159"/>
      <c r="AB112" s="161"/>
      <c r="AC112" s="161"/>
      <c r="AD112" s="161"/>
      <c r="AE112" s="161"/>
      <c r="AF112" s="161"/>
      <c r="AG112" s="161"/>
    </row>
    <row r="113" ht="30.0" customHeight="1">
      <c r="A113" s="149" t="s">
        <v>88</v>
      </c>
      <c r="B113" s="150" t="s">
        <v>246</v>
      </c>
      <c r="C113" s="217" t="s">
        <v>247</v>
      </c>
      <c r="D113" s="152" t="s">
        <v>125</v>
      </c>
      <c r="E113" s="153"/>
      <c r="F113" s="154"/>
      <c r="G113" s="155">
        <f t="shared" si="328"/>
        <v>0</v>
      </c>
      <c r="H113" s="153"/>
      <c r="I113" s="154"/>
      <c r="J113" s="155">
        <f t="shared" si="329"/>
        <v>0</v>
      </c>
      <c r="K113" s="153"/>
      <c r="L113" s="154"/>
      <c r="M113" s="155">
        <f t="shared" si="330"/>
        <v>0</v>
      </c>
      <c r="N113" s="153"/>
      <c r="O113" s="154"/>
      <c r="P113" s="155">
        <f t="shared" si="331"/>
        <v>0</v>
      </c>
      <c r="Q113" s="153"/>
      <c r="R113" s="154"/>
      <c r="S113" s="155">
        <f t="shared" si="332"/>
        <v>0</v>
      </c>
      <c r="T113" s="153"/>
      <c r="U113" s="154"/>
      <c r="V113" s="264">
        <f t="shared" si="333"/>
        <v>0</v>
      </c>
      <c r="W113" s="269">
        <f t="shared" si="334"/>
        <v>0</v>
      </c>
      <c r="X113" s="157">
        <f t="shared" si="335"/>
        <v>0</v>
      </c>
      <c r="Y113" s="157">
        <f t="shared" si="336"/>
        <v>0</v>
      </c>
      <c r="Z113" s="158" t="str">
        <f t="shared" si="337"/>
        <v>#DIV/0!</v>
      </c>
      <c r="AA113" s="159"/>
      <c r="AB113" s="161"/>
      <c r="AC113" s="161"/>
      <c r="AD113" s="161"/>
      <c r="AE113" s="161"/>
      <c r="AF113" s="161"/>
      <c r="AG113" s="161"/>
    </row>
    <row r="114" ht="30.0" customHeight="1">
      <c r="A114" s="149" t="s">
        <v>88</v>
      </c>
      <c r="B114" s="150" t="s">
        <v>248</v>
      </c>
      <c r="C114" s="217" t="s">
        <v>249</v>
      </c>
      <c r="D114" s="152" t="s">
        <v>125</v>
      </c>
      <c r="E114" s="153"/>
      <c r="F114" s="154"/>
      <c r="G114" s="155">
        <f t="shared" si="328"/>
        <v>0</v>
      </c>
      <c r="H114" s="153"/>
      <c r="I114" s="154"/>
      <c r="J114" s="155">
        <f t="shared" si="329"/>
        <v>0</v>
      </c>
      <c r="K114" s="153"/>
      <c r="L114" s="154"/>
      <c r="M114" s="155">
        <f t="shared" si="330"/>
        <v>0</v>
      </c>
      <c r="N114" s="153"/>
      <c r="O114" s="154"/>
      <c r="P114" s="155">
        <f t="shared" si="331"/>
        <v>0</v>
      </c>
      <c r="Q114" s="153"/>
      <c r="R114" s="154"/>
      <c r="S114" s="155">
        <f t="shared" si="332"/>
        <v>0</v>
      </c>
      <c r="T114" s="153"/>
      <c r="U114" s="154"/>
      <c r="V114" s="264">
        <f t="shared" si="333"/>
        <v>0</v>
      </c>
      <c r="W114" s="269">
        <f t="shared" si="334"/>
        <v>0</v>
      </c>
      <c r="X114" s="157">
        <f t="shared" si="335"/>
        <v>0</v>
      </c>
      <c r="Y114" s="157">
        <f t="shared" si="336"/>
        <v>0</v>
      </c>
      <c r="Z114" s="158" t="str">
        <f t="shared" si="337"/>
        <v>#DIV/0!</v>
      </c>
      <c r="AA114" s="159"/>
      <c r="AB114" s="161"/>
      <c r="AC114" s="161"/>
      <c r="AD114" s="161"/>
      <c r="AE114" s="161"/>
      <c r="AF114" s="161"/>
      <c r="AG114" s="161"/>
    </row>
    <row r="115" ht="30.0" customHeight="1">
      <c r="A115" s="149" t="s">
        <v>88</v>
      </c>
      <c r="B115" s="150" t="s">
        <v>250</v>
      </c>
      <c r="C115" s="217" t="s">
        <v>251</v>
      </c>
      <c r="D115" s="152" t="s">
        <v>125</v>
      </c>
      <c r="E115" s="153"/>
      <c r="F115" s="154"/>
      <c r="G115" s="155">
        <f t="shared" si="328"/>
        <v>0</v>
      </c>
      <c r="H115" s="153"/>
      <c r="I115" s="154"/>
      <c r="J115" s="155">
        <f t="shared" si="329"/>
        <v>0</v>
      </c>
      <c r="K115" s="153"/>
      <c r="L115" s="154"/>
      <c r="M115" s="155">
        <f t="shared" si="330"/>
        <v>0</v>
      </c>
      <c r="N115" s="153"/>
      <c r="O115" s="154"/>
      <c r="P115" s="155">
        <f t="shared" si="331"/>
        <v>0</v>
      </c>
      <c r="Q115" s="153"/>
      <c r="R115" s="154"/>
      <c r="S115" s="155">
        <f t="shared" si="332"/>
        <v>0</v>
      </c>
      <c r="T115" s="153"/>
      <c r="U115" s="154"/>
      <c r="V115" s="264">
        <f t="shared" si="333"/>
        <v>0</v>
      </c>
      <c r="W115" s="269">
        <f t="shared" si="334"/>
        <v>0</v>
      </c>
      <c r="X115" s="157">
        <f t="shared" si="335"/>
        <v>0</v>
      </c>
      <c r="Y115" s="157">
        <f t="shared" si="336"/>
        <v>0</v>
      </c>
      <c r="Z115" s="158" t="str">
        <f t="shared" si="337"/>
        <v>#DIV/0!</v>
      </c>
      <c r="AA115" s="159"/>
      <c r="AB115" s="161"/>
      <c r="AC115" s="161"/>
      <c r="AD115" s="161"/>
      <c r="AE115" s="161"/>
      <c r="AF115" s="161"/>
      <c r="AG115" s="161"/>
    </row>
    <row r="116" ht="30.0" customHeight="1">
      <c r="A116" s="162" t="s">
        <v>88</v>
      </c>
      <c r="B116" s="150" t="s">
        <v>252</v>
      </c>
      <c r="C116" s="193" t="s">
        <v>253</v>
      </c>
      <c r="D116" s="152" t="s">
        <v>125</v>
      </c>
      <c r="E116" s="165"/>
      <c r="F116" s="166"/>
      <c r="G116" s="155">
        <f t="shared" si="328"/>
        <v>0</v>
      </c>
      <c r="H116" s="165"/>
      <c r="I116" s="166"/>
      <c r="J116" s="155">
        <f t="shared" si="329"/>
        <v>0</v>
      </c>
      <c r="K116" s="153"/>
      <c r="L116" s="154"/>
      <c r="M116" s="155">
        <f t="shared" si="330"/>
        <v>0</v>
      </c>
      <c r="N116" s="153"/>
      <c r="O116" s="154"/>
      <c r="P116" s="155">
        <f t="shared" si="331"/>
        <v>0</v>
      </c>
      <c r="Q116" s="153"/>
      <c r="R116" s="154"/>
      <c r="S116" s="155">
        <f t="shared" si="332"/>
        <v>0</v>
      </c>
      <c r="T116" s="153"/>
      <c r="U116" s="154"/>
      <c r="V116" s="264">
        <f t="shared" si="333"/>
        <v>0</v>
      </c>
      <c r="W116" s="269">
        <f t="shared" si="334"/>
        <v>0</v>
      </c>
      <c r="X116" s="157">
        <f t="shared" si="335"/>
        <v>0</v>
      </c>
      <c r="Y116" s="157">
        <f t="shared" si="336"/>
        <v>0</v>
      </c>
      <c r="Z116" s="158" t="str">
        <f t="shared" si="337"/>
        <v>#DIV/0!</v>
      </c>
      <c r="AA116" s="169"/>
      <c r="AB116" s="161"/>
      <c r="AC116" s="161"/>
      <c r="AD116" s="161"/>
      <c r="AE116" s="161"/>
      <c r="AF116" s="161"/>
      <c r="AG116" s="161"/>
    </row>
    <row r="117" ht="30.0" customHeight="1">
      <c r="A117" s="162" t="s">
        <v>88</v>
      </c>
      <c r="B117" s="150" t="s">
        <v>254</v>
      </c>
      <c r="C117" s="193" t="s">
        <v>255</v>
      </c>
      <c r="D117" s="164" t="s">
        <v>125</v>
      </c>
      <c r="E117" s="153"/>
      <c r="F117" s="154"/>
      <c r="G117" s="155">
        <f t="shared" si="328"/>
        <v>0</v>
      </c>
      <c r="H117" s="153"/>
      <c r="I117" s="154"/>
      <c r="J117" s="155">
        <f t="shared" si="329"/>
        <v>0</v>
      </c>
      <c r="K117" s="153"/>
      <c r="L117" s="154"/>
      <c r="M117" s="155">
        <f t="shared" si="330"/>
        <v>0</v>
      </c>
      <c r="N117" s="153"/>
      <c r="O117" s="154"/>
      <c r="P117" s="155">
        <f t="shared" si="331"/>
        <v>0</v>
      </c>
      <c r="Q117" s="153"/>
      <c r="R117" s="154"/>
      <c r="S117" s="155">
        <f t="shared" si="332"/>
        <v>0</v>
      </c>
      <c r="T117" s="153"/>
      <c r="U117" s="154"/>
      <c r="V117" s="264">
        <f t="shared" si="333"/>
        <v>0</v>
      </c>
      <c r="W117" s="269">
        <f t="shared" si="334"/>
        <v>0</v>
      </c>
      <c r="X117" s="157">
        <f t="shared" si="335"/>
        <v>0</v>
      </c>
      <c r="Y117" s="157">
        <f t="shared" si="336"/>
        <v>0</v>
      </c>
      <c r="Z117" s="158" t="str">
        <f t="shared" si="337"/>
        <v>#DIV/0!</v>
      </c>
      <c r="AA117" s="159"/>
      <c r="AB117" s="161"/>
      <c r="AC117" s="161"/>
      <c r="AD117" s="161"/>
      <c r="AE117" s="161"/>
      <c r="AF117" s="161"/>
      <c r="AG117" s="161"/>
    </row>
    <row r="118" ht="30.0" customHeight="1">
      <c r="A118" s="162" t="s">
        <v>88</v>
      </c>
      <c r="B118" s="150" t="s">
        <v>256</v>
      </c>
      <c r="C118" s="270" t="s">
        <v>257</v>
      </c>
      <c r="D118" s="164"/>
      <c r="E118" s="165"/>
      <c r="F118" s="166">
        <v>0.22</v>
      </c>
      <c r="G118" s="167">
        <f t="shared" si="328"/>
        <v>0</v>
      </c>
      <c r="H118" s="165"/>
      <c r="I118" s="166">
        <v>0.22</v>
      </c>
      <c r="J118" s="167">
        <f t="shared" si="329"/>
        <v>0</v>
      </c>
      <c r="K118" s="165"/>
      <c r="L118" s="166">
        <v>0.22</v>
      </c>
      <c r="M118" s="167">
        <f t="shared" si="330"/>
        <v>0</v>
      </c>
      <c r="N118" s="165"/>
      <c r="O118" s="166">
        <v>0.22</v>
      </c>
      <c r="P118" s="167">
        <f t="shared" si="331"/>
        <v>0</v>
      </c>
      <c r="Q118" s="165"/>
      <c r="R118" s="166">
        <v>0.22</v>
      </c>
      <c r="S118" s="167">
        <f t="shared" si="332"/>
        <v>0</v>
      </c>
      <c r="T118" s="165"/>
      <c r="U118" s="166">
        <v>0.22</v>
      </c>
      <c r="V118" s="271">
        <f t="shared" si="333"/>
        <v>0</v>
      </c>
      <c r="W118" s="272">
        <f t="shared" si="334"/>
        <v>0</v>
      </c>
      <c r="X118" s="273">
        <f t="shared" si="335"/>
        <v>0</v>
      </c>
      <c r="Y118" s="273">
        <f t="shared" si="336"/>
        <v>0</v>
      </c>
      <c r="Z118" s="274" t="str">
        <f t="shared" si="337"/>
        <v>#DIV/0!</v>
      </c>
      <c r="AA118" s="182"/>
      <c r="AB118" s="8"/>
      <c r="AC118" s="8"/>
      <c r="AD118" s="8"/>
      <c r="AE118" s="8"/>
      <c r="AF118" s="8"/>
      <c r="AG118" s="8"/>
    </row>
    <row r="119" ht="30.0" customHeight="1">
      <c r="A119" s="196" t="s">
        <v>258</v>
      </c>
      <c r="B119" s="275"/>
      <c r="C119" s="198"/>
      <c r="D119" s="199"/>
      <c r="E119" s="203">
        <f>SUM(E108:E117)</f>
        <v>0</v>
      </c>
      <c r="F119" s="219"/>
      <c r="G119" s="202">
        <f>SUM(G108:G118)</f>
        <v>0</v>
      </c>
      <c r="H119" s="203">
        <f>SUM(H108:H117)</f>
        <v>0</v>
      </c>
      <c r="I119" s="219"/>
      <c r="J119" s="202">
        <f>SUM(J108:J118)</f>
        <v>0</v>
      </c>
      <c r="K119" s="220">
        <f>SUM(K108:K117)</f>
        <v>0</v>
      </c>
      <c r="L119" s="219"/>
      <c r="M119" s="202">
        <f>SUM(M108:M118)</f>
        <v>0</v>
      </c>
      <c r="N119" s="220">
        <f>SUM(N108:N117)</f>
        <v>0</v>
      </c>
      <c r="O119" s="219"/>
      <c r="P119" s="202">
        <f>SUM(P108:P118)</f>
        <v>0</v>
      </c>
      <c r="Q119" s="220">
        <f>SUM(Q108:Q117)</f>
        <v>0</v>
      </c>
      <c r="R119" s="219"/>
      <c r="S119" s="202">
        <f>SUM(S108:S118)</f>
        <v>0</v>
      </c>
      <c r="T119" s="220">
        <f>SUM(T108:T117)</f>
        <v>0</v>
      </c>
      <c r="U119" s="219"/>
      <c r="V119" s="204">
        <f t="shared" ref="V119:X119" si="338">SUM(V108:V118)</f>
        <v>0</v>
      </c>
      <c r="W119" s="259">
        <f t="shared" si="338"/>
        <v>0</v>
      </c>
      <c r="X119" s="260">
        <f t="shared" si="338"/>
        <v>0</v>
      </c>
      <c r="Y119" s="260">
        <f t="shared" si="336"/>
        <v>0</v>
      </c>
      <c r="Z119" s="260" t="str">
        <f t="shared" si="337"/>
        <v>#DIV/0!</v>
      </c>
      <c r="AA119" s="261"/>
      <c r="AB119" s="8"/>
      <c r="AC119" s="8"/>
      <c r="AD119" s="8"/>
      <c r="AE119" s="8"/>
      <c r="AF119" s="8"/>
      <c r="AG119" s="8"/>
    </row>
    <row r="120" ht="30.0" customHeight="1">
      <c r="A120" s="208" t="s">
        <v>83</v>
      </c>
      <c r="B120" s="242">
        <v>8.0</v>
      </c>
      <c r="C120" s="276" t="s">
        <v>259</v>
      </c>
      <c r="D120" s="211"/>
      <c r="E120" s="135"/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262"/>
      <c r="X120" s="262"/>
      <c r="Y120" s="212"/>
      <c r="Z120" s="262"/>
      <c r="AA120" s="263"/>
      <c r="AB120" s="148"/>
      <c r="AC120" s="148"/>
      <c r="AD120" s="148"/>
      <c r="AE120" s="148"/>
      <c r="AF120" s="148"/>
      <c r="AG120" s="148"/>
    </row>
    <row r="121" ht="30.0" customHeight="1">
      <c r="A121" s="149" t="s">
        <v>88</v>
      </c>
      <c r="B121" s="150" t="s">
        <v>260</v>
      </c>
      <c r="C121" s="217" t="s">
        <v>261</v>
      </c>
      <c r="D121" s="152" t="s">
        <v>262</v>
      </c>
      <c r="E121" s="153"/>
      <c r="F121" s="154"/>
      <c r="G121" s="155">
        <f t="shared" ref="G121:G126" si="339">E121*F121</f>
        <v>0</v>
      </c>
      <c r="H121" s="153"/>
      <c r="I121" s="154"/>
      <c r="J121" s="155">
        <f t="shared" ref="J121:J126" si="340">H121*I121</f>
        <v>0</v>
      </c>
      <c r="K121" s="153"/>
      <c r="L121" s="154"/>
      <c r="M121" s="155">
        <f t="shared" ref="M121:M126" si="341">K121*L121</f>
        <v>0</v>
      </c>
      <c r="N121" s="153"/>
      <c r="O121" s="154"/>
      <c r="P121" s="155">
        <f t="shared" ref="P121:P126" si="342">N121*O121</f>
        <v>0</v>
      </c>
      <c r="Q121" s="153"/>
      <c r="R121" s="154"/>
      <c r="S121" s="155">
        <f t="shared" ref="S121:S126" si="343">Q121*R121</f>
        <v>0</v>
      </c>
      <c r="T121" s="153"/>
      <c r="U121" s="154"/>
      <c r="V121" s="264">
        <f t="shared" ref="V121:V126" si="344">T121*U121</f>
        <v>0</v>
      </c>
      <c r="W121" s="265">
        <f t="shared" ref="W121:W126" si="345">G121+M121+S121</f>
        <v>0</v>
      </c>
      <c r="X121" s="266">
        <f t="shared" ref="X121:X126" si="346">J121+P121+V121</f>
        <v>0</v>
      </c>
      <c r="Y121" s="266">
        <f t="shared" ref="Y121:Y127" si="347">W121-X121</f>
        <v>0</v>
      </c>
      <c r="Z121" s="267" t="str">
        <f t="shared" ref="Z121:Z127" si="348">Y121/W121</f>
        <v>#DIV/0!</v>
      </c>
      <c r="AA121" s="268"/>
      <c r="AB121" s="161"/>
      <c r="AC121" s="161"/>
      <c r="AD121" s="161"/>
      <c r="AE121" s="161"/>
      <c r="AF121" s="161"/>
      <c r="AG121" s="161"/>
    </row>
    <row r="122" ht="30.0" customHeight="1">
      <c r="A122" s="149" t="s">
        <v>88</v>
      </c>
      <c r="B122" s="150" t="s">
        <v>263</v>
      </c>
      <c r="C122" s="217" t="s">
        <v>264</v>
      </c>
      <c r="D122" s="152" t="s">
        <v>262</v>
      </c>
      <c r="E122" s="153"/>
      <c r="F122" s="154"/>
      <c r="G122" s="155">
        <f t="shared" si="339"/>
        <v>0</v>
      </c>
      <c r="H122" s="153"/>
      <c r="I122" s="154"/>
      <c r="J122" s="155">
        <f t="shared" si="340"/>
        <v>0</v>
      </c>
      <c r="K122" s="153"/>
      <c r="L122" s="154"/>
      <c r="M122" s="155">
        <f t="shared" si="341"/>
        <v>0</v>
      </c>
      <c r="N122" s="153"/>
      <c r="O122" s="154"/>
      <c r="P122" s="155">
        <f t="shared" si="342"/>
        <v>0</v>
      </c>
      <c r="Q122" s="153"/>
      <c r="R122" s="154"/>
      <c r="S122" s="155">
        <f t="shared" si="343"/>
        <v>0</v>
      </c>
      <c r="T122" s="153"/>
      <c r="U122" s="154"/>
      <c r="V122" s="264">
        <f t="shared" si="344"/>
        <v>0</v>
      </c>
      <c r="W122" s="269">
        <f t="shared" si="345"/>
        <v>0</v>
      </c>
      <c r="X122" s="157">
        <f t="shared" si="346"/>
        <v>0</v>
      </c>
      <c r="Y122" s="157">
        <f t="shared" si="347"/>
        <v>0</v>
      </c>
      <c r="Z122" s="158" t="str">
        <f t="shared" si="348"/>
        <v>#DIV/0!</v>
      </c>
      <c r="AA122" s="159"/>
      <c r="AB122" s="161"/>
      <c r="AC122" s="161"/>
      <c r="AD122" s="161"/>
      <c r="AE122" s="161"/>
      <c r="AF122" s="161"/>
      <c r="AG122" s="161"/>
    </row>
    <row r="123" ht="30.0" customHeight="1">
      <c r="A123" s="149" t="s">
        <v>88</v>
      </c>
      <c r="B123" s="150" t="s">
        <v>265</v>
      </c>
      <c r="C123" s="217" t="s">
        <v>266</v>
      </c>
      <c r="D123" s="152" t="s">
        <v>267</v>
      </c>
      <c r="E123" s="277"/>
      <c r="F123" s="278"/>
      <c r="G123" s="155">
        <f t="shared" si="339"/>
        <v>0</v>
      </c>
      <c r="H123" s="277"/>
      <c r="I123" s="278"/>
      <c r="J123" s="155">
        <f t="shared" si="340"/>
        <v>0</v>
      </c>
      <c r="K123" s="153"/>
      <c r="L123" s="154"/>
      <c r="M123" s="155">
        <f t="shared" si="341"/>
        <v>0</v>
      </c>
      <c r="N123" s="153"/>
      <c r="O123" s="154"/>
      <c r="P123" s="155">
        <f t="shared" si="342"/>
        <v>0</v>
      </c>
      <c r="Q123" s="153"/>
      <c r="R123" s="154"/>
      <c r="S123" s="155">
        <f t="shared" si="343"/>
        <v>0</v>
      </c>
      <c r="T123" s="153"/>
      <c r="U123" s="154"/>
      <c r="V123" s="264">
        <f t="shared" si="344"/>
        <v>0</v>
      </c>
      <c r="W123" s="279">
        <f t="shared" si="345"/>
        <v>0</v>
      </c>
      <c r="X123" s="157">
        <f t="shared" si="346"/>
        <v>0</v>
      </c>
      <c r="Y123" s="157">
        <f t="shared" si="347"/>
        <v>0</v>
      </c>
      <c r="Z123" s="158" t="str">
        <f t="shared" si="348"/>
        <v>#DIV/0!</v>
      </c>
      <c r="AA123" s="159"/>
      <c r="AB123" s="161"/>
      <c r="AC123" s="161"/>
      <c r="AD123" s="161"/>
      <c r="AE123" s="161"/>
      <c r="AF123" s="161"/>
      <c r="AG123" s="161"/>
    </row>
    <row r="124" ht="30.0" customHeight="1">
      <c r="A124" s="149" t="s">
        <v>88</v>
      </c>
      <c r="B124" s="150" t="s">
        <v>268</v>
      </c>
      <c r="C124" s="217" t="s">
        <v>269</v>
      </c>
      <c r="D124" s="152" t="s">
        <v>267</v>
      </c>
      <c r="E124" s="153"/>
      <c r="F124" s="154"/>
      <c r="G124" s="155">
        <f t="shared" si="339"/>
        <v>0</v>
      </c>
      <c r="H124" s="153"/>
      <c r="I124" s="154"/>
      <c r="J124" s="155">
        <f t="shared" si="340"/>
        <v>0</v>
      </c>
      <c r="K124" s="277"/>
      <c r="L124" s="278"/>
      <c r="M124" s="155">
        <f t="shared" si="341"/>
        <v>0</v>
      </c>
      <c r="N124" s="277"/>
      <c r="O124" s="278"/>
      <c r="P124" s="155">
        <f t="shared" si="342"/>
        <v>0</v>
      </c>
      <c r="Q124" s="277"/>
      <c r="R124" s="278"/>
      <c r="S124" s="155">
        <f t="shared" si="343"/>
        <v>0</v>
      </c>
      <c r="T124" s="277"/>
      <c r="U124" s="278"/>
      <c r="V124" s="264">
        <f t="shared" si="344"/>
        <v>0</v>
      </c>
      <c r="W124" s="279">
        <f t="shared" si="345"/>
        <v>0</v>
      </c>
      <c r="X124" s="157">
        <f t="shared" si="346"/>
        <v>0</v>
      </c>
      <c r="Y124" s="157">
        <f t="shared" si="347"/>
        <v>0</v>
      </c>
      <c r="Z124" s="158" t="str">
        <f t="shared" si="348"/>
        <v>#DIV/0!</v>
      </c>
      <c r="AA124" s="159"/>
      <c r="AB124" s="161"/>
      <c r="AC124" s="161"/>
      <c r="AD124" s="161"/>
      <c r="AE124" s="161"/>
      <c r="AF124" s="161"/>
      <c r="AG124" s="161"/>
    </row>
    <row r="125" ht="30.0" customHeight="1">
      <c r="A125" s="149" t="s">
        <v>88</v>
      </c>
      <c r="B125" s="150" t="s">
        <v>270</v>
      </c>
      <c r="C125" s="217" t="s">
        <v>271</v>
      </c>
      <c r="D125" s="152" t="s">
        <v>267</v>
      </c>
      <c r="E125" s="153"/>
      <c r="F125" s="154"/>
      <c r="G125" s="155">
        <f t="shared" si="339"/>
        <v>0</v>
      </c>
      <c r="H125" s="153"/>
      <c r="I125" s="154"/>
      <c r="J125" s="155">
        <f t="shared" si="340"/>
        <v>0</v>
      </c>
      <c r="K125" s="153"/>
      <c r="L125" s="154"/>
      <c r="M125" s="155">
        <f t="shared" si="341"/>
        <v>0</v>
      </c>
      <c r="N125" s="153"/>
      <c r="O125" s="154"/>
      <c r="P125" s="155">
        <f t="shared" si="342"/>
        <v>0</v>
      </c>
      <c r="Q125" s="153"/>
      <c r="R125" s="154"/>
      <c r="S125" s="155">
        <f t="shared" si="343"/>
        <v>0</v>
      </c>
      <c r="T125" s="153"/>
      <c r="U125" s="154"/>
      <c r="V125" s="264">
        <f t="shared" si="344"/>
        <v>0</v>
      </c>
      <c r="W125" s="269">
        <f t="shared" si="345"/>
        <v>0</v>
      </c>
      <c r="X125" s="157">
        <f t="shared" si="346"/>
        <v>0</v>
      </c>
      <c r="Y125" s="157">
        <f t="shared" si="347"/>
        <v>0</v>
      </c>
      <c r="Z125" s="158" t="str">
        <f t="shared" si="348"/>
        <v>#DIV/0!</v>
      </c>
      <c r="AA125" s="159"/>
      <c r="AB125" s="161"/>
      <c r="AC125" s="161"/>
      <c r="AD125" s="161"/>
      <c r="AE125" s="161"/>
      <c r="AF125" s="161"/>
      <c r="AG125" s="161"/>
    </row>
    <row r="126" ht="30.0" customHeight="1">
      <c r="A126" s="162" t="s">
        <v>88</v>
      </c>
      <c r="B126" s="184" t="s">
        <v>272</v>
      </c>
      <c r="C126" s="194" t="s">
        <v>273</v>
      </c>
      <c r="D126" s="164"/>
      <c r="E126" s="165"/>
      <c r="F126" s="166">
        <v>0.22</v>
      </c>
      <c r="G126" s="167">
        <f t="shared" si="339"/>
        <v>0</v>
      </c>
      <c r="H126" s="165"/>
      <c r="I126" s="166">
        <v>0.22</v>
      </c>
      <c r="J126" s="167">
        <f t="shared" si="340"/>
        <v>0</v>
      </c>
      <c r="K126" s="165"/>
      <c r="L126" s="166">
        <v>0.22</v>
      </c>
      <c r="M126" s="167">
        <f t="shared" si="341"/>
        <v>0</v>
      </c>
      <c r="N126" s="165"/>
      <c r="O126" s="166">
        <v>0.22</v>
      </c>
      <c r="P126" s="167">
        <f t="shared" si="342"/>
        <v>0</v>
      </c>
      <c r="Q126" s="165"/>
      <c r="R126" s="166">
        <v>0.22</v>
      </c>
      <c r="S126" s="167">
        <f t="shared" si="343"/>
        <v>0</v>
      </c>
      <c r="T126" s="165"/>
      <c r="U126" s="166">
        <v>0.22</v>
      </c>
      <c r="V126" s="271">
        <f t="shared" si="344"/>
        <v>0</v>
      </c>
      <c r="W126" s="272">
        <f t="shared" si="345"/>
        <v>0</v>
      </c>
      <c r="X126" s="273">
        <f t="shared" si="346"/>
        <v>0</v>
      </c>
      <c r="Y126" s="273">
        <f t="shared" si="347"/>
        <v>0</v>
      </c>
      <c r="Z126" s="274" t="str">
        <f t="shared" si="348"/>
        <v>#DIV/0!</v>
      </c>
      <c r="AA126" s="182"/>
      <c r="AB126" s="8"/>
      <c r="AC126" s="8"/>
      <c r="AD126" s="8"/>
      <c r="AE126" s="8"/>
      <c r="AF126" s="8"/>
      <c r="AG126" s="8"/>
    </row>
    <row r="127" ht="30.0" customHeight="1">
      <c r="A127" s="196" t="s">
        <v>274</v>
      </c>
      <c r="B127" s="280"/>
      <c r="C127" s="198"/>
      <c r="D127" s="199"/>
      <c r="E127" s="203">
        <f>SUM(E121:E125)</f>
        <v>0</v>
      </c>
      <c r="F127" s="219"/>
      <c r="G127" s="203">
        <f>SUM(G121:G126)</f>
        <v>0</v>
      </c>
      <c r="H127" s="203">
        <f>SUM(H121:H125)</f>
        <v>0</v>
      </c>
      <c r="I127" s="219"/>
      <c r="J127" s="203">
        <f>SUM(J121:J126)</f>
        <v>0</v>
      </c>
      <c r="K127" s="203">
        <f>SUM(K121:K125)</f>
        <v>0</v>
      </c>
      <c r="L127" s="219"/>
      <c r="M127" s="203">
        <f>SUM(M121:M126)</f>
        <v>0</v>
      </c>
      <c r="N127" s="203">
        <f>SUM(N121:N125)</f>
        <v>0</v>
      </c>
      <c r="O127" s="219"/>
      <c r="P127" s="203">
        <f>SUM(P121:P126)</f>
        <v>0</v>
      </c>
      <c r="Q127" s="203">
        <f>SUM(Q121:Q125)</f>
        <v>0</v>
      </c>
      <c r="R127" s="219"/>
      <c r="S127" s="203">
        <f>SUM(S121:S126)</f>
        <v>0</v>
      </c>
      <c r="T127" s="203">
        <f>SUM(T121:T125)</f>
        <v>0</v>
      </c>
      <c r="U127" s="219"/>
      <c r="V127" s="281">
        <f t="shared" ref="V127:X127" si="349">SUM(V121:V126)</f>
        <v>0</v>
      </c>
      <c r="W127" s="259">
        <f t="shared" si="349"/>
        <v>0</v>
      </c>
      <c r="X127" s="260">
        <f t="shared" si="349"/>
        <v>0</v>
      </c>
      <c r="Y127" s="260">
        <f t="shared" si="347"/>
        <v>0</v>
      </c>
      <c r="Z127" s="260" t="str">
        <f t="shared" si="348"/>
        <v>#DIV/0!</v>
      </c>
      <c r="AA127" s="261"/>
      <c r="AB127" s="8"/>
      <c r="AC127" s="8"/>
      <c r="AD127" s="8"/>
      <c r="AE127" s="8"/>
      <c r="AF127" s="8"/>
      <c r="AG127" s="8"/>
    </row>
    <row r="128" ht="30.0" customHeight="1">
      <c r="A128" s="208" t="s">
        <v>83</v>
      </c>
      <c r="B128" s="209">
        <v>9.0</v>
      </c>
      <c r="C128" s="210" t="s">
        <v>275</v>
      </c>
      <c r="D128" s="211"/>
      <c r="E128" s="135"/>
      <c r="F128" s="135"/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135"/>
      <c r="V128" s="135"/>
      <c r="W128" s="282"/>
      <c r="X128" s="282"/>
      <c r="Y128" s="244"/>
      <c r="Z128" s="282"/>
      <c r="AA128" s="283"/>
      <c r="AB128" s="8"/>
      <c r="AC128" s="8"/>
      <c r="AD128" s="8"/>
      <c r="AE128" s="8"/>
      <c r="AF128" s="8"/>
      <c r="AG128" s="8"/>
    </row>
    <row r="129" ht="30.0" customHeight="1">
      <c r="A129" s="284" t="s">
        <v>88</v>
      </c>
      <c r="B129" s="285">
        <v>43839.0</v>
      </c>
      <c r="C129" s="286" t="s">
        <v>276</v>
      </c>
      <c r="D129" s="287"/>
      <c r="E129" s="288"/>
      <c r="F129" s="289"/>
      <c r="G129" s="290">
        <f t="shared" ref="G129:G134" si="350">E129*F129</f>
        <v>0</v>
      </c>
      <c r="H129" s="288"/>
      <c r="I129" s="289"/>
      <c r="J129" s="290">
        <f t="shared" ref="J129:J134" si="351">H129*I129</f>
        <v>0</v>
      </c>
      <c r="K129" s="291"/>
      <c r="L129" s="289"/>
      <c r="M129" s="290">
        <f t="shared" ref="M129:M134" si="352">K129*L129</f>
        <v>0</v>
      </c>
      <c r="N129" s="291"/>
      <c r="O129" s="289"/>
      <c r="P129" s="290">
        <f t="shared" ref="P129:P134" si="353">N129*O129</f>
        <v>0</v>
      </c>
      <c r="Q129" s="291"/>
      <c r="R129" s="289"/>
      <c r="S129" s="290">
        <f t="shared" ref="S129:S134" si="354">Q129*R129</f>
        <v>0</v>
      </c>
      <c r="T129" s="291"/>
      <c r="U129" s="289"/>
      <c r="V129" s="290">
        <f t="shared" ref="V129:V134" si="355">T129*U129</f>
        <v>0</v>
      </c>
      <c r="W129" s="266">
        <f t="shared" ref="W129:W134" si="356">G129+M129+S129</f>
        <v>0</v>
      </c>
      <c r="X129" s="157">
        <f t="shared" ref="X129:X134" si="357">J129+P129+V129</f>
        <v>0</v>
      </c>
      <c r="Y129" s="157">
        <f t="shared" ref="Y129:Y135" si="358">W129-X129</f>
        <v>0</v>
      </c>
      <c r="Z129" s="158" t="str">
        <f t="shared" ref="Z129:Z135" si="359">Y129/W129</f>
        <v>#DIV/0!</v>
      </c>
      <c r="AA129" s="268"/>
      <c r="AB129" s="160"/>
      <c r="AC129" s="161"/>
      <c r="AD129" s="161"/>
      <c r="AE129" s="161"/>
      <c r="AF129" s="161"/>
      <c r="AG129" s="161"/>
    </row>
    <row r="130" ht="30.0" customHeight="1">
      <c r="A130" s="149" t="s">
        <v>88</v>
      </c>
      <c r="B130" s="292">
        <v>43870.0</v>
      </c>
      <c r="C130" s="217" t="s">
        <v>277</v>
      </c>
      <c r="D130" s="293"/>
      <c r="E130" s="294"/>
      <c r="F130" s="154"/>
      <c r="G130" s="155">
        <f t="shared" si="350"/>
        <v>0</v>
      </c>
      <c r="H130" s="294"/>
      <c r="I130" s="154"/>
      <c r="J130" s="155">
        <f t="shared" si="351"/>
        <v>0</v>
      </c>
      <c r="K130" s="153"/>
      <c r="L130" s="154"/>
      <c r="M130" s="155">
        <f t="shared" si="352"/>
        <v>0</v>
      </c>
      <c r="N130" s="153"/>
      <c r="O130" s="154"/>
      <c r="P130" s="155">
        <f t="shared" si="353"/>
        <v>0</v>
      </c>
      <c r="Q130" s="153"/>
      <c r="R130" s="154"/>
      <c r="S130" s="155">
        <f t="shared" si="354"/>
        <v>0</v>
      </c>
      <c r="T130" s="153"/>
      <c r="U130" s="154"/>
      <c r="V130" s="155">
        <f t="shared" si="355"/>
        <v>0</v>
      </c>
      <c r="W130" s="156">
        <f t="shared" si="356"/>
        <v>0</v>
      </c>
      <c r="X130" s="157">
        <f t="shared" si="357"/>
        <v>0</v>
      </c>
      <c r="Y130" s="157">
        <f t="shared" si="358"/>
        <v>0</v>
      </c>
      <c r="Z130" s="158" t="str">
        <f t="shared" si="359"/>
        <v>#DIV/0!</v>
      </c>
      <c r="AA130" s="159"/>
      <c r="AB130" s="161"/>
      <c r="AC130" s="161"/>
      <c r="AD130" s="161"/>
      <c r="AE130" s="161"/>
      <c r="AF130" s="161"/>
      <c r="AG130" s="161"/>
    </row>
    <row r="131" ht="30.0" customHeight="1">
      <c r="A131" s="149" t="s">
        <v>88</v>
      </c>
      <c r="B131" s="292">
        <v>43899.0</v>
      </c>
      <c r="C131" s="217" t="s">
        <v>278</v>
      </c>
      <c r="D131" s="293"/>
      <c r="E131" s="294"/>
      <c r="F131" s="154"/>
      <c r="G131" s="155">
        <f t="shared" si="350"/>
        <v>0</v>
      </c>
      <c r="H131" s="294"/>
      <c r="I131" s="154"/>
      <c r="J131" s="155">
        <f t="shared" si="351"/>
        <v>0</v>
      </c>
      <c r="K131" s="153"/>
      <c r="L131" s="154"/>
      <c r="M131" s="155">
        <f t="shared" si="352"/>
        <v>0</v>
      </c>
      <c r="N131" s="153"/>
      <c r="O131" s="154"/>
      <c r="P131" s="155">
        <f t="shared" si="353"/>
        <v>0</v>
      </c>
      <c r="Q131" s="153"/>
      <c r="R131" s="154"/>
      <c r="S131" s="155">
        <f t="shared" si="354"/>
        <v>0</v>
      </c>
      <c r="T131" s="153"/>
      <c r="U131" s="154"/>
      <c r="V131" s="155">
        <f t="shared" si="355"/>
        <v>0</v>
      </c>
      <c r="W131" s="156">
        <f t="shared" si="356"/>
        <v>0</v>
      </c>
      <c r="X131" s="157">
        <f t="shared" si="357"/>
        <v>0</v>
      </c>
      <c r="Y131" s="157">
        <f t="shared" si="358"/>
        <v>0</v>
      </c>
      <c r="Z131" s="158" t="str">
        <f t="shared" si="359"/>
        <v>#DIV/0!</v>
      </c>
      <c r="AA131" s="159"/>
      <c r="AB131" s="161"/>
      <c r="AC131" s="161"/>
      <c r="AD131" s="161"/>
      <c r="AE131" s="161"/>
      <c r="AF131" s="161"/>
      <c r="AG131" s="161"/>
    </row>
    <row r="132" ht="30.0" customHeight="1">
      <c r="A132" s="149" t="s">
        <v>88</v>
      </c>
      <c r="B132" s="292">
        <v>43930.0</v>
      </c>
      <c r="C132" s="217" t="s">
        <v>279</v>
      </c>
      <c r="D132" s="293"/>
      <c r="E132" s="294"/>
      <c r="F132" s="154"/>
      <c r="G132" s="155">
        <f t="shared" si="350"/>
        <v>0</v>
      </c>
      <c r="H132" s="294"/>
      <c r="I132" s="154"/>
      <c r="J132" s="155">
        <f t="shared" si="351"/>
        <v>0</v>
      </c>
      <c r="K132" s="153"/>
      <c r="L132" s="154"/>
      <c r="M132" s="155">
        <f t="shared" si="352"/>
        <v>0</v>
      </c>
      <c r="N132" s="153"/>
      <c r="O132" s="154"/>
      <c r="P132" s="155">
        <f t="shared" si="353"/>
        <v>0</v>
      </c>
      <c r="Q132" s="153"/>
      <c r="R132" s="154"/>
      <c r="S132" s="155">
        <f t="shared" si="354"/>
        <v>0</v>
      </c>
      <c r="T132" s="153"/>
      <c r="U132" s="154"/>
      <c r="V132" s="155">
        <f t="shared" si="355"/>
        <v>0</v>
      </c>
      <c r="W132" s="156">
        <f t="shared" si="356"/>
        <v>0</v>
      </c>
      <c r="X132" s="157">
        <f t="shared" si="357"/>
        <v>0</v>
      </c>
      <c r="Y132" s="157">
        <f t="shared" si="358"/>
        <v>0</v>
      </c>
      <c r="Z132" s="158" t="str">
        <f t="shared" si="359"/>
        <v>#DIV/0!</v>
      </c>
      <c r="AA132" s="159"/>
      <c r="AB132" s="161"/>
      <c r="AC132" s="161"/>
      <c r="AD132" s="161"/>
      <c r="AE132" s="161"/>
      <c r="AF132" s="161"/>
      <c r="AG132" s="161"/>
    </row>
    <row r="133" ht="30.0" customHeight="1">
      <c r="A133" s="162" t="s">
        <v>88</v>
      </c>
      <c r="B133" s="292">
        <v>43960.0</v>
      </c>
      <c r="C133" s="193" t="s">
        <v>280</v>
      </c>
      <c r="D133" s="295"/>
      <c r="E133" s="296"/>
      <c r="F133" s="166"/>
      <c r="G133" s="167">
        <f t="shared" si="350"/>
        <v>0</v>
      </c>
      <c r="H133" s="296"/>
      <c r="I133" s="166"/>
      <c r="J133" s="167">
        <f t="shared" si="351"/>
        <v>0</v>
      </c>
      <c r="K133" s="165"/>
      <c r="L133" s="166"/>
      <c r="M133" s="167">
        <f t="shared" si="352"/>
        <v>0</v>
      </c>
      <c r="N133" s="165"/>
      <c r="O133" s="166"/>
      <c r="P133" s="167">
        <f t="shared" si="353"/>
        <v>0</v>
      </c>
      <c r="Q133" s="165"/>
      <c r="R133" s="166"/>
      <c r="S133" s="167">
        <f t="shared" si="354"/>
        <v>0</v>
      </c>
      <c r="T133" s="165"/>
      <c r="U133" s="166"/>
      <c r="V133" s="167">
        <f t="shared" si="355"/>
        <v>0</v>
      </c>
      <c r="W133" s="168">
        <f t="shared" si="356"/>
        <v>0</v>
      </c>
      <c r="X133" s="157">
        <f t="shared" si="357"/>
        <v>0</v>
      </c>
      <c r="Y133" s="157">
        <f t="shared" si="358"/>
        <v>0</v>
      </c>
      <c r="Z133" s="158" t="str">
        <f t="shared" si="359"/>
        <v>#DIV/0!</v>
      </c>
      <c r="AA133" s="169"/>
      <c r="AB133" s="161"/>
      <c r="AC133" s="161"/>
      <c r="AD133" s="161"/>
      <c r="AE133" s="161"/>
      <c r="AF133" s="161"/>
      <c r="AG133" s="161"/>
    </row>
    <row r="134" ht="30.0" customHeight="1">
      <c r="A134" s="162" t="s">
        <v>88</v>
      </c>
      <c r="B134" s="292">
        <v>43991.0</v>
      </c>
      <c r="C134" s="270" t="s">
        <v>281</v>
      </c>
      <c r="D134" s="178"/>
      <c r="E134" s="165"/>
      <c r="F134" s="166">
        <v>0.22</v>
      </c>
      <c r="G134" s="167">
        <f t="shared" si="350"/>
        <v>0</v>
      </c>
      <c r="H134" s="165"/>
      <c r="I134" s="166">
        <v>0.22</v>
      </c>
      <c r="J134" s="167">
        <f t="shared" si="351"/>
        <v>0</v>
      </c>
      <c r="K134" s="165"/>
      <c r="L134" s="166">
        <v>0.22</v>
      </c>
      <c r="M134" s="167">
        <f t="shared" si="352"/>
        <v>0</v>
      </c>
      <c r="N134" s="165"/>
      <c r="O134" s="166">
        <v>0.22</v>
      </c>
      <c r="P134" s="167">
        <f t="shared" si="353"/>
        <v>0</v>
      </c>
      <c r="Q134" s="165"/>
      <c r="R134" s="166">
        <v>0.22</v>
      </c>
      <c r="S134" s="167">
        <f t="shared" si="354"/>
        <v>0</v>
      </c>
      <c r="T134" s="165"/>
      <c r="U134" s="166">
        <v>0.22</v>
      </c>
      <c r="V134" s="167">
        <f t="shared" si="355"/>
        <v>0</v>
      </c>
      <c r="W134" s="168">
        <f t="shared" si="356"/>
        <v>0</v>
      </c>
      <c r="X134" s="195">
        <f t="shared" si="357"/>
        <v>0</v>
      </c>
      <c r="Y134" s="195">
        <f t="shared" si="358"/>
        <v>0</v>
      </c>
      <c r="Z134" s="258" t="str">
        <f t="shared" si="359"/>
        <v>#DIV/0!</v>
      </c>
      <c r="AA134" s="169"/>
      <c r="AB134" s="8"/>
      <c r="AC134" s="8"/>
      <c r="AD134" s="8"/>
      <c r="AE134" s="8"/>
      <c r="AF134" s="8"/>
      <c r="AG134" s="8"/>
    </row>
    <row r="135" ht="30.0" customHeight="1">
      <c r="A135" s="196" t="s">
        <v>282</v>
      </c>
      <c r="B135" s="197"/>
      <c r="C135" s="198"/>
      <c r="D135" s="199"/>
      <c r="E135" s="203">
        <f>SUM(E129:E133)</f>
        <v>0</v>
      </c>
      <c r="F135" s="219"/>
      <c r="G135" s="202">
        <f>SUM(G129:G134)</f>
        <v>0</v>
      </c>
      <c r="H135" s="203">
        <f>SUM(H129:H133)</f>
        <v>0</v>
      </c>
      <c r="I135" s="219"/>
      <c r="J135" s="202">
        <f>SUM(J129:J134)</f>
        <v>0</v>
      </c>
      <c r="K135" s="220">
        <f>SUM(K129:K133)</f>
        <v>0</v>
      </c>
      <c r="L135" s="219"/>
      <c r="M135" s="202">
        <f>SUM(M129:M134)</f>
        <v>0</v>
      </c>
      <c r="N135" s="220">
        <f>SUM(N129:N133)</f>
        <v>0</v>
      </c>
      <c r="O135" s="219"/>
      <c r="P135" s="202">
        <f>SUM(P129:P134)</f>
        <v>0</v>
      </c>
      <c r="Q135" s="220">
        <f>SUM(Q129:Q133)</f>
        <v>0</v>
      </c>
      <c r="R135" s="219"/>
      <c r="S135" s="202">
        <f>SUM(S129:S134)</f>
        <v>0</v>
      </c>
      <c r="T135" s="220">
        <f>SUM(T129:T133)</f>
        <v>0</v>
      </c>
      <c r="U135" s="219"/>
      <c r="V135" s="204">
        <f t="shared" ref="V135:X135" si="360">SUM(V129:V134)</f>
        <v>0</v>
      </c>
      <c r="W135" s="259">
        <f t="shared" si="360"/>
        <v>0</v>
      </c>
      <c r="X135" s="260">
        <f t="shared" si="360"/>
        <v>0</v>
      </c>
      <c r="Y135" s="260">
        <f t="shared" si="358"/>
        <v>0</v>
      </c>
      <c r="Z135" s="260" t="str">
        <f t="shared" si="359"/>
        <v>#DIV/0!</v>
      </c>
      <c r="AA135" s="261"/>
      <c r="AB135" s="8"/>
      <c r="AC135" s="8"/>
      <c r="AD135" s="8"/>
      <c r="AE135" s="8"/>
      <c r="AF135" s="8"/>
      <c r="AG135" s="8"/>
    </row>
    <row r="136" ht="30.0" customHeight="1">
      <c r="A136" s="208" t="s">
        <v>83</v>
      </c>
      <c r="B136" s="242">
        <v>10.0</v>
      </c>
      <c r="C136" s="276" t="s">
        <v>283</v>
      </c>
      <c r="D136" s="211"/>
      <c r="E136" s="135"/>
      <c r="F136" s="135"/>
      <c r="G136" s="135"/>
      <c r="H136" s="135"/>
      <c r="I136" s="135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135"/>
      <c r="V136" s="135"/>
      <c r="W136" s="262"/>
      <c r="X136" s="262"/>
      <c r="Y136" s="212"/>
      <c r="Z136" s="262"/>
      <c r="AA136" s="263"/>
      <c r="AB136" s="8"/>
      <c r="AC136" s="8"/>
      <c r="AD136" s="8"/>
      <c r="AE136" s="8"/>
      <c r="AF136" s="8"/>
      <c r="AG136" s="8"/>
    </row>
    <row r="137" ht="30.0" customHeight="1">
      <c r="A137" s="149" t="s">
        <v>88</v>
      </c>
      <c r="B137" s="292">
        <v>43840.0</v>
      </c>
      <c r="C137" s="297" t="s">
        <v>284</v>
      </c>
      <c r="D137" s="287"/>
      <c r="E137" s="298"/>
      <c r="F137" s="190"/>
      <c r="G137" s="191">
        <f t="shared" ref="G137:G141" si="361">E137*F137</f>
        <v>0</v>
      </c>
      <c r="H137" s="298"/>
      <c r="I137" s="190"/>
      <c r="J137" s="191">
        <f t="shared" ref="J137:J141" si="362">H137*I137</f>
        <v>0</v>
      </c>
      <c r="K137" s="189"/>
      <c r="L137" s="190"/>
      <c r="M137" s="191">
        <f t="shared" ref="M137:M141" si="363">K137*L137</f>
        <v>0</v>
      </c>
      <c r="N137" s="189"/>
      <c r="O137" s="190"/>
      <c r="P137" s="191">
        <f t="shared" ref="P137:P141" si="364">N137*O137</f>
        <v>0</v>
      </c>
      <c r="Q137" s="189"/>
      <c r="R137" s="190"/>
      <c r="S137" s="191">
        <f t="shared" ref="S137:S141" si="365">Q137*R137</f>
        <v>0</v>
      </c>
      <c r="T137" s="189"/>
      <c r="U137" s="190"/>
      <c r="V137" s="299">
        <f t="shared" ref="V137:V141" si="366">T137*U137</f>
        <v>0</v>
      </c>
      <c r="W137" s="300">
        <f t="shared" ref="W137:W141" si="367">G137+M137+S137</f>
        <v>0</v>
      </c>
      <c r="X137" s="266">
        <f t="shared" ref="X137:X141" si="368">J137+P137+V137</f>
        <v>0</v>
      </c>
      <c r="Y137" s="266">
        <f t="shared" ref="Y137:Y142" si="369">W137-X137</f>
        <v>0</v>
      </c>
      <c r="Z137" s="267" t="str">
        <f t="shared" ref="Z137:Z142" si="370">Y137/W137</f>
        <v>#DIV/0!</v>
      </c>
      <c r="AA137" s="301"/>
      <c r="AB137" s="161"/>
      <c r="AC137" s="161"/>
      <c r="AD137" s="161"/>
      <c r="AE137" s="161"/>
      <c r="AF137" s="161"/>
      <c r="AG137" s="161"/>
    </row>
    <row r="138" ht="30.0" customHeight="1">
      <c r="A138" s="149" t="s">
        <v>88</v>
      </c>
      <c r="B138" s="292">
        <v>43871.0</v>
      </c>
      <c r="C138" s="297" t="s">
        <v>284</v>
      </c>
      <c r="D138" s="293"/>
      <c r="E138" s="294"/>
      <c r="F138" s="154"/>
      <c r="G138" s="155">
        <f t="shared" si="361"/>
        <v>0</v>
      </c>
      <c r="H138" s="294"/>
      <c r="I138" s="154"/>
      <c r="J138" s="155">
        <f t="shared" si="362"/>
        <v>0</v>
      </c>
      <c r="K138" s="153"/>
      <c r="L138" s="154"/>
      <c r="M138" s="155">
        <f t="shared" si="363"/>
        <v>0</v>
      </c>
      <c r="N138" s="153"/>
      <c r="O138" s="154"/>
      <c r="P138" s="155">
        <f t="shared" si="364"/>
        <v>0</v>
      </c>
      <c r="Q138" s="153"/>
      <c r="R138" s="154"/>
      <c r="S138" s="155">
        <f t="shared" si="365"/>
        <v>0</v>
      </c>
      <c r="T138" s="153"/>
      <c r="U138" s="154"/>
      <c r="V138" s="264">
        <f t="shared" si="366"/>
        <v>0</v>
      </c>
      <c r="W138" s="269">
        <f t="shared" si="367"/>
        <v>0</v>
      </c>
      <c r="X138" s="157">
        <f t="shared" si="368"/>
        <v>0</v>
      </c>
      <c r="Y138" s="157">
        <f t="shared" si="369"/>
        <v>0</v>
      </c>
      <c r="Z138" s="158" t="str">
        <f t="shared" si="370"/>
        <v>#DIV/0!</v>
      </c>
      <c r="AA138" s="159"/>
      <c r="AB138" s="161"/>
      <c r="AC138" s="161"/>
      <c r="AD138" s="161"/>
      <c r="AE138" s="161"/>
      <c r="AF138" s="161"/>
      <c r="AG138" s="161"/>
    </row>
    <row r="139" ht="30.0" customHeight="1">
      <c r="A139" s="149" t="s">
        <v>88</v>
      </c>
      <c r="B139" s="292">
        <v>43900.0</v>
      </c>
      <c r="C139" s="297" t="s">
        <v>284</v>
      </c>
      <c r="D139" s="293"/>
      <c r="E139" s="294"/>
      <c r="F139" s="154"/>
      <c r="G139" s="155">
        <f t="shared" si="361"/>
        <v>0</v>
      </c>
      <c r="H139" s="294"/>
      <c r="I139" s="154"/>
      <c r="J139" s="155">
        <f t="shared" si="362"/>
        <v>0</v>
      </c>
      <c r="K139" s="153"/>
      <c r="L139" s="154"/>
      <c r="M139" s="155">
        <f t="shared" si="363"/>
        <v>0</v>
      </c>
      <c r="N139" s="153"/>
      <c r="O139" s="154"/>
      <c r="P139" s="155">
        <f t="shared" si="364"/>
        <v>0</v>
      </c>
      <c r="Q139" s="153"/>
      <c r="R139" s="154"/>
      <c r="S139" s="155">
        <f t="shared" si="365"/>
        <v>0</v>
      </c>
      <c r="T139" s="153"/>
      <c r="U139" s="154"/>
      <c r="V139" s="264">
        <f t="shared" si="366"/>
        <v>0</v>
      </c>
      <c r="W139" s="269">
        <f t="shared" si="367"/>
        <v>0</v>
      </c>
      <c r="X139" s="157">
        <f t="shared" si="368"/>
        <v>0</v>
      </c>
      <c r="Y139" s="157">
        <f t="shared" si="369"/>
        <v>0</v>
      </c>
      <c r="Z139" s="158" t="str">
        <f t="shared" si="370"/>
        <v>#DIV/0!</v>
      </c>
      <c r="AA139" s="159"/>
      <c r="AB139" s="161"/>
      <c r="AC139" s="161"/>
      <c r="AD139" s="161"/>
      <c r="AE139" s="161"/>
      <c r="AF139" s="161"/>
      <c r="AG139" s="161"/>
    </row>
    <row r="140" ht="30.0" customHeight="1">
      <c r="A140" s="162" t="s">
        <v>88</v>
      </c>
      <c r="B140" s="302">
        <v>43931.0</v>
      </c>
      <c r="C140" s="193" t="s">
        <v>285</v>
      </c>
      <c r="D140" s="295" t="s">
        <v>91</v>
      </c>
      <c r="E140" s="296"/>
      <c r="F140" s="166"/>
      <c r="G140" s="155">
        <f t="shared" si="361"/>
        <v>0</v>
      </c>
      <c r="H140" s="296"/>
      <c r="I140" s="166"/>
      <c r="J140" s="155">
        <f t="shared" si="362"/>
        <v>0</v>
      </c>
      <c r="K140" s="165"/>
      <c r="L140" s="166"/>
      <c r="M140" s="167">
        <f t="shared" si="363"/>
        <v>0</v>
      </c>
      <c r="N140" s="165"/>
      <c r="O140" s="166"/>
      <c r="P140" s="167">
        <f t="shared" si="364"/>
        <v>0</v>
      </c>
      <c r="Q140" s="165"/>
      <c r="R140" s="166"/>
      <c r="S140" s="167">
        <f t="shared" si="365"/>
        <v>0</v>
      </c>
      <c r="T140" s="165"/>
      <c r="U140" s="166"/>
      <c r="V140" s="271">
        <f t="shared" si="366"/>
        <v>0</v>
      </c>
      <c r="W140" s="303">
        <f t="shared" si="367"/>
        <v>0</v>
      </c>
      <c r="X140" s="157">
        <f t="shared" si="368"/>
        <v>0</v>
      </c>
      <c r="Y140" s="157">
        <f t="shared" si="369"/>
        <v>0</v>
      </c>
      <c r="Z140" s="158" t="str">
        <f t="shared" si="370"/>
        <v>#DIV/0!</v>
      </c>
      <c r="AA140" s="254"/>
      <c r="AB140" s="161"/>
      <c r="AC140" s="161"/>
      <c r="AD140" s="161"/>
      <c r="AE140" s="161"/>
      <c r="AF140" s="161"/>
      <c r="AG140" s="161"/>
    </row>
    <row r="141" ht="30.0" customHeight="1">
      <c r="A141" s="162" t="s">
        <v>88</v>
      </c>
      <c r="B141" s="304">
        <v>43961.0</v>
      </c>
      <c r="C141" s="270" t="s">
        <v>286</v>
      </c>
      <c r="D141" s="305"/>
      <c r="E141" s="165"/>
      <c r="F141" s="166">
        <v>0.22</v>
      </c>
      <c r="G141" s="167">
        <f t="shared" si="361"/>
        <v>0</v>
      </c>
      <c r="H141" s="165"/>
      <c r="I141" s="166">
        <v>0.22</v>
      </c>
      <c r="J141" s="167">
        <f t="shared" si="362"/>
        <v>0</v>
      </c>
      <c r="K141" s="165"/>
      <c r="L141" s="166">
        <v>0.22</v>
      </c>
      <c r="M141" s="167">
        <f t="shared" si="363"/>
        <v>0</v>
      </c>
      <c r="N141" s="165"/>
      <c r="O141" s="166">
        <v>0.22</v>
      </c>
      <c r="P141" s="167">
        <f t="shared" si="364"/>
        <v>0</v>
      </c>
      <c r="Q141" s="165"/>
      <c r="R141" s="166">
        <v>0.22</v>
      </c>
      <c r="S141" s="167">
        <f t="shared" si="365"/>
        <v>0</v>
      </c>
      <c r="T141" s="165"/>
      <c r="U141" s="166">
        <v>0.22</v>
      </c>
      <c r="V141" s="271">
        <f t="shared" si="366"/>
        <v>0</v>
      </c>
      <c r="W141" s="272">
        <f t="shared" si="367"/>
        <v>0</v>
      </c>
      <c r="X141" s="273">
        <f t="shared" si="368"/>
        <v>0</v>
      </c>
      <c r="Y141" s="273">
        <f t="shared" si="369"/>
        <v>0</v>
      </c>
      <c r="Z141" s="274" t="str">
        <f t="shared" si="370"/>
        <v>#DIV/0!</v>
      </c>
      <c r="AA141" s="306"/>
      <c r="AB141" s="8"/>
      <c r="AC141" s="8"/>
      <c r="AD141" s="8"/>
      <c r="AE141" s="8"/>
      <c r="AF141" s="8"/>
      <c r="AG141" s="8"/>
    </row>
    <row r="142" ht="30.0" customHeight="1">
      <c r="A142" s="196" t="s">
        <v>287</v>
      </c>
      <c r="B142" s="197"/>
      <c r="C142" s="198"/>
      <c r="D142" s="199"/>
      <c r="E142" s="203">
        <f>SUM(E137:E140)</f>
        <v>0</v>
      </c>
      <c r="F142" s="219"/>
      <c r="G142" s="202">
        <f>SUM(G137:G141)</f>
        <v>0</v>
      </c>
      <c r="H142" s="203">
        <f>SUM(H137:H140)</f>
        <v>0</v>
      </c>
      <c r="I142" s="219"/>
      <c r="J142" s="202">
        <f>SUM(J137:J141)</f>
        <v>0</v>
      </c>
      <c r="K142" s="220">
        <f>SUM(K137:K140)</f>
        <v>0</v>
      </c>
      <c r="L142" s="219"/>
      <c r="M142" s="202">
        <f>SUM(M137:M141)</f>
        <v>0</v>
      </c>
      <c r="N142" s="220">
        <f>SUM(N137:N140)</f>
        <v>0</v>
      </c>
      <c r="O142" s="219"/>
      <c r="P142" s="202">
        <f>SUM(P137:P141)</f>
        <v>0</v>
      </c>
      <c r="Q142" s="220">
        <f>SUM(Q137:Q140)</f>
        <v>0</v>
      </c>
      <c r="R142" s="219"/>
      <c r="S142" s="202">
        <f>SUM(S137:S141)</f>
        <v>0</v>
      </c>
      <c r="T142" s="220">
        <f>SUM(T137:T140)</f>
        <v>0</v>
      </c>
      <c r="U142" s="219"/>
      <c r="V142" s="204">
        <f t="shared" ref="V142:X142" si="371">SUM(V137:V141)</f>
        <v>0</v>
      </c>
      <c r="W142" s="259">
        <f t="shared" si="371"/>
        <v>0</v>
      </c>
      <c r="X142" s="260">
        <f t="shared" si="371"/>
        <v>0</v>
      </c>
      <c r="Y142" s="260">
        <f t="shared" si="369"/>
        <v>0</v>
      </c>
      <c r="Z142" s="260" t="str">
        <f t="shared" si="370"/>
        <v>#DIV/0!</v>
      </c>
      <c r="AA142" s="261"/>
      <c r="AB142" s="8"/>
      <c r="AC142" s="8"/>
      <c r="AD142" s="8"/>
      <c r="AE142" s="8"/>
      <c r="AF142" s="8"/>
      <c r="AG142" s="8"/>
    </row>
    <row r="143" ht="30.0" customHeight="1">
      <c r="A143" s="208" t="s">
        <v>83</v>
      </c>
      <c r="B143" s="242">
        <v>11.0</v>
      </c>
      <c r="C143" s="210" t="s">
        <v>288</v>
      </c>
      <c r="D143" s="211"/>
      <c r="E143" s="135"/>
      <c r="F143" s="135"/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135"/>
      <c r="V143" s="135"/>
      <c r="W143" s="262"/>
      <c r="X143" s="262"/>
      <c r="Y143" s="212"/>
      <c r="Z143" s="262"/>
      <c r="AA143" s="263"/>
      <c r="AB143" s="8"/>
      <c r="AC143" s="8"/>
      <c r="AD143" s="8"/>
      <c r="AE143" s="8"/>
      <c r="AF143" s="8"/>
      <c r="AG143" s="8"/>
    </row>
    <row r="144" ht="30.0" customHeight="1">
      <c r="A144" s="307" t="s">
        <v>88</v>
      </c>
      <c r="B144" s="292">
        <v>43841.0</v>
      </c>
      <c r="C144" s="297" t="s">
        <v>289</v>
      </c>
      <c r="D144" s="188" t="s">
        <v>125</v>
      </c>
      <c r="E144" s="189"/>
      <c r="F144" s="190"/>
      <c r="G144" s="191">
        <f t="shared" ref="G144:G145" si="372">E144*F144</f>
        <v>0</v>
      </c>
      <c r="H144" s="189"/>
      <c r="I144" s="190"/>
      <c r="J144" s="191">
        <f t="shared" ref="J144:J145" si="373">H144*I144</f>
        <v>0</v>
      </c>
      <c r="K144" s="189"/>
      <c r="L144" s="190"/>
      <c r="M144" s="191">
        <f t="shared" ref="M144:M145" si="374">K144*L144</f>
        <v>0</v>
      </c>
      <c r="N144" s="189"/>
      <c r="O144" s="190"/>
      <c r="P144" s="191">
        <f t="shared" ref="P144:P145" si="375">N144*O144</f>
        <v>0</v>
      </c>
      <c r="Q144" s="189"/>
      <c r="R144" s="190"/>
      <c r="S144" s="191">
        <f t="shared" ref="S144:S145" si="376">Q144*R144</f>
        <v>0</v>
      </c>
      <c r="T144" s="189"/>
      <c r="U144" s="190"/>
      <c r="V144" s="299">
        <f t="shared" ref="V144:V145" si="377">T144*U144</f>
        <v>0</v>
      </c>
      <c r="W144" s="300">
        <f t="shared" ref="W144:W145" si="378">G144+M144+S144</f>
        <v>0</v>
      </c>
      <c r="X144" s="266">
        <f t="shared" ref="X144:X145" si="379">J144+P144+V144</f>
        <v>0</v>
      </c>
      <c r="Y144" s="266">
        <f t="shared" ref="Y144:Y146" si="380">W144-X144</f>
        <v>0</v>
      </c>
      <c r="Z144" s="267" t="str">
        <f t="shared" ref="Z144:Z146" si="381">Y144/W144</f>
        <v>#DIV/0!</v>
      </c>
      <c r="AA144" s="301"/>
      <c r="AB144" s="161"/>
      <c r="AC144" s="161"/>
      <c r="AD144" s="161"/>
      <c r="AE144" s="161"/>
      <c r="AF144" s="161"/>
      <c r="AG144" s="161"/>
    </row>
    <row r="145" ht="30.0" customHeight="1">
      <c r="A145" s="308" t="s">
        <v>88</v>
      </c>
      <c r="B145" s="292">
        <v>43872.0</v>
      </c>
      <c r="C145" s="193" t="s">
        <v>289</v>
      </c>
      <c r="D145" s="164" t="s">
        <v>125</v>
      </c>
      <c r="E145" s="165"/>
      <c r="F145" s="166"/>
      <c r="G145" s="155">
        <f t="shared" si="372"/>
        <v>0</v>
      </c>
      <c r="H145" s="165"/>
      <c r="I145" s="166"/>
      <c r="J145" s="155">
        <f t="shared" si="373"/>
        <v>0</v>
      </c>
      <c r="K145" s="165"/>
      <c r="L145" s="166"/>
      <c r="M145" s="167">
        <f t="shared" si="374"/>
        <v>0</v>
      </c>
      <c r="N145" s="165"/>
      <c r="O145" s="166"/>
      <c r="P145" s="167">
        <f t="shared" si="375"/>
        <v>0</v>
      </c>
      <c r="Q145" s="165"/>
      <c r="R145" s="166"/>
      <c r="S145" s="167">
        <f t="shared" si="376"/>
        <v>0</v>
      </c>
      <c r="T145" s="165"/>
      <c r="U145" s="166"/>
      <c r="V145" s="271">
        <f t="shared" si="377"/>
        <v>0</v>
      </c>
      <c r="W145" s="309">
        <f t="shared" si="378"/>
        <v>0</v>
      </c>
      <c r="X145" s="273">
        <f t="shared" si="379"/>
        <v>0</v>
      </c>
      <c r="Y145" s="273">
        <f t="shared" si="380"/>
        <v>0</v>
      </c>
      <c r="Z145" s="274" t="str">
        <f t="shared" si="381"/>
        <v>#DIV/0!</v>
      </c>
      <c r="AA145" s="306"/>
      <c r="AB145" s="160"/>
      <c r="AC145" s="161"/>
      <c r="AD145" s="161"/>
      <c r="AE145" s="161"/>
      <c r="AF145" s="161"/>
      <c r="AG145" s="161"/>
    </row>
    <row r="146" ht="30.0" customHeight="1">
      <c r="A146" s="310" t="s">
        <v>290</v>
      </c>
      <c r="B146" s="311"/>
      <c r="C146" s="311"/>
      <c r="D146" s="312"/>
      <c r="E146" s="203">
        <f>SUM(E144:E145)</f>
        <v>0</v>
      </c>
      <c r="F146" s="219"/>
      <c r="G146" s="202">
        <f t="shared" ref="G146:H146" si="382">SUM(G144:G145)</f>
        <v>0</v>
      </c>
      <c r="H146" s="203">
        <f t="shared" si="382"/>
        <v>0</v>
      </c>
      <c r="I146" s="219"/>
      <c r="J146" s="202">
        <f t="shared" ref="J146:K146" si="383">SUM(J144:J145)</f>
        <v>0</v>
      </c>
      <c r="K146" s="220">
        <f t="shared" si="383"/>
        <v>0</v>
      </c>
      <c r="L146" s="219"/>
      <c r="M146" s="202">
        <f t="shared" ref="M146:N146" si="384">SUM(M144:M145)</f>
        <v>0</v>
      </c>
      <c r="N146" s="220">
        <f t="shared" si="384"/>
        <v>0</v>
      </c>
      <c r="O146" s="219"/>
      <c r="P146" s="202">
        <f t="shared" ref="P146:Q146" si="385">SUM(P144:P145)</f>
        <v>0</v>
      </c>
      <c r="Q146" s="220">
        <f t="shared" si="385"/>
        <v>0</v>
      </c>
      <c r="R146" s="219"/>
      <c r="S146" s="202">
        <f t="shared" ref="S146:T146" si="386">SUM(S144:S145)</f>
        <v>0</v>
      </c>
      <c r="T146" s="220">
        <f t="shared" si="386"/>
        <v>0</v>
      </c>
      <c r="U146" s="219"/>
      <c r="V146" s="204">
        <f t="shared" ref="V146:X146" si="387">SUM(V144:V145)</f>
        <v>0</v>
      </c>
      <c r="W146" s="259">
        <f t="shared" si="387"/>
        <v>0</v>
      </c>
      <c r="X146" s="260">
        <f t="shared" si="387"/>
        <v>0</v>
      </c>
      <c r="Y146" s="260">
        <f t="shared" si="380"/>
        <v>0</v>
      </c>
      <c r="Z146" s="260" t="str">
        <f t="shared" si="381"/>
        <v>#DIV/0!</v>
      </c>
      <c r="AA146" s="261"/>
      <c r="AB146" s="8"/>
      <c r="AC146" s="8"/>
      <c r="AD146" s="8"/>
      <c r="AE146" s="8"/>
      <c r="AF146" s="8"/>
      <c r="AG146" s="8"/>
    </row>
    <row r="147" ht="30.0" customHeight="1">
      <c r="A147" s="241" t="s">
        <v>83</v>
      </c>
      <c r="B147" s="242">
        <v>12.0</v>
      </c>
      <c r="C147" s="243" t="s">
        <v>291</v>
      </c>
      <c r="D147" s="313"/>
      <c r="E147" s="135"/>
      <c r="F147" s="135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262"/>
      <c r="X147" s="262"/>
      <c r="Y147" s="212"/>
      <c r="Z147" s="262"/>
      <c r="AA147" s="263"/>
      <c r="AB147" s="8"/>
      <c r="AC147" s="8"/>
      <c r="AD147" s="8"/>
      <c r="AE147" s="8"/>
      <c r="AF147" s="8"/>
      <c r="AG147" s="8"/>
    </row>
    <row r="148" ht="30.0" customHeight="1">
      <c r="A148" s="186" t="s">
        <v>88</v>
      </c>
      <c r="B148" s="314">
        <v>43842.0</v>
      </c>
      <c r="C148" s="315" t="s">
        <v>292</v>
      </c>
      <c r="D148" s="287" t="s">
        <v>293</v>
      </c>
      <c r="E148" s="298"/>
      <c r="F148" s="190"/>
      <c r="G148" s="191">
        <f t="shared" ref="G148:G151" si="388">E148*F148</f>
        <v>0</v>
      </c>
      <c r="H148" s="298"/>
      <c r="I148" s="190"/>
      <c r="J148" s="191">
        <f t="shared" ref="J148:J151" si="389">H148*I148</f>
        <v>0</v>
      </c>
      <c r="K148" s="189"/>
      <c r="L148" s="190"/>
      <c r="M148" s="191">
        <f t="shared" ref="M148:M151" si="390">K148*L148</f>
        <v>0</v>
      </c>
      <c r="N148" s="189"/>
      <c r="O148" s="190"/>
      <c r="P148" s="191">
        <f t="shared" ref="P148:P151" si="391">N148*O148</f>
        <v>0</v>
      </c>
      <c r="Q148" s="189"/>
      <c r="R148" s="190"/>
      <c r="S148" s="191">
        <f t="shared" ref="S148:S151" si="392">Q148*R148</f>
        <v>0</v>
      </c>
      <c r="T148" s="189"/>
      <c r="U148" s="190"/>
      <c r="V148" s="299">
        <f t="shared" ref="V148:V151" si="393">T148*U148</f>
        <v>0</v>
      </c>
      <c r="W148" s="300">
        <f t="shared" ref="W148:W151" si="394">G148+M148+S148</f>
        <v>0</v>
      </c>
      <c r="X148" s="266">
        <f t="shared" ref="X148:X151" si="395">J148+P148+V148</f>
        <v>0</v>
      </c>
      <c r="Y148" s="266">
        <f t="shared" ref="Y148:Y152" si="396">W148-X148</f>
        <v>0</v>
      </c>
      <c r="Z148" s="267" t="str">
        <f t="shared" ref="Z148:Z152" si="397">Y148/W148</f>
        <v>#DIV/0!</v>
      </c>
      <c r="AA148" s="316"/>
      <c r="AB148" s="160"/>
      <c r="AC148" s="161"/>
      <c r="AD148" s="161"/>
      <c r="AE148" s="161"/>
      <c r="AF148" s="161"/>
      <c r="AG148" s="161"/>
    </row>
    <row r="149" ht="30.0" customHeight="1">
      <c r="A149" s="149" t="s">
        <v>88</v>
      </c>
      <c r="B149" s="292">
        <v>43873.0</v>
      </c>
      <c r="C149" s="217" t="s">
        <v>294</v>
      </c>
      <c r="D149" s="293" t="s">
        <v>262</v>
      </c>
      <c r="E149" s="294"/>
      <c r="F149" s="154"/>
      <c r="G149" s="155">
        <f t="shared" si="388"/>
        <v>0</v>
      </c>
      <c r="H149" s="294"/>
      <c r="I149" s="154"/>
      <c r="J149" s="155">
        <f t="shared" si="389"/>
        <v>0</v>
      </c>
      <c r="K149" s="153">
        <v>30.0</v>
      </c>
      <c r="L149" s="154">
        <v>250.0</v>
      </c>
      <c r="M149" s="155">
        <f t="shared" si="390"/>
        <v>7500</v>
      </c>
      <c r="N149" s="153">
        <v>30.0</v>
      </c>
      <c r="O149" s="154">
        <v>250.0</v>
      </c>
      <c r="P149" s="155">
        <f t="shared" si="391"/>
        <v>7500</v>
      </c>
      <c r="Q149" s="153"/>
      <c r="R149" s="154"/>
      <c r="S149" s="155">
        <f t="shared" si="392"/>
        <v>0</v>
      </c>
      <c r="T149" s="153"/>
      <c r="U149" s="154"/>
      <c r="V149" s="264">
        <f t="shared" si="393"/>
        <v>0</v>
      </c>
      <c r="W149" s="317">
        <f t="shared" si="394"/>
        <v>7500</v>
      </c>
      <c r="X149" s="157">
        <f t="shared" si="395"/>
        <v>7500</v>
      </c>
      <c r="Y149" s="157">
        <f t="shared" si="396"/>
        <v>0</v>
      </c>
      <c r="Z149" s="158">
        <f t="shared" si="397"/>
        <v>0</v>
      </c>
      <c r="AA149" s="318"/>
      <c r="AB149" s="161"/>
      <c r="AC149" s="161"/>
      <c r="AD149" s="161"/>
      <c r="AE149" s="161"/>
      <c r="AF149" s="161"/>
      <c r="AG149" s="161"/>
    </row>
    <row r="150" ht="30.0" customHeight="1">
      <c r="A150" s="162" t="s">
        <v>88</v>
      </c>
      <c r="B150" s="302">
        <v>43902.0</v>
      </c>
      <c r="C150" s="193" t="s">
        <v>295</v>
      </c>
      <c r="D150" s="295" t="s">
        <v>262</v>
      </c>
      <c r="E150" s="296"/>
      <c r="F150" s="166"/>
      <c r="G150" s="167">
        <f t="shared" si="388"/>
        <v>0</v>
      </c>
      <c r="H150" s="296"/>
      <c r="I150" s="166"/>
      <c r="J150" s="167">
        <f t="shared" si="389"/>
        <v>0</v>
      </c>
      <c r="K150" s="165">
        <v>30.0</v>
      </c>
      <c r="L150" s="166">
        <v>100.0</v>
      </c>
      <c r="M150" s="167">
        <f t="shared" si="390"/>
        <v>3000</v>
      </c>
      <c r="N150" s="165">
        <v>30.0</v>
      </c>
      <c r="O150" s="166">
        <v>100.0</v>
      </c>
      <c r="P150" s="167">
        <f t="shared" si="391"/>
        <v>3000</v>
      </c>
      <c r="Q150" s="165"/>
      <c r="R150" s="166"/>
      <c r="S150" s="167">
        <f t="shared" si="392"/>
        <v>0</v>
      </c>
      <c r="T150" s="165"/>
      <c r="U150" s="166"/>
      <c r="V150" s="271">
        <f t="shared" si="393"/>
        <v>0</v>
      </c>
      <c r="W150" s="303">
        <f t="shared" si="394"/>
        <v>3000</v>
      </c>
      <c r="X150" s="157">
        <f t="shared" si="395"/>
        <v>3000</v>
      </c>
      <c r="Y150" s="157">
        <f t="shared" si="396"/>
        <v>0</v>
      </c>
      <c r="Z150" s="158">
        <f t="shared" si="397"/>
        <v>0</v>
      </c>
      <c r="AA150" s="319"/>
      <c r="AB150" s="161"/>
      <c r="AC150" s="161"/>
      <c r="AD150" s="161"/>
      <c r="AE150" s="161"/>
      <c r="AF150" s="161"/>
      <c r="AG150" s="161"/>
    </row>
    <row r="151" ht="30.0" customHeight="1">
      <c r="A151" s="162" t="s">
        <v>88</v>
      </c>
      <c r="B151" s="302">
        <v>43933.0</v>
      </c>
      <c r="C151" s="270" t="s">
        <v>296</v>
      </c>
      <c r="D151" s="305"/>
      <c r="E151" s="296"/>
      <c r="F151" s="166">
        <v>0.22</v>
      </c>
      <c r="G151" s="167">
        <f t="shared" si="388"/>
        <v>0</v>
      </c>
      <c r="H151" s="296"/>
      <c r="I151" s="166">
        <v>0.22</v>
      </c>
      <c r="J151" s="167">
        <f t="shared" si="389"/>
        <v>0</v>
      </c>
      <c r="K151" s="165"/>
      <c r="L151" s="166">
        <v>0.22</v>
      </c>
      <c r="M151" s="167">
        <f t="shared" si="390"/>
        <v>0</v>
      </c>
      <c r="N151" s="165"/>
      <c r="O151" s="166">
        <v>0.22</v>
      </c>
      <c r="P151" s="167">
        <f t="shared" si="391"/>
        <v>0</v>
      </c>
      <c r="Q151" s="165"/>
      <c r="R151" s="166">
        <v>0.22</v>
      </c>
      <c r="S151" s="167">
        <f t="shared" si="392"/>
        <v>0</v>
      </c>
      <c r="T151" s="165"/>
      <c r="U151" s="166">
        <v>0.22</v>
      </c>
      <c r="V151" s="271">
        <f t="shared" si="393"/>
        <v>0</v>
      </c>
      <c r="W151" s="272">
        <f t="shared" si="394"/>
        <v>0</v>
      </c>
      <c r="X151" s="273">
        <f t="shared" si="395"/>
        <v>0</v>
      </c>
      <c r="Y151" s="273">
        <f t="shared" si="396"/>
        <v>0</v>
      </c>
      <c r="Z151" s="274" t="str">
        <f t="shared" si="397"/>
        <v>#DIV/0!</v>
      </c>
      <c r="AA151" s="182"/>
      <c r="AB151" s="8"/>
      <c r="AC151" s="8"/>
      <c r="AD151" s="8"/>
      <c r="AE151" s="8"/>
      <c r="AF151" s="8"/>
      <c r="AG151" s="8"/>
    </row>
    <row r="152" ht="30.0" customHeight="1">
      <c r="A152" s="196" t="s">
        <v>297</v>
      </c>
      <c r="B152" s="197"/>
      <c r="C152" s="198"/>
      <c r="D152" s="320"/>
      <c r="E152" s="203">
        <f>SUM(E148:E150)</f>
        <v>0</v>
      </c>
      <c r="F152" s="219"/>
      <c r="G152" s="202">
        <f>SUM(G148:G151)</f>
        <v>0</v>
      </c>
      <c r="H152" s="203">
        <f>SUM(H148:H150)</f>
        <v>0</v>
      </c>
      <c r="I152" s="219"/>
      <c r="J152" s="202">
        <f>SUM(J148:J151)</f>
        <v>0</v>
      </c>
      <c r="K152" s="220">
        <f>SUM(K148:K150)</f>
        <v>60</v>
      </c>
      <c r="L152" s="219"/>
      <c r="M152" s="202">
        <f>SUM(M148:M151)</f>
        <v>10500</v>
      </c>
      <c r="N152" s="220">
        <f>SUM(N148:N150)</f>
        <v>60</v>
      </c>
      <c r="O152" s="219"/>
      <c r="P152" s="202">
        <f>SUM(P148:P151)</f>
        <v>10500</v>
      </c>
      <c r="Q152" s="220">
        <f>SUM(Q148:Q150)</f>
        <v>0</v>
      </c>
      <c r="R152" s="219"/>
      <c r="S152" s="202">
        <f>SUM(S148:S151)</f>
        <v>0</v>
      </c>
      <c r="T152" s="220">
        <f>SUM(T148:T150)</f>
        <v>0</v>
      </c>
      <c r="U152" s="219"/>
      <c r="V152" s="204">
        <f t="shared" ref="V152:X152" si="398">SUM(V148:V151)</f>
        <v>0</v>
      </c>
      <c r="W152" s="259">
        <f t="shared" si="398"/>
        <v>10500</v>
      </c>
      <c r="X152" s="260">
        <f t="shared" si="398"/>
        <v>10500</v>
      </c>
      <c r="Y152" s="260">
        <f t="shared" si="396"/>
        <v>0</v>
      </c>
      <c r="Z152" s="260">
        <f t="shared" si="397"/>
        <v>0</v>
      </c>
      <c r="AA152" s="261"/>
      <c r="AB152" s="8"/>
      <c r="AC152" s="8"/>
      <c r="AD152" s="8"/>
      <c r="AE152" s="8"/>
      <c r="AF152" s="8"/>
      <c r="AG152" s="8"/>
    </row>
    <row r="153" ht="30.0" customHeight="1">
      <c r="A153" s="241" t="s">
        <v>83</v>
      </c>
      <c r="B153" s="321">
        <v>13.0</v>
      </c>
      <c r="C153" s="243" t="s">
        <v>298</v>
      </c>
      <c r="D153" s="134"/>
      <c r="E153" s="135"/>
      <c r="F153" s="135"/>
      <c r="G153" s="135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262"/>
      <c r="X153" s="262"/>
      <c r="Y153" s="212"/>
      <c r="Z153" s="262"/>
      <c r="AA153" s="263"/>
      <c r="AB153" s="7"/>
      <c r="AC153" s="8"/>
      <c r="AD153" s="8"/>
      <c r="AE153" s="8"/>
      <c r="AF153" s="8"/>
      <c r="AG153" s="8"/>
    </row>
    <row r="154" ht="30.0" customHeight="1">
      <c r="A154" s="138" t="s">
        <v>85</v>
      </c>
      <c r="B154" s="185" t="s">
        <v>299</v>
      </c>
      <c r="C154" s="322" t="s">
        <v>300</v>
      </c>
      <c r="D154" s="171"/>
      <c r="E154" s="172">
        <f>SUM(E155:E157)</f>
        <v>2</v>
      </c>
      <c r="F154" s="173"/>
      <c r="G154" s="174">
        <f>SUM(G155:G158)</f>
        <v>50000</v>
      </c>
      <c r="H154" s="172">
        <f>SUM(H155:H157)</f>
        <v>2</v>
      </c>
      <c r="I154" s="173"/>
      <c r="J154" s="174">
        <f>SUM(J155:J158)</f>
        <v>50000</v>
      </c>
      <c r="K154" s="172">
        <f>SUM(K155:K157)</f>
        <v>3</v>
      </c>
      <c r="L154" s="173"/>
      <c r="M154" s="174">
        <f>SUM(M155:M158)</f>
        <v>34000</v>
      </c>
      <c r="N154" s="172">
        <f>SUM(N155:N157)</f>
        <v>3</v>
      </c>
      <c r="O154" s="173"/>
      <c r="P154" s="174">
        <f>SUM(P155:P158)</f>
        <v>34000</v>
      </c>
      <c r="Q154" s="172">
        <f>SUM(Q155:Q157)</f>
        <v>0</v>
      </c>
      <c r="R154" s="173"/>
      <c r="S154" s="174">
        <f>SUM(S155:S158)</f>
        <v>0</v>
      </c>
      <c r="T154" s="172">
        <f>SUM(T155:T157)</f>
        <v>0</v>
      </c>
      <c r="U154" s="173"/>
      <c r="V154" s="323">
        <f t="shared" ref="V154:X154" si="399">SUM(V155:V158)</f>
        <v>0</v>
      </c>
      <c r="W154" s="324">
        <f t="shared" si="399"/>
        <v>84000</v>
      </c>
      <c r="X154" s="174">
        <f t="shared" si="399"/>
        <v>84000</v>
      </c>
      <c r="Y154" s="174">
        <f t="shared" ref="Y154:Y179" si="400">W154-X154</f>
        <v>0</v>
      </c>
      <c r="Z154" s="174">
        <f t="shared" ref="Z154:Z180" si="401">Y154/W154</f>
        <v>0</v>
      </c>
      <c r="AA154" s="176"/>
      <c r="AB154" s="148"/>
      <c r="AC154" s="148"/>
      <c r="AD154" s="148"/>
      <c r="AE154" s="148"/>
      <c r="AF154" s="148"/>
      <c r="AG154" s="148"/>
    </row>
    <row r="155" ht="30.0" customHeight="1">
      <c r="A155" s="149" t="s">
        <v>88</v>
      </c>
      <c r="B155" s="150" t="s">
        <v>301</v>
      </c>
      <c r="C155" s="325" t="s">
        <v>302</v>
      </c>
      <c r="D155" s="152" t="s">
        <v>156</v>
      </c>
      <c r="E155" s="153">
        <v>1.0</v>
      </c>
      <c r="F155" s="154">
        <v>25000.0</v>
      </c>
      <c r="G155" s="155">
        <f t="shared" ref="G155:G158" si="402">E155*F155</f>
        <v>25000</v>
      </c>
      <c r="H155" s="153">
        <v>1.0</v>
      </c>
      <c r="I155" s="154">
        <v>25000.0</v>
      </c>
      <c r="J155" s="155">
        <f t="shared" ref="J155:J158" si="403">H155*I155</f>
        <v>25000</v>
      </c>
      <c r="K155" s="153">
        <v>1.0</v>
      </c>
      <c r="L155" s="154">
        <v>7000.0</v>
      </c>
      <c r="M155" s="155">
        <f t="shared" ref="M155:M158" si="404">K155*L155</f>
        <v>7000</v>
      </c>
      <c r="N155" s="153">
        <v>1.0</v>
      </c>
      <c r="O155" s="154">
        <v>7000.0</v>
      </c>
      <c r="P155" s="155">
        <f t="shared" ref="P155:P158" si="405">N155*O155</f>
        <v>7000</v>
      </c>
      <c r="Q155" s="153"/>
      <c r="R155" s="154"/>
      <c r="S155" s="155">
        <f t="shared" ref="S155:S158" si="406">Q155*R155</f>
        <v>0</v>
      </c>
      <c r="T155" s="153"/>
      <c r="U155" s="154"/>
      <c r="V155" s="264">
        <f t="shared" ref="V155:V158" si="407">T155*U155</f>
        <v>0</v>
      </c>
      <c r="W155" s="269">
        <f t="shared" ref="W155:W158" si="408">G155+M155+S155</f>
        <v>32000</v>
      </c>
      <c r="X155" s="157">
        <f t="shared" ref="X155:X158" si="409">J155+P155+V155</f>
        <v>32000</v>
      </c>
      <c r="Y155" s="157">
        <f t="shared" si="400"/>
        <v>0</v>
      </c>
      <c r="Z155" s="158">
        <f t="shared" si="401"/>
        <v>0</v>
      </c>
      <c r="AA155" s="159"/>
      <c r="AB155" s="161"/>
      <c r="AC155" s="161"/>
      <c r="AD155" s="161"/>
      <c r="AE155" s="161"/>
      <c r="AF155" s="161"/>
      <c r="AG155" s="161"/>
    </row>
    <row r="156" ht="30.0" customHeight="1">
      <c r="A156" s="149" t="s">
        <v>88</v>
      </c>
      <c r="B156" s="150" t="s">
        <v>303</v>
      </c>
      <c r="C156" s="326" t="s">
        <v>304</v>
      </c>
      <c r="D156" s="152" t="s">
        <v>156</v>
      </c>
      <c r="E156" s="153">
        <v>1.0</v>
      </c>
      <c r="F156" s="154">
        <v>25000.0</v>
      </c>
      <c r="G156" s="155">
        <f t="shared" si="402"/>
        <v>25000</v>
      </c>
      <c r="H156" s="153">
        <v>1.0</v>
      </c>
      <c r="I156" s="154">
        <v>25000.0</v>
      </c>
      <c r="J156" s="155">
        <f t="shared" si="403"/>
        <v>25000</v>
      </c>
      <c r="K156" s="153">
        <v>1.0</v>
      </c>
      <c r="L156" s="154">
        <v>7000.0</v>
      </c>
      <c r="M156" s="155">
        <f t="shared" si="404"/>
        <v>7000</v>
      </c>
      <c r="N156" s="153">
        <v>1.0</v>
      </c>
      <c r="O156" s="154">
        <v>7000.0</v>
      </c>
      <c r="P156" s="155">
        <f t="shared" si="405"/>
        <v>7000</v>
      </c>
      <c r="Q156" s="153"/>
      <c r="R156" s="154"/>
      <c r="S156" s="155">
        <f t="shared" si="406"/>
        <v>0</v>
      </c>
      <c r="T156" s="153"/>
      <c r="U156" s="154"/>
      <c r="V156" s="264">
        <f t="shared" si="407"/>
        <v>0</v>
      </c>
      <c r="W156" s="269">
        <f t="shared" si="408"/>
        <v>32000</v>
      </c>
      <c r="X156" s="157">
        <f t="shared" si="409"/>
        <v>32000</v>
      </c>
      <c r="Y156" s="157">
        <f t="shared" si="400"/>
        <v>0</v>
      </c>
      <c r="Z156" s="158">
        <f t="shared" si="401"/>
        <v>0</v>
      </c>
      <c r="AA156" s="159"/>
      <c r="AB156" s="161"/>
      <c r="AC156" s="161"/>
      <c r="AD156" s="161"/>
      <c r="AE156" s="161"/>
      <c r="AF156" s="161"/>
      <c r="AG156" s="161"/>
    </row>
    <row r="157" ht="30.0" customHeight="1">
      <c r="A157" s="149" t="s">
        <v>88</v>
      </c>
      <c r="B157" s="150" t="s">
        <v>305</v>
      </c>
      <c r="C157" s="326" t="s">
        <v>306</v>
      </c>
      <c r="D157" s="152" t="s">
        <v>156</v>
      </c>
      <c r="E157" s="153"/>
      <c r="F157" s="154"/>
      <c r="G157" s="155">
        <f t="shared" si="402"/>
        <v>0</v>
      </c>
      <c r="H157" s="153"/>
      <c r="I157" s="154"/>
      <c r="J157" s="155">
        <f t="shared" si="403"/>
        <v>0</v>
      </c>
      <c r="K157" s="153">
        <v>1.0</v>
      </c>
      <c r="L157" s="154">
        <v>20000.0</v>
      </c>
      <c r="M157" s="155">
        <f t="shared" si="404"/>
        <v>20000</v>
      </c>
      <c r="N157" s="153">
        <v>1.0</v>
      </c>
      <c r="O157" s="154">
        <v>20000.0</v>
      </c>
      <c r="P157" s="155">
        <f t="shared" si="405"/>
        <v>20000</v>
      </c>
      <c r="Q157" s="153"/>
      <c r="R157" s="154"/>
      <c r="S157" s="155">
        <f t="shared" si="406"/>
        <v>0</v>
      </c>
      <c r="T157" s="153"/>
      <c r="U157" s="154"/>
      <c r="V157" s="264">
        <f t="shared" si="407"/>
        <v>0</v>
      </c>
      <c r="W157" s="269">
        <f t="shared" si="408"/>
        <v>20000</v>
      </c>
      <c r="X157" s="157">
        <f t="shared" si="409"/>
        <v>20000</v>
      </c>
      <c r="Y157" s="157">
        <f t="shared" si="400"/>
        <v>0</v>
      </c>
      <c r="Z157" s="158">
        <f t="shared" si="401"/>
        <v>0</v>
      </c>
      <c r="AA157" s="159"/>
      <c r="AB157" s="161"/>
      <c r="AC157" s="161"/>
      <c r="AD157" s="161"/>
      <c r="AE157" s="161"/>
      <c r="AF157" s="161"/>
      <c r="AG157" s="161"/>
    </row>
    <row r="158" ht="30.0" customHeight="1">
      <c r="A158" s="177" t="s">
        <v>88</v>
      </c>
      <c r="B158" s="184" t="s">
        <v>307</v>
      </c>
      <c r="C158" s="326" t="s">
        <v>308</v>
      </c>
      <c r="D158" s="178"/>
      <c r="E158" s="179"/>
      <c r="F158" s="180">
        <v>0.22</v>
      </c>
      <c r="G158" s="181">
        <f t="shared" si="402"/>
        <v>0</v>
      </c>
      <c r="H158" s="179"/>
      <c r="I158" s="180">
        <v>0.22</v>
      </c>
      <c r="J158" s="181">
        <f t="shared" si="403"/>
        <v>0</v>
      </c>
      <c r="K158" s="179"/>
      <c r="L158" s="180">
        <v>0.22</v>
      </c>
      <c r="M158" s="181">
        <f t="shared" si="404"/>
        <v>0</v>
      </c>
      <c r="N158" s="179"/>
      <c r="O158" s="180">
        <v>0.22</v>
      </c>
      <c r="P158" s="181">
        <f t="shared" si="405"/>
        <v>0</v>
      </c>
      <c r="Q158" s="179"/>
      <c r="R158" s="180">
        <v>0.22</v>
      </c>
      <c r="S158" s="181">
        <f t="shared" si="406"/>
        <v>0</v>
      </c>
      <c r="T158" s="179"/>
      <c r="U158" s="180">
        <v>0.22</v>
      </c>
      <c r="V158" s="327">
        <f t="shared" si="407"/>
        <v>0</v>
      </c>
      <c r="W158" s="272">
        <f t="shared" si="408"/>
        <v>0</v>
      </c>
      <c r="X158" s="273">
        <f t="shared" si="409"/>
        <v>0</v>
      </c>
      <c r="Y158" s="273">
        <f t="shared" si="400"/>
        <v>0</v>
      </c>
      <c r="Z158" s="274" t="str">
        <f t="shared" si="401"/>
        <v>#DIV/0!</v>
      </c>
      <c r="AA158" s="182"/>
      <c r="AB158" s="161"/>
      <c r="AC158" s="161"/>
      <c r="AD158" s="161"/>
      <c r="AE158" s="161"/>
      <c r="AF158" s="161"/>
      <c r="AG158" s="161"/>
    </row>
    <row r="159" ht="30.0" customHeight="1">
      <c r="A159" s="328" t="s">
        <v>85</v>
      </c>
      <c r="B159" s="329" t="s">
        <v>309</v>
      </c>
      <c r="C159" s="330" t="s">
        <v>310</v>
      </c>
      <c r="D159" s="141"/>
      <c r="E159" s="142">
        <f>SUM(E160:E162)</f>
        <v>5</v>
      </c>
      <c r="F159" s="143"/>
      <c r="G159" s="144">
        <f>SUM(G160:G164)</f>
        <v>99406</v>
      </c>
      <c r="H159" s="142">
        <f>SUM(H160:H162)</f>
        <v>5</v>
      </c>
      <c r="I159" s="143"/>
      <c r="J159" s="144">
        <f>SUM(J160:J164)</f>
        <v>99406</v>
      </c>
      <c r="K159" s="142">
        <f>SUM(K160:K162)</f>
        <v>0</v>
      </c>
      <c r="L159" s="143"/>
      <c r="M159" s="144">
        <f>SUM(M160:M163)</f>
        <v>0</v>
      </c>
      <c r="N159" s="142">
        <f>SUM(N160:N162)</f>
        <v>0</v>
      </c>
      <c r="O159" s="143"/>
      <c r="P159" s="144">
        <f>SUM(P160:P163)</f>
        <v>0</v>
      </c>
      <c r="Q159" s="142">
        <f>SUM(Q160:Q162)</f>
        <v>0</v>
      </c>
      <c r="R159" s="143"/>
      <c r="S159" s="144">
        <f>SUM(S160:S163)</f>
        <v>0</v>
      </c>
      <c r="T159" s="142">
        <f>SUM(T160:T162)</f>
        <v>0</v>
      </c>
      <c r="U159" s="143"/>
      <c r="V159" s="144">
        <f>SUM(V160:V163)</f>
        <v>0</v>
      </c>
      <c r="W159" s="144">
        <f t="shared" ref="W159:X159" si="410">SUM(W160:W164)</f>
        <v>99406</v>
      </c>
      <c r="X159" s="144">
        <f t="shared" si="410"/>
        <v>99406</v>
      </c>
      <c r="Y159" s="144">
        <f t="shared" si="400"/>
        <v>0</v>
      </c>
      <c r="Z159" s="144">
        <f t="shared" si="401"/>
        <v>0</v>
      </c>
      <c r="AA159" s="144"/>
      <c r="AB159" s="148"/>
      <c r="AC159" s="148"/>
      <c r="AD159" s="148"/>
      <c r="AE159" s="148"/>
      <c r="AF159" s="148"/>
      <c r="AG159" s="148"/>
    </row>
    <row r="160" ht="30.0" customHeight="1">
      <c r="A160" s="149" t="s">
        <v>88</v>
      </c>
      <c r="B160" s="331" t="s">
        <v>311</v>
      </c>
      <c r="C160" s="301" t="s">
        <v>312</v>
      </c>
      <c r="D160" s="332" t="s">
        <v>313</v>
      </c>
      <c r="E160" s="153">
        <v>1.0</v>
      </c>
      <c r="F160" s="154">
        <v>10800.0</v>
      </c>
      <c r="G160" s="155">
        <v>10800.0</v>
      </c>
      <c r="H160" s="153">
        <v>1.0</v>
      </c>
      <c r="I160" s="154">
        <v>10800.0</v>
      </c>
      <c r="J160" s="155">
        <f t="shared" ref="J160:J161" si="411">H160*I160</f>
        <v>10800</v>
      </c>
      <c r="K160" s="153"/>
      <c r="L160" s="154"/>
      <c r="M160" s="155">
        <f t="shared" ref="M160:M163" si="412">K160*L160</f>
        <v>0</v>
      </c>
      <c r="N160" s="153"/>
      <c r="O160" s="154"/>
      <c r="P160" s="155">
        <f t="shared" ref="P160:P163" si="413">N160*O160</f>
        <v>0</v>
      </c>
      <c r="Q160" s="153"/>
      <c r="R160" s="154"/>
      <c r="S160" s="155">
        <f t="shared" ref="S160:S163" si="414">Q160*R160</f>
        <v>0</v>
      </c>
      <c r="T160" s="153"/>
      <c r="U160" s="154"/>
      <c r="V160" s="155">
        <f t="shared" ref="V160:V163" si="415">T160*U160</f>
        <v>0</v>
      </c>
      <c r="W160" s="156">
        <f t="shared" ref="W160:W164" si="416">G160+M160+S160</f>
        <v>10800</v>
      </c>
      <c r="X160" s="157">
        <f t="shared" ref="X160:X164" si="417">J160+P160+V160</f>
        <v>10800</v>
      </c>
      <c r="Y160" s="157">
        <f t="shared" si="400"/>
        <v>0</v>
      </c>
      <c r="Z160" s="158">
        <f t="shared" si="401"/>
        <v>0</v>
      </c>
      <c r="AA160" s="159"/>
      <c r="AB160" s="161"/>
      <c r="AC160" s="161"/>
      <c r="AD160" s="161"/>
      <c r="AE160" s="161"/>
      <c r="AF160" s="161"/>
      <c r="AG160" s="161"/>
    </row>
    <row r="161" ht="30.0" customHeight="1">
      <c r="A161" s="149" t="s">
        <v>88</v>
      </c>
      <c r="B161" s="331" t="s">
        <v>314</v>
      </c>
      <c r="C161" s="252" t="s">
        <v>315</v>
      </c>
      <c r="D161" s="332" t="s">
        <v>313</v>
      </c>
      <c r="E161" s="153">
        <v>3.0</v>
      </c>
      <c r="F161" s="154">
        <v>3600.0</v>
      </c>
      <c r="G161" s="155">
        <f>E161*F161</f>
        <v>10800</v>
      </c>
      <c r="H161" s="153">
        <v>3.0</v>
      </c>
      <c r="I161" s="154">
        <v>3600.0</v>
      </c>
      <c r="J161" s="155">
        <f t="shared" si="411"/>
        <v>10800</v>
      </c>
      <c r="K161" s="153"/>
      <c r="L161" s="154"/>
      <c r="M161" s="155">
        <f t="shared" si="412"/>
        <v>0</v>
      </c>
      <c r="N161" s="153"/>
      <c r="O161" s="154"/>
      <c r="P161" s="155">
        <f t="shared" si="413"/>
        <v>0</v>
      </c>
      <c r="Q161" s="153"/>
      <c r="R161" s="154"/>
      <c r="S161" s="155">
        <f t="shared" si="414"/>
        <v>0</v>
      </c>
      <c r="T161" s="153"/>
      <c r="U161" s="154"/>
      <c r="V161" s="155">
        <f t="shared" si="415"/>
        <v>0</v>
      </c>
      <c r="W161" s="156">
        <f t="shared" si="416"/>
        <v>10800</v>
      </c>
      <c r="X161" s="157">
        <f t="shared" si="417"/>
        <v>10800</v>
      </c>
      <c r="Y161" s="157">
        <f t="shared" si="400"/>
        <v>0</v>
      </c>
      <c r="Z161" s="158">
        <f t="shared" si="401"/>
        <v>0</v>
      </c>
      <c r="AA161" s="159"/>
      <c r="AB161" s="161"/>
      <c r="AC161" s="161"/>
      <c r="AD161" s="161"/>
      <c r="AE161" s="161"/>
      <c r="AF161" s="161"/>
      <c r="AG161" s="161"/>
    </row>
    <row r="162" ht="30.0" customHeight="1">
      <c r="A162" s="162" t="s">
        <v>88</v>
      </c>
      <c r="B162" s="333" t="s">
        <v>316</v>
      </c>
      <c r="C162" s="254" t="s">
        <v>317</v>
      </c>
      <c r="D162" s="334" t="s">
        <v>313</v>
      </c>
      <c r="E162" s="165">
        <v>1.0</v>
      </c>
      <c r="F162" s="166">
        <v>7390.0</v>
      </c>
      <c r="G162" s="167">
        <v>7390.0</v>
      </c>
      <c r="H162" s="165">
        <v>1.0</v>
      </c>
      <c r="I162" s="166">
        <v>7390.0</v>
      </c>
      <c r="J162" s="167">
        <v>7390.0</v>
      </c>
      <c r="K162" s="165"/>
      <c r="L162" s="166"/>
      <c r="M162" s="167">
        <f t="shared" si="412"/>
        <v>0</v>
      </c>
      <c r="N162" s="165"/>
      <c r="O162" s="166"/>
      <c r="P162" s="167">
        <f t="shared" si="413"/>
        <v>0</v>
      </c>
      <c r="Q162" s="165"/>
      <c r="R162" s="166"/>
      <c r="S162" s="167">
        <f t="shared" si="414"/>
        <v>0</v>
      </c>
      <c r="T162" s="165"/>
      <c r="U162" s="166"/>
      <c r="V162" s="167">
        <f t="shared" si="415"/>
        <v>0</v>
      </c>
      <c r="W162" s="168">
        <f t="shared" si="416"/>
        <v>7390</v>
      </c>
      <c r="X162" s="157">
        <f t="shared" si="417"/>
        <v>7390</v>
      </c>
      <c r="Y162" s="157">
        <f t="shared" si="400"/>
        <v>0</v>
      </c>
      <c r="Z162" s="158">
        <f t="shared" si="401"/>
        <v>0</v>
      </c>
      <c r="AA162" s="169"/>
      <c r="AB162" s="161"/>
      <c r="AC162" s="161"/>
      <c r="AD162" s="161"/>
      <c r="AE162" s="161"/>
      <c r="AF162" s="161"/>
      <c r="AG162" s="161"/>
    </row>
    <row r="163" ht="30.0" customHeight="1">
      <c r="A163" s="335" t="s">
        <v>88</v>
      </c>
      <c r="B163" s="336" t="s">
        <v>318</v>
      </c>
      <c r="C163" s="337" t="s">
        <v>319</v>
      </c>
      <c r="D163" s="338" t="s">
        <v>313</v>
      </c>
      <c r="E163" s="154">
        <v>3.0</v>
      </c>
      <c r="F163" s="154">
        <v>9072.0</v>
      </c>
      <c r="G163" s="154">
        <f>E163*F163</f>
        <v>27216</v>
      </c>
      <c r="H163" s="154">
        <v>3.0</v>
      </c>
      <c r="I163" s="154">
        <v>9072.0</v>
      </c>
      <c r="J163" s="154">
        <f>H163*I163</f>
        <v>27216</v>
      </c>
      <c r="K163" s="296"/>
      <c r="L163" s="166"/>
      <c r="M163" s="167">
        <f t="shared" si="412"/>
        <v>0</v>
      </c>
      <c r="N163" s="165"/>
      <c r="O163" s="166"/>
      <c r="P163" s="167">
        <f t="shared" si="413"/>
        <v>0</v>
      </c>
      <c r="Q163" s="165"/>
      <c r="R163" s="166"/>
      <c r="S163" s="167">
        <f t="shared" si="414"/>
        <v>0</v>
      </c>
      <c r="T163" s="165"/>
      <c r="U163" s="166"/>
      <c r="V163" s="167">
        <f t="shared" si="415"/>
        <v>0</v>
      </c>
      <c r="W163" s="168">
        <f t="shared" si="416"/>
        <v>27216</v>
      </c>
      <c r="X163" s="157">
        <f t="shared" si="417"/>
        <v>27216</v>
      </c>
      <c r="Y163" s="157">
        <f t="shared" si="400"/>
        <v>0</v>
      </c>
      <c r="Z163" s="158">
        <f t="shared" si="401"/>
        <v>0</v>
      </c>
      <c r="AA163" s="182"/>
      <c r="AB163" s="161"/>
      <c r="AC163" s="161"/>
      <c r="AD163" s="161"/>
      <c r="AE163" s="161"/>
      <c r="AF163" s="161"/>
      <c r="AG163" s="161"/>
    </row>
    <row r="164" ht="30.0" customHeight="1">
      <c r="A164" s="335" t="s">
        <v>88</v>
      </c>
      <c r="B164" s="339" t="s">
        <v>320</v>
      </c>
      <c r="C164" s="340" t="s">
        <v>321</v>
      </c>
      <c r="D164" s="341" t="s">
        <v>313</v>
      </c>
      <c r="E164" s="342">
        <v>5.0</v>
      </c>
      <c r="F164" s="343">
        <v>8640.0</v>
      </c>
      <c r="G164" s="344">
        <f>F164*E164</f>
        <v>43200</v>
      </c>
      <c r="H164" s="342">
        <v>5.0</v>
      </c>
      <c r="I164" s="343">
        <v>8640.0</v>
      </c>
      <c r="J164" s="344">
        <f>I164*H164</f>
        <v>43200</v>
      </c>
      <c r="K164" s="342"/>
      <c r="L164" s="343"/>
      <c r="M164" s="344"/>
      <c r="N164" s="342"/>
      <c r="O164" s="343"/>
      <c r="P164" s="344"/>
      <c r="Q164" s="342"/>
      <c r="R164" s="343"/>
      <c r="S164" s="344"/>
      <c r="T164" s="342"/>
      <c r="U164" s="343"/>
      <c r="V164" s="344"/>
      <c r="W164" s="168">
        <f t="shared" si="416"/>
        <v>43200</v>
      </c>
      <c r="X164" s="157">
        <f t="shared" si="417"/>
        <v>43200</v>
      </c>
      <c r="Y164" s="157">
        <f t="shared" si="400"/>
        <v>0</v>
      </c>
      <c r="Z164" s="158">
        <f t="shared" si="401"/>
        <v>0</v>
      </c>
      <c r="AA164" s="345"/>
      <c r="AB164" s="161"/>
      <c r="AC164" s="161"/>
      <c r="AD164" s="161"/>
      <c r="AE164" s="161"/>
      <c r="AF164" s="161"/>
      <c r="AG164" s="161"/>
    </row>
    <row r="165" ht="30.0" customHeight="1">
      <c r="A165" s="328" t="s">
        <v>85</v>
      </c>
      <c r="B165" s="185" t="s">
        <v>322</v>
      </c>
      <c r="C165" s="256" t="s">
        <v>323</v>
      </c>
      <c r="D165" s="171"/>
      <c r="E165" s="172">
        <f>SUM(E166:E168)</f>
        <v>0</v>
      </c>
      <c r="F165" s="173"/>
      <c r="G165" s="174">
        <f t="shared" ref="G165:H165" si="418">SUM(G166:G168)</f>
        <v>0</v>
      </c>
      <c r="H165" s="172">
        <f t="shared" si="418"/>
        <v>0</v>
      </c>
      <c r="I165" s="173"/>
      <c r="J165" s="174">
        <f t="shared" ref="J165:K165" si="419">SUM(J166:J168)</f>
        <v>0</v>
      </c>
      <c r="K165" s="172">
        <f t="shared" si="419"/>
        <v>0</v>
      </c>
      <c r="L165" s="173"/>
      <c r="M165" s="174">
        <f t="shared" ref="M165:N165" si="420">SUM(M166:M168)</f>
        <v>0</v>
      </c>
      <c r="N165" s="172">
        <f t="shared" si="420"/>
        <v>0</v>
      </c>
      <c r="O165" s="173"/>
      <c r="P165" s="174">
        <f t="shared" ref="P165:Q165" si="421">SUM(P166:P168)</f>
        <v>0</v>
      </c>
      <c r="Q165" s="172">
        <f t="shared" si="421"/>
        <v>0</v>
      </c>
      <c r="R165" s="173"/>
      <c r="S165" s="174">
        <f t="shared" ref="S165:T165" si="422">SUM(S166:S168)</f>
        <v>0</v>
      </c>
      <c r="T165" s="172">
        <f t="shared" si="422"/>
        <v>0</v>
      </c>
      <c r="U165" s="173"/>
      <c r="V165" s="174">
        <f t="shared" ref="V165:X165" si="423">SUM(V166:V168)</f>
        <v>0</v>
      </c>
      <c r="W165" s="174">
        <f t="shared" si="423"/>
        <v>0</v>
      </c>
      <c r="X165" s="174">
        <f t="shared" si="423"/>
        <v>0</v>
      </c>
      <c r="Y165" s="174">
        <f t="shared" si="400"/>
        <v>0</v>
      </c>
      <c r="Z165" s="174" t="str">
        <f t="shared" si="401"/>
        <v>#DIV/0!</v>
      </c>
      <c r="AA165" s="346"/>
      <c r="AB165" s="148"/>
      <c r="AC165" s="148"/>
      <c r="AD165" s="148"/>
      <c r="AE165" s="148"/>
      <c r="AF165" s="148"/>
      <c r="AG165" s="148"/>
    </row>
    <row r="166" ht="30.0" customHeight="1">
      <c r="A166" s="149" t="s">
        <v>88</v>
      </c>
      <c r="B166" s="150" t="s">
        <v>324</v>
      </c>
      <c r="C166" s="217" t="s">
        <v>325</v>
      </c>
      <c r="D166" s="152"/>
      <c r="E166" s="153"/>
      <c r="F166" s="154"/>
      <c r="G166" s="155">
        <f t="shared" ref="G166:G168" si="424">E166*F166</f>
        <v>0</v>
      </c>
      <c r="H166" s="153"/>
      <c r="I166" s="154"/>
      <c r="J166" s="155">
        <f t="shared" ref="J166:J168" si="425">H166*I166</f>
        <v>0</v>
      </c>
      <c r="K166" s="153"/>
      <c r="L166" s="154"/>
      <c r="M166" s="155">
        <f t="shared" ref="M166:M168" si="426">K166*L166</f>
        <v>0</v>
      </c>
      <c r="N166" s="153"/>
      <c r="O166" s="154"/>
      <c r="P166" s="155">
        <f t="shared" ref="P166:P168" si="427">N166*O166</f>
        <v>0</v>
      </c>
      <c r="Q166" s="153"/>
      <c r="R166" s="154"/>
      <c r="S166" s="155">
        <f t="shared" ref="S166:S168" si="428">Q166*R166</f>
        <v>0</v>
      </c>
      <c r="T166" s="153"/>
      <c r="U166" s="154"/>
      <c r="V166" s="155">
        <f t="shared" ref="V166:V168" si="429">T166*U166</f>
        <v>0</v>
      </c>
      <c r="W166" s="156">
        <f t="shared" ref="W166:W168" si="430">G166+M166+S166</f>
        <v>0</v>
      </c>
      <c r="X166" s="157">
        <f t="shared" ref="X166:X168" si="431">J166+P166+V166</f>
        <v>0</v>
      </c>
      <c r="Y166" s="157">
        <f t="shared" si="400"/>
        <v>0</v>
      </c>
      <c r="Z166" s="158" t="str">
        <f t="shared" si="401"/>
        <v>#DIV/0!</v>
      </c>
      <c r="AA166" s="318"/>
      <c r="AB166" s="161"/>
      <c r="AC166" s="161"/>
      <c r="AD166" s="161"/>
      <c r="AE166" s="161"/>
      <c r="AF166" s="161"/>
      <c r="AG166" s="161"/>
    </row>
    <row r="167" ht="30.0" customHeight="1">
      <c r="A167" s="149" t="s">
        <v>88</v>
      </c>
      <c r="B167" s="150" t="s">
        <v>326</v>
      </c>
      <c r="C167" s="217" t="s">
        <v>325</v>
      </c>
      <c r="D167" s="152"/>
      <c r="E167" s="153"/>
      <c r="F167" s="154"/>
      <c r="G167" s="155">
        <f t="shared" si="424"/>
        <v>0</v>
      </c>
      <c r="H167" s="153"/>
      <c r="I167" s="154"/>
      <c r="J167" s="155">
        <f t="shared" si="425"/>
        <v>0</v>
      </c>
      <c r="K167" s="153"/>
      <c r="L167" s="154"/>
      <c r="M167" s="155">
        <f t="shared" si="426"/>
        <v>0</v>
      </c>
      <c r="N167" s="153"/>
      <c r="O167" s="154"/>
      <c r="P167" s="155">
        <f t="shared" si="427"/>
        <v>0</v>
      </c>
      <c r="Q167" s="153"/>
      <c r="R167" s="154"/>
      <c r="S167" s="155">
        <f t="shared" si="428"/>
        <v>0</v>
      </c>
      <c r="T167" s="153"/>
      <c r="U167" s="154"/>
      <c r="V167" s="155">
        <f t="shared" si="429"/>
        <v>0</v>
      </c>
      <c r="W167" s="156">
        <f t="shared" si="430"/>
        <v>0</v>
      </c>
      <c r="X167" s="157">
        <f t="shared" si="431"/>
        <v>0</v>
      </c>
      <c r="Y167" s="157">
        <f t="shared" si="400"/>
        <v>0</v>
      </c>
      <c r="Z167" s="158" t="str">
        <f t="shared" si="401"/>
        <v>#DIV/0!</v>
      </c>
      <c r="AA167" s="318"/>
      <c r="AB167" s="161"/>
      <c r="AC167" s="161"/>
      <c r="AD167" s="161"/>
      <c r="AE167" s="161"/>
      <c r="AF167" s="161"/>
      <c r="AG167" s="161"/>
    </row>
    <row r="168" ht="30.0" customHeight="1">
      <c r="A168" s="162" t="s">
        <v>88</v>
      </c>
      <c r="B168" s="163" t="s">
        <v>327</v>
      </c>
      <c r="C168" s="193" t="s">
        <v>325</v>
      </c>
      <c r="D168" s="164"/>
      <c r="E168" s="165"/>
      <c r="F168" s="166"/>
      <c r="G168" s="167">
        <f t="shared" si="424"/>
        <v>0</v>
      </c>
      <c r="H168" s="165"/>
      <c r="I168" s="166"/>
      <c r="J168" s="167">
        <f t="shared" si="425"/>
        <v>0</v>
      </c>
      <c r="K168" s="165"/>
      <c r="L168" s="166"/>
      <c r="M168" s="167">
        <f t="shared" si="426"/>
        <v>0</v>
      </c>
      <c r="N168" s="165"/>
      <c r="O168" s="166"/>
      <c r="P168" s="167">
        <f t="shared" si="427"/>
        <v>0</v>
      </c>
      <c r="Q168" s="165"/>
      <c r="R168" s="166"/>
      <c r="S168" s="167">
        <f t="shared" si="428"/>
        <v>0</v>
      </c>
      <c r="T168" s="165"/>
      <c r="U168" s="166"/>
      <c r="V168" s="167">
        <f t="shared" si="429"/>
        <v>0</v>
      </c>
      <c r="W168" s="168">
        <f t="shared" si="430"/>
        <v>0</v>
      </c>
      <c r="X168" s="157">
        <f t="shared" si="431"/>
        <v>0</v>
      </c>
      <c r="Y168" s="157">
        <f t="shared" si="400"/>
        <v>0</v>
      </c>
      <c r="Z168" s="158" t="str">
        <f t="shared" si="401"/>
        <v>#DIV/0!</v>
      </c>
      <c r="AA168" s="319"/>
      <c r="AB168" s="161"/>
      <c r="AC168" s="161"/>
      <c r="AD168" s="161"/>
      <c r="AE168" s="161"/>
      <c r="AF168" s="161"/>
      <c r="AG168" s="161"/>
    </row>
    <row r="169" ht="30.0" customHeight="1">
      <c r="A169" s="138" t="s">
        <v>85</v>
      </c>
      <c r="B169" s="185" t="s">
        <v>328</v>
      </c>
      <c r="C169" s="347" t="s">
        <v>298</v>
      </c>
      <c r="D169" s="171"/>
      <c r="E169" s="172">
        <f>SUM(E170:E176)</f>
        <v>3</v>
      </c>
      <c r="F169" s="173"/>
      <c r="G169" s="174">
        <f>SUM(G170:G178)</f>
        <v>48600</v>
      </c>
      <c r="H169" s="172">
        <f>SUM(H170:H176)</f>
        <v>3</v>
      </c>
      <c r="I169" s="173"/>
      <c r="J169" s="174">
        <f>SUM(J170:J178)</f>
        <v>48600</v>
      </c>
      <c r="K169" s="172">
        <f>SUM(K170:K176)</f>
        <v>0</v>
      </c>
      <c r="L169" s="173"/>
      <c r="M169" s="174">
        <f>SUM(M170:M177)</f>
        <v>36000</v>
      </c>
      <c r="N169" s="172">
        <f>SUM(N170:N176)</f>
        <v>0</v>
      </c>
      <c r="O169" s="173"/>
      <c r="P169" s="174">
        <f>SUM(P170:P177)</f>
        <v>36000</v>
      </c>
      <c r="Q169" s="172">
        <f>SUM(Q170:Q176)</f>
        <v>0</v>
      </c>
      <c r="R169" s="173"/>
      <c r="S169" s="174">
        <f>SUM(S170:S177)</f>
        <v>0</v>
      </c>
      <c r="T169" s="172">
        <f>SUM(T170:T176)</f>
        <v>0</v>
      </c>
      <c r="U169" s="173"/>
      <c r="V169" s="174">
        <f>SUM(V170:V177)</f>
        <v>0</v>
      </c>
      <c r="W169" s="348">
        <f t="shared" ref="W169:X169" si="432">SUM(W170:W178)</f>
        <v>84600</v>
      </c>
      <c r="X169" s="174">
        <f t="shared" si="432"/>
        <v>84600</v>
      </c>
      <c r="Y169" s="174">
        <f t="shared" si="400"/>
        <v>0</v>
      </c>
      <c r="Z169" s="174">
        <f t="shared" si="401"/>
        <v>0</v>
      </c>
      <c r="AA169" s="346"/>
      <c r="AB169" s="148"/>
      <c r="AC169" s="148"/>
      <c r="AD169" s="148"/>
      <c r="AE169" s="148"/>
      <c r="AF169" s="148"/>
      <c r="AG169" s="148"/>
    </row>
    <row r="170" ht="30.0" customHeight="1">
      <c r="A170" s="149" t="s">
        <v>88</v>
      </c>
      <c r="B170" s="150" t="s">
        <v>329</v>
      </c>
      <c r="C170" s="217" t="s">
        <v>330</v>
      </c>
      <c r="D170" s="152"/>
      <c r="E170" s="153"/>
      <c r="F170" s="154"/>
      <c r="G170" s="155">
        <f t="shared" ref="G170:G177" si="433">E170*F170</f>
        <v>0</v>
      </c>
      <c r="H170" s="153"/>
      <c r="I170" s="154"/>
      <c r="J170" s="155">
        <f t="shared" ref="J170:J177" si="434">H170*I170</f>
        <v>0</v>
      </c>
      <c r="K170" s="153"/>
      <c r="L170" s="154"/>
      <c r="M170" s="155">
        <f t="shared" ref="M170:M178" si="435">K170*L170</f>
        <v>0</v>
      </c>
      <c r="N170" s="153"/>
      <c r="O170" s="154"/>
      <c r="P170" s="155">
        <f t="shared" ref="P170:P178" si="436">N170*O170</f>
        <v>0</v>
      </c>
      <c r="Q170" s="153"/>
      <c r="R170" s="154"/>
      <c r="S170" s="155">
        <f t="shared" ref="S170:S178" si="437">Q170*R170</f>
        <v>0</v>
      </c>
      <c r="T170" s="153"/>
      <c r="U170" s="154"/>
      <c r="V170" s="155">
        <f t="shared" ref="V170:V178" si="438">T170*U170</f>
        <v>0</v>
      </c>
      <c r="W170" s="156">
        <f t="shared" ref="W170:W178" si="439">G170+M170+S170</f>
        <v>0</v>
      </c>
      <c r="X170" s="157">
        <f t="shared" ref="X170:X178" si="440">J170+P170+V170</f>
        <v>0</v>
      </c>
      <c r="Y170" s="157">
        <f t="shared" si="400"/>
        <v>0</v>
      </c>
      <c r="Z170" s="158" t="str">
        <f t="shared" si="401"/>
        <v>#DIV/0!</v>
      </c>
      <c r="AA170" s="318"/>
      <c r="AB170" s="161"/>
      <c r="AC170" s="161"/>
      <c r="AD170" s="161"/>
      <c r="AE170" s="161"/>
      <c r="AF170" s="161"/>
      <c r="AG170" s="161"/>
    </row>
    <row r="171" ht="30.0" customHeight="1">
      <c r="A171" s="149" t="s">
        <v>88</v>
      </c>
      <c r="B171" s="150" t="s">
        <v>331</v>
      </c>
      <c r="C171" s="217" t="s">
        <v>332</v>
      </c>
      <c r="D171" s="152"/>
      <c r="E171" s="153"/>
      <c r="F171" s="154"/>
      <c r="G171" s="155">
        <f t="shared" si="433"/>
        <v>0</v>
      </c>
      <c r="H171" s="153"/>
      <c r="I171" s="154"/>
      <c r="J171" s="155">
        <f t="shared" si="434"/>
        <v>0</v>
      </c>
      <c r="K171" s="153"/>
      <c r="L171" s="154"/>
      <c r="M171" s="155">
        <f t="shared" si="435"/>
        <v>0</v>
      </c>
      <c r="N171" s="153"/>
      <c r="O171" s="154"/>
      <c r="P171" s="155">
        <f t="shared" si="436"/>
        <v>0</v>
      </c>
      <c r="Q171" s="153"/>
      <c r="R171" s="154"/>
      <c r="S171" s="155">
        <f t="shared" si="437"/>
        <v>0</v>
      </c>
      <c r="T171" s="153"/>
      <c r="U171" s="154"/>
      <c r="V171" s="155">
        <f t="shared" si="438"/>
        <v>0</v>
      </c>
      <c r="W171" s="168">
        <f t="shared" si="439"/>
        <v>0</v>
      </c>
      <c r="X171" s="157">
        <f t="shared" si="440"/>
        <v>0</v>
      </c>
      <c r="Y171" s="157">
        <f t="shared" si="400"/>
        <v>0</v>
      </c>
      <c r="Z171" s="158" t="str">
        <f t="shared" si="401"/>
        <v>#DIV/0!</v>
      </c>
      <c r="AA171" s="318"/>
      <c r="AB171" s="161"/>
      <c r="AC171" s="161"/>
      <c r="AD171" s="161"/>
      <c r="AE171" s="161"/>
      <c r="AF171" s="161"/>
      <c r="AG171" s="161"/>
    </row>
    <row r="172" ht="30.0" customHeight="1">
      <c r="A172" s="149" t="s">
        <v>88</v>
      </c>
      <c r="B172" s="150" t="s">
        <v>333</v>
      </c>
      <c r="C172" s="217" t="s">
        <v>334</v>
      </c>
      <c r="D172" s="152"/>
      <c r="E172" s="153"/>
      <c r="F172" s="154"/>
      <c r="G172" s="155">
        <f t="shared" si="433"/>
        <v>0</v>
      </c>
      <c r="H172" s="153"/>
      <c r="I172" s="154"/>
      <c r="J172" s="155">
        <f t="shared" si="434"/>
        <v>0</v>
      </c>
      <c r="K172" s="153"/>
      <c r="L172" s="154"/>
      <c r="M172" s="155">
        <f t="shared" si="435"/>
        <v>0</v>
      </c>
      <c r="N172" s="153"/>
      <c r="O172" s="154"/>
      <c r="P172" s="155">
        <f t="shared" si="436"/>
        <v>0</v>
      </c>
      <c r="Q172" s="153"/>
      <c r="R172" s="154"/>
      <c r="S172" s="155">
        <f t="shared" si="437"/>
        <v>0</v>
      </c>
      <c r="T172" s="153"/>
      <c r="U172" s="154"/>
      <c r="V172" s="155">
        <f t="shared" si="438"/>
        <v>0</v>
      </c>
      <c r="W172" s="168">
        <f t="shared" si="439"/>
        <v>0</v>
      </c>
      <c r="X172" s="157">
        <f t="shared" si="440"/>
        <v>0</v>
      </c>
      <c r="Y172" s="157">
        <f t="shared" si="400"/>
        <v>0</v>
      </c>
      <c r="Z172" s="158" t="str">
        <f t="shared" si="401"/>
        <v>#DIV/0!</v>
      </c>
      <c r="AA172" s="318"/>
      <c r="AB172" s="161"/>
      <c r="AC172" s="161"/>
      <c r="AD172" s="161"/>
      <c r="AE172" s="161"/>
      <c r="AF172" s="161"/>
      <c r="AG172" s="161"/>
    </row>
    <row r="173" ht="30.0" customHeight="1">
      <c r="A173" s="149" t="s">
        <v>88</v>
      </c>
      <c r="B173" s="150" t="s">
        <v>335</v>
      </c>
      <c r="C173" s="217" t="s">
        <v>336</v>
      </c>
      <c r="D173" s="152"/>
      <c r="E173" s="153"/>
      <c r="F173" s="154"/>
      <c r="G173" s="155">
        <f t="shared" si="433"/>
        <v>0</v>
      </c>
      <c r="H173" s="153"/>
      <c r="I173" s="154"/>
      <c r="J173" s="155">
        <f t="shared" si="434"/>
        <v>0</v>
      </c>
      <c r="K173" s="153"/>
      <c r="L173" s="154"/>
      <c r="M173" s="155">
        <f t="shared" si="435"/>
        <v>0</v>
      </c>
      <c r="N173" s="153"/>
      <c r="O173" s="154"/>
      <c r="P173" s="155">
        <f t="shared" si="436"/>
        <v>0</v>
      </c>
      <c r="Q173" s="153"/>
      <c r="R173" s="154"/>
      <c r="S173" s="155">
        <f t="shared" si="437"/>
        <v>0</v>
      </c>
      <c r="T173" s="153"/>
      <c r="U173" s="154"/>
      <c r="V173" s="155">
        <f t="shared" si="438"/>
        <v>0</v>
      </c>
      <c r="W173" s="168">
        <f t="shared" si="439"/>
        <v>0</v>
      </c>
      <c r="X173" s="157">
        <f t="shared" si="440"/>
        <v>0</v>
      </c>
      <c r="Y173" s="157">
        <f t="shared" si="400"/>
        <v>0</v>
      </c>
      <c r="Z173" s="158" t="str">
        <f t="shared" si="401"/>
        <v>#DIV/0!</v>
      </c>
      <c r="AA173" s="318"/>
      <c r="AB173" s="161"/>
      <c r="AC173" s="161"/>
      <c r="AD173" s="161"/>
      <c r="AE173" s="161"/>
      <c r="AF173" s="161"/>
      <c r="AG173" s="161"/>
    </row>
    <row r="174" ht="30.0" customHeight="1">
      <c r="A174" s="149" t="s">
        <v>88</v>
      </c>
      <c r="B174" s="150" t="s">
        <v>337</v>
      </c>
      <c r="C174" s="193" t="s">
        <v>338</v>
      </c>
      <c r="D174" s="152" t="s">
        <v>156</v>
      </c>
      <c r="E174" s="153">
        <v>1.0</v>
      </c>
      <c r="F174" s="154">
        <v>10800.0</v>
      </c>
      <c r="G174" s="155">
        <f t="shared" si="433"/>
        <v>10800</v>
      </c>
      <c r="H174" s="153">
        <v>1.0</v>
      </c>
      <c r="I174" s="154">
        <v>10800.0</v>
      </c>
      <c r="J174" s="155">
        <f t="shared" si="434"/>
        <v>10800</v>
      </c>
      <c r="K174" s="153"/>
      <c r="L174" s="154"/>
      <c r="M174" s="155">
        <f t="shared" si="435"/>
        <v>0</v>
      </c>
      <c r="N174" s="153"/>
      <c r="O174" s="154"/>
      <c r="P174" s="155">
        <f t="shared" si="436"/>
        <v>0</v>
      </c>
      <c r="Q174" s="153"/>
      <c r="R174" s="154"/>
      <c r="S174" s="155">
        <f t="shared" si="437"/>
        <v>0</v>
      </c>
      <c r="T174" s="153"/>
      <c r="U174" s="154"/>
      <c r="V174" s="155">
        <f t="shared" si="438"/>
        <v>0</v>
      </c>
      <c r="W174" s="168">
        <f t="shared" si="439"/>
        <v>10800</v>
      </c>
      <c r="X174" s="157">
        <f t="shared" si="440"/>
        <v>10800</v>
      </c>
      <c r="Y174" s="157">
        <f t="shared" si="400"/>
        <v>0</v>
      </c>
      <c r="Z174" s="158">
        <f t="shared" si="401"/>
        <v>0</v>
      </c>
      <c r="AA174" s="318"/>
      <c r="AB174" s="160"/>
      <c r="AC174" s="161"/>
      <c r="AD174" s="161"/>
      <c r="AE174" s="161"/>
      <c r="AF174" s="161"/>
      <c r="AG174" s="161"/>
    </row>
    <row r="175" ht="30.0" customHeight="1">
      <c r="A175" s="149" t="s">
        <v>88</v>
      </c>
      <c r="B175" s="150" t="s">
        <v>339</v>
      </c>
      <c r="C175" s="193" t="s">
        <v>340</v>
      </c>
      <c r="D175" s="152" t="s">
        <v>156</v>
      </c>
      <c r="E175" s="153">
        <v>1.0</v>
      </c>
      <c r="F175" s="154">
        <v>10800.0</v>
      </c>
      <c r="G175" s="155">
        <f t="shared" si="433"/>
        <v>10800</v>
      </c>
      <c r="H175" s="153">
        <v>1.0</v>
      </c>
      <c r="I175" s="154">
        <v>10800.0</v>
      </c>
      <c r="J175" s="155">
        <f t="shared" si="434"/>
        <v>10800</v>
      </c>
      <c r="K175" s="153"/>
      <c r="L175" s="154"/>
      <c r="M175" s="155">
        <f t="shared" si="435"/>
        <v>0</v>
      </c>
      <c r="N175" s="153"/>
      <c r="O175" s="154"/>
      <c r="P175" s="155">
        <f t="shared" si="436"/>
        <v>0</v>
      </c>
      <c r="Q175" s="153"/>
      <c r="R175" s="154"/>
      <c r="S175" s="155">
        <f t="shared" si="437"/>
        <v>0</v>
      </c>
      <c r="T175" s="153"/>
      <c r="U175" s="154"/>
      <c r="V175" s="155">
        <f t="shared" si="438"/>
        <v>0</v>
      </c>
      <c r="W175" s="168">
        <f t="shared" si="439"/>
        <v>10800</v>
      </c>
      <c r="X175" s="157">
        <f t="shared" si="440"/>
        <v>10800</v>
      </c>
      <c r="Y175" s="157">
        <f t="shared" si="400"/>
        <v>0</v>
      </c>
      <c r="Z175" s="158">
        <f t="shared" si="401"/>
        <v>0</v>
      </c>
      <c r="AA175" s="318"/>
      <c r="AB175" s="161"/>
      <c r="AC175" s="161"/>
      <c r="AD175" s="161"/>
      <c r="AE175" s="161"/>
      <c r="AF175" s="161"/>
      <c r="AG175" s="161"/>
    </row>
    <row r="176" ht="30.0" customHeight="1">
      <c r="A176" s="162" t="s">
        <v>88</v>
      </c>
      <c r="B176" s="163" t="s">
        <v>341</v>
      </c>
      <c r="C176" s="193" t="s">
        <v>342</v>
      </c>
      <c r="D176" s="164" t="s">
        <v>156</v>
      </c>
      <c r="E176" s="165">
        <v>1.0</v>
      </c>
      <c r="F176" s="166">
        <v>5400.0</v>
      </c>
      <c r="G176" s="167">
        <f t="shared" si="433"/>
        <v>5400</v>
      </c>
      <c r="H176" s="165">
        <v>1.0</v>
      </c>
      <c r="I176" s="166">
        <v>5400.0</v>
      </c>
      <c r="J176" s="167">
        <f t="shared" si="434"/>
        <v>5400</v>
      </c>
      <c r="K176" s="165"/>
      <c r="L176" s="166"/>
      <c r="M176" s="155">
        <f t="shared" si="435"/>
        <v>0</v>
      </c>
      <c r="N176" s="165"/>
      <c r="O176" s="166"/>
      <c r="P176" s="155">
        <f t="shared" si="436"/>
        <v>0</v>
      </c>
      <c r="Q176" s="165"/>
      <c r="R176" s="166"/>
      <c r="S176" s="167">
        <f t="shared" si="437"/>
        <v>0</v>
      </c>
      <c r="T176" s="165"/>
      <c r="U176" s="166"/>
      <c r="V176" s="167">
        <f t="shared" si="438"/>
        <v>0</v>
      </c>
      <c r="W176" s="168">
        <f t="shared" si="439"/>
        <v>5400</v>
      </c>
      <c r="X176" s="195">
        <f t="shared" si="440"/>
        <v>5400</v>
      </c>
      <c r="Y176" s="195">
        <f t="shared" si="400"/>
        <v>0</v>
      </c>
      <c r="Z176" s="258">
        <f t="shared" si="401"/>
        <v>0</v>
      </c>
      <c r="AA176" s="319"/>
      <c r="AB176" s="161"/>
      <c r="AC176" s="161"/>
      <c r="AD176" s="161"/>
      <c r="AE176" s="161"/>
      <c r="AF176" s="161"/>
      <c r="AG176" s="161"/>
    </row>
    <row r="177" ht="30.0" customHeight="1">
      <c r="A177" s="162" t="s">
        <v>88</v>
      </c>
      <c r="B177" s="150" t="s">
        <v>343</v>
      </c>
      <c r="C177" s="151" t="s">
        <v>344</v>
      </c>
      <c r="D177" s="152" t="s">
        <v>313</v>
      </c>
      <c r="E177" s="153"/>
      <c r="F177" s="154"/>
      <c r="G177" s="155">
        <f t="shared" si="433"/>
        <v>0</v>
      </c>
      <c r="H177" s="153"/>
      <c r="I177" s="154"/>
      <c r="J177" s="155">
        <f t="shared" si="434"/>
        <v>0</v>
      </c>
      <c r="K177" s="153">
        <v>6.0</v>
      </c>
      <c r="L177" s="154">
        <v>6000.0</v>
      </c>
      <c r="M177" s="155">
        <f t="shared" si="435"/>
        <v>36000</v>
      </c>
      <c r="N177" s="153">
        <v>6.0</v>
      </c>
      <c r="O177" s="154">
        <v>6000.0</v>
      </c>
      <c r="P177" s="155">
        <f t="shared" si="436"/>
        <v>36000</v>
      </c>
      <c r="Q177" s="153"/>
      <c r="R177" s="154"/>
      <c r="S177" s="155">
        <f t="shared" si="437"/>
        <v>0</v>
      </c>
      <c r="T177" s="153"/>
      <c r="U177" s="154"/>
      <c r="V177" s="155">
        <f t="shared" si="438"/>
        <v>0</v>
      </c>
      <c r="W177" s="156">
        <f t="shared" si="439"/>
        <v>36000</v>
      </c>
      <c r="X177" s="349">
        <f t="shared" si="440"/>
        <v>36000</v>
      </c>
      <c r="Y177" s="349">
        <f t="shared" si="400"/>
        <v>0</v>
      </c>
      <c r="Z177" s="350">
        <f t="shared" si="401"/>
        <v>0</v>
      </c>
      <c r="AA177" s="351"/>
      <c r="AB177" s="8"/>
      <c r="AC177" s="8"/>
      <c r="AD177" s="8"/>
      <c r="AE177" s="8"/>
      <c r="AF177" s="8"/>
      <c r="AG177" s="8"/>
    </row>
    <row r="178" ht="30.0" customHeight="1">
      <c r="A178" s="352" t="s">
        <v>88</v>
      </c>
      <c r="B178" s="353" t="s">
        <v>343</v>
      </c>
      <c r="C178" s="354" t="s">
        <v>345</v>
      </c>
      <c r="D178" s="355" t="s">
        <v>156</v>
      </c>
      <c r="E178" s="153">
        <v>1.0</v>
      </c>
      <c r="F178" s="154">
        <v>21600.0</v>
      </c>
      <c r="G178" s="155">
        <v>21600.0</v>
      </c>
      <c r="H178" s="153">
        <v>1.0</v>
      </c>
      <c r="I178" s="154">
        <v>21600.0</v>
      </c>
      <c r="J178" s="155">
        <v>21600.0</v>
      </c>
      <c r="K178" s="153"/>
      <c r="L178" s="154"/>
      <c r="M178" s="155">
        <f t="shared" si="435"/>
        <v>0</v>
      </c>
      <c r="N178" s="153"/>
      <c r="O178" s="154"/>
      <c r="P178" s="155">
        <f t="shared" si="436"/>
        <v>0</v>
      </c>
      <c r="Q178" s="153"/>
      <c r="R178" s="154"/>
      <c r="S178" s="155">
        <f t="shared" si="437"/>
        <v>0</v>
      </c>
      <c r="T178" s="153"/>
      <c r="U178" s="154"/>
      <c r="V178" s="155">
        <f t="shared" si="438"/>
        <v>0</v>
      </c>
      <c r="W178" s="156">
        <f t="shared" si="439"/>
        <v>21600</v>
      </c>
      <c r="X178" s="349">
        <f t="shared" si="440"/>
        <v>21600</v>
      </c>
      <c r="Y178" s="349">
        <f t="shared" si="400"/>
        <v>0</v>
      </c>
      <c r="Z178" s="350">
        <f t="shared" si="401"/>
        <v>0</v>
      </c>
      <c r="AA178" s="356"/>
      <c r="AB178" s="8"/>
      <c r="AC178" s="8"/>
      <c r="AD178" s="8"/>
      <c r="AE178" s="8"/>
      <c r="AF178" s="8"/>
      <c r="AG178" s="8"/>
    </row>
    <row r="179" ht="30.0" customHeight="1">
      <c r="A179" s="196" t="s">
        <v>346</v>
      </c>
      <c r="B179" s="197"/>
      <c r="C179" s="357"/>
      <c r="D179" s="358"/>
      <c r="E179" s="359">
        <f>E169+E165+E159+E154</f>
        <v>10</v>
      </c>
      <c r="F179" s="360"/>
      <c r="G179" s="361">
        <f t="shared" ref="G179:H179" si="441">G169+G165+G159+G154</f>
        <v>198006</v>
      </c>
      <c r="H179" s="359">
        <f t="shared" si="441"/>
        <v>10</v>
      </c>
      <c r="I179" s="360"/>
      <c r="J179" s="361">
        <f t="shared" ref="J179:K179" si="442">J169+J165+J159+J154</f>
        <v>198006</v>
      </c>
      <c r="K179" s="359">
        <f t="shared" si="442"/>
        <v>3</v>
      </c>
      <c r="L179" s="360"/>
      <c r="M179" s="361">
        <f t="shared" ref="M179:N179" si="443">M169+M165+M159+M154</f>
        <v>70000</v>
      </c>
      <c r="N179" s="359">
        <f t="shared" si="443"/>
        <v>3</v>
      </c>
      <c r="O179" s="360"/>
      <c r="P179" s="361">
        <f t="shared" ref="P179:Q179" si="444">P169+P165+P159+P154</f>
        <v>70000</v>
      </c>
      <c r="Q179" s="359">
        <f t="shared" si="444"/>
        <v>0</v>
      </c>
      <c r="R179" s="360"/>
      <c r="S179" s="361">
        <f t="shared" ref="S179:T179" si="445">S169+S165+S159+S154</f>
        <v>0</v>
      </c>
      <c r="T179" s="359">
        <f t="shared" si="445"/>
        <v>0</v>
      </c>
      <c r="U179" s="360"/>
      <c r="V179" s="361">
        <f>V169+V165+V159+V154</f>
        <v>0</v>
      </c>
      <c r="W179" s="362">
        <f t="shared" ref="W179:X179" si="446">W169+W154+W165+W159</f>
        <v>268006</v>
      </c>
      <c r="X179" s="362">
        <f t="shared" si="446"/>
        <v>268006</v>
      </c>
      <c r="Y179" s="362">
        <f t="shared" si="400"/>
        <v>0</v>
      </c>
      <c r="Z179" s="362">
        <f t="shared" si="401"/>
        <v>0</v>
      </c>
      <c r="AA179" s="261"/>
      <c r="AB179" s="8"/>
      <c r="AC179" s="8"/>
      <c r="AD179" s="8"/>
      <c r="AE179" s="8"/>
      <c r="AF179" s="8"/>
      <c r="AG179" s="8"/>
    </row>
    <row r="180" ht="30.0" customHeight="1">
      <c r="A180" s="363" t="s">
        <v>347</v>
      </c>
      <c r="B180" s="364"/>
      <c r="C180" s="365"/>
      <c r="D180" s="366"/>
      <c r="E180" s="367"/>
      <c r="F180" s="368"/>
      <c r="G180" s="368">
        <f>G33+G47+G56+G78+G92+G106+G119+G127+G135+G142+G146+G152+G179</f>
        <v>318006</v>
      </c>
      <c r="H180" s="367"/>
      <c r="I180" s="368"/>
      <c r="J180" s="368">
        <f>J33+J47+J56+J78+J92+J106+J119+J127+J135+J142+J146+J152+J179</f>
        <v>318006</v>
      </c>
      <c r="K180" s="367"/>
      <c r="L180" s="368"/>
      <c r="M180" s="368">
        <f>M33+M47+M56+M78+M92+M106+M119+M127+M135+M142+M146+M152+M179</f>
        <v>80500</v>
      </c>
      <c r="N180" s="367"/>
      <c r="O180" s="368"/>
      <c r="P180" s="368">
        <f>P33+P47+P56+P78+P92+P106+P119+P127+P135+P142+P146+P152+P179</f>
        <v>80500</v>
      </c>
      <c r="Q180" s="367"/>
      <c r="R180" s="368"/>
      <c r="S180" s="368">
        <f>S33+S47+S56+S78+S92+S106+S119+S127+S135+S142+S146+S152+S179</f>
        <v>0</v>
      </c>
      <c r="T180" s="367"/>
      <c r="U180" s="368"/>
      <c r="V180" s="368">
        <f t="shared" ref="V180:Y180" si="447">V33+V47+V56+V78+V92+V106+V119+V127+V135+V142+V146+V152+V179</f>
        <v>0</v>
      </c>
      <c r="W180" s="368">
        <f t="shared" si="447"/>
        <v>398506</v>
      </c>
      <c r="X180" s="368">
        <f t="shared" si="447"/>
        <v>398506</v>
      </c>
      <c r="Y180" s="368">
        <f t="shared" si="447"/>
        <v>0</v>
      </c>
      <c r="Z180" s="369">
        <f t="shared" si="401"/>
        <v>0</v>
      </c>
      <c r="AA180" s="370"/>
      <c r="AB180" s="8"/>
      <c r="AC180" s="8"/>
      <c r="AD180" s="8"/>
      <c r="AE180" s="8"/>
      <c r="AF180" s="8"/>
      <c r="AG180" s="8"/>
    </row>
    <row r="181" ht="15.0" customHeight="1">
      <c r="A181" s="371"/>
      <c r="D181" s="92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372"/>
      <c r="X181" s="372"/>
      <c r="Y181" s="372"/>
      <c r="Z181" s="372"/>
      <c r="AA181" s="101"/>
      <c r="AB181" s="8"/>
      <c r="AC181" s="8"/>
      <c r="AD181" s="8"/>
      <c r="AE181" s="8"/>
      <c r="AF181" s="8"/>
      <c r="AG181" s="8"/>
    </row>
    <row r="182" ht="30.0" customHeight="1">
      <c r="A182" s="373" t="s">
        <v>348</v>
      </c>
      <c r="B182" s="22"/>
      <c r="C182" s="374"/>
      <c r="D182" s="375"/>
      <c r="E182" s="376"/>
      <c r="F182" s="377"/>
      <c r="G182" s="378">
        <f>'Фінансування'!C27-'Кошторис  витрат'!G180</f>
        <v>0</v>
      </c>
      <c r="H182" s="376"/>
      <c r="I182" s="377"/>
      <c r="J182" s="378">
        <f>'Фінансування'!C27-'Кошторис  витрат'!J180</f>
        <v>0</v>
      </c>
      <c r="K182" s="376"/>
      <c r="L182" s="377"/>
      <c r="M182" s="378">
        <f>'Фінансування'!J27-'Кошторис  витрат'!M180</f>
        <v>0</v>
      </c>
      <c r="N182" s="376"/>
      <c r="O182" s="377"/>
      <c r="P182" s="378">
        <f>'Фінансування'!J27-'Кошторис  витрат'!P180</f>
        <v>0</v>
      </c>
      <c r="Q182" s="376"/>
      <c r="R182" s="377"/>
      <c r="S182" s="378">
        <f>'Фінансування'!L27</f>
        <v>0</v>
      </c>
      <c r="T182" s="376"/>
      <c r="U182" s="377"/>
      <c r="V182" s="378">
        <f>'Фінансування'!L28</f>
        <v>0</v>
      </c>
      <c r="W182" s="379">
        <f>'Фінансування'!N27-'Кошторис  витрат'!W180</f>
        <v>0</v>
      </c>
      <c r="X182" s="379">
        <f>'Фінансування'!N28-'Кошторис  витрат'!X180</f>
        <v>0</v>
      </c>
      <c r="Y182" s="379"/>
      <c r="Z182" s="379"/>
      <c r="AA182" s="380"/>
      <c r="AB182" s="8"/>
      <c r="AC182" s="8"/>
      <c r="AD182" s="8"/>
      <c r="AE182" s="8"/>
      <c r="AF182" s="8"/>
      <c r="AG182" s="8"/>
    </row>
    <row r="183" ht="15.75" customHeight="1">
      <c r="A183" s="2"/>
      <c r="B183" s="381"/>
      <c r="C183" s="3"/>
      <c r="D183" s="382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9"/>
      <c r="X183" s="89"/>
      <c r="Y183" s="89"/>
      <c r="Z183" s="89"/>
      <c r="AA183" s="3"/>
      <c r="AB183" s="2"/>
      <c r="AC183" s="2"/>
      <c r="AD183" s="2"/>
      <c r="AE183" s="2"/>
      <c r="AF183" s="2"/>
      <c r="AG183" s="2"/>
    </row>
    <row r="184" ht="15.75" customHeight="1">
      <c r="A184" s="2"/>
      <c r="B184" s="381"/>
      <c r="C184" s="3"/>
      <c r="D184" s="382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9"/>
      <c r="X184" s="89"/>
      <c r="Y184" s="89"/>
      <c r="Z184" s="89"/>
      <c r="AA184" s="3"/>
      <c r="AB184" s="2"/>
      <c r="AC184" s="2"/>
      <c r="AD184" s="2"/>
      <c r="AE184" s="2"/>
      <c r="AF184" s="2"/>
      <c r="AG184" s="2"/>
    </row>
    <row r="185" ht="15.75" customHeight="1">
      <c r="A185" s="2"/>
      <c r="B185" s="381"/>
      <c r="C185" s="3"/>
      <c r="D185" s="382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9"/>
      <c r="X185" s="89"/>
      <c r="Y185" s="89"/>
      <c r="Z185" s="89"/>
      <c r="AA185" s="3"/>
      <c r="AB185" s="2"/>
      <c r="AC185" s="2"/>
      <c r="AD185" s="2"/>
      <c r="AE185" s="2"/>
      <c r="AF185" s="2"/>
      <c r="AG185" s="2"/>
    </row>
    <row r="186" ht="15.75" customHeight="1">
      <c r="A186" s="383"/>
      <c r="B186" s="384"/>
      <c r="C186" s="385"/>
      <c r="D186" s="382"/>
      <c r="E186" s="386"/>
      <c r="F186" s="386"/>
      <c r="G186" s="88"/>
      <c r="H186" s="387"/>
      <c r="I186" s="383"/>
      <c r="J186" s="386"/>
      <c r="K186" s="388"/>
      <c r="L186" s="3"/>
      <c r="M186" s="88"/>
      <c r="N186" s="388"/>
      <c r="O186" s="3"/>
      <c r="P186" s="88"/>
      <c r="Q186" s="88"/>
      <c r="R186" s="88"/>
      <c r="S186" s="88"/>
      <c r="T186" s="88"/>
      <c r="U186" s="88"/>
      <c r="V186" s="88"/>
      <c r="W186" s="89"/>
      <c r="X186" s="89"/>
      <c r="Y186" s="89"/>
      <c r="Z186" s="89"/>
      <c r="AA186" s="3"/>
      <c r="AB186" s="2"/>
      <c r="AC186" s="3"/>
      <c r="AD186" s="2"/>
      <c r="AE186" s="2"/>
      <c r="AF186" s="2"/>
      <c r="AG186" s="2"/>
    </row>
    <row r="187" ht="15.75" customHeight="1">
      <c r="A187" s="389"/>
      <c r="B187" s="390"/>
      <c r="C187" s="391" t="s">
        <v>349</v>
      </c>
      <c r="D187" s="392"/>
      <c r="E187" s="393" t="s">
        <v>350</v>
      </c>
      <c r="F187" s="393"/>
      <c r="G187" s="394"/>
      <c r="H187" s="395"/>
      <c r="I187" s="396" t="s">
        <v>351</v>
      </c>
      <c r="J187" s="394"/>
      <c r="K187" s="395"/>
      <c r="L187" s="396"/>
      <c r="M187" s="394"/>
      <c r="N187" s="395"/>
      <c r="O187" s="396"/>
      <c r="P187" s="394"/>
      <c r="Q187" s="394"/>
      <c r="R187" s="394"/>
      <c r="S187" s="394"/>
      <c r="T187" s="394"/>
      <c r="U187" s="394"/>
      <c r="V187" s="394"/>
      <c r="W187" s="397"/>
      <c r="X187" s="397"/>
      <c r="Y187" s="397"/>
      <c r="Z187" s="397"/>
      <c r="AA187" s="398"/>
      <c r="AB187" s="399"/>
      <c r="AC187" s="398"/>
      <c r="AD187" s="399"/>
      <c r="AE187" s="399"/>
      <c r="AF187" s="399"/>
      <c r="AG187" s="399"/>
    </row>
    <row r="188" ht="15.75" customHeight="1">
      <c r="A188" s="2"/>
      <c r="B188" s="381"/>
      <c r="C188" s="3"/>
      <c r="D188" s="382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9"/>
      <c r="X188" s="89"/>
      <c r="Y188" s="89"/>
      <c r="Z188" s="89"/>
      <c r="AA188" s="3"/>
      <c r="AB188" s="2"/>
      <c r="AC188" s="2"/>
      <c r="AD188" s="2"/>
      <c r="AE188" s="2"/>
      <c r="AF188" s="2"/>
      <c r="AG188" s="2"/>
    </row>
    <row r="189" ht="15.75" customHeight="1">
      <c r="A189" s="2"/>
      <c r="B189" s="381"/>
      <c r="C189" s="3"/>
      <c r="D189" s="382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9"/>
      <c r="X189" s="89"/>
      <c r="Y189" s="89"/>
      <c r="Z189" s="89"/>
      <c r="AA189" s="3"/>
      <c r="AB189" s="2"/>
      <c r="AC189" s="2"/>
      <c r="AD189" s="2"/>
      <c r="AE189" s="2"/>
      <c r="AF189" s="2"/>
      <c r="AG189" s="2"/>
    </row>
    <row r="190" ht="15.75" customHeight="1">
      <c r="A190" s="2"/>
      <c r="B190" s="381"/>
      <c r="C190" s="3"/>
      <c r="D190" s="382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9"/>
      <c r="X190" s="89"/>
      <c r="Y190" s="89"/>
      <c r="Z190" s="89"/>
      <c r="AA190" s="3"/>
      <c r="AB190" s="2"/>
      <c r="AC190" s="2"/>
      <c r="AD190" s="2"/>
      <c r="AE190" s="2"/>
      <c r="AF190" s="2"/>
      <c r="AG190" s="2"/>
    </row>
    <row r="191" ht="15.75" customHeight="1">
      <c r="A191" s="2"/>
      <c r="B191" s="381"/>
      <c r="C191" s="3"/>
      <c r="D191" s="382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400"/>
      <c r="X191" s="400"/>
      <c r="Y191" s="400"/>
      <c r="Z191" s="400"/>
      <c r="AA191" s="3"/>
      <c r="AB191" s="2"/>
      <c r="AC191" s="2"/>
      <c r="AD191" s="2"/>
      <c r="AE191" s="2"/>
      <c r="AF191" s="2"/>
      <c r="AG191" s="2"/>
    </row>
    <row r="192" ht="15.75" customHeight="1">
      <c r="A192" s="2"/>
      <c r="B192" s="381"/>
      <c r="C192" s="3"/>
      <c r="D192" s="382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400"/>
      <c r="X192" s="400"/>
      <c r="Y192" s="400"/>
      <c r="Z192" s="400"/>
      <c r="AA192" s="3"/>
      <c r="AB192" s="2"/>
      <c r="AC192" s="2"/>
      <c r="AD192" s="2"/>
      <c r="AE192" s="2"/>
      <c r="AF192" s="2"/>
      <c r="AG192" s="2"/>
    </row>
    <row r="193" ht="15.75" customHeight="1">
      <c r="A193" s="2"/>
      <c r="B193" s="381"/>
      <c r="C193" s="3"/>
      <c r="D193" s="382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400"/>
      <c r="X193" s="400"/>
      <c r="Y193" s="400"/>
      <c r="Z193" s="400"/>
      <c r="AA193" s="3"/>
      <c r="AB193" s="2"/>
      <c r="AC193" s="2"/>
      <c r="AD193" s="2"/>
      <c r="AE193" s="2"/>
      <c r="AF193" s="2"/>
      <c r="AG193" s="2"/>
    </row>
    <row r="194" ht="15.75" customHeight="1">
      <c r="A194" s="2"/>
      <c r="B194" s="381"/>
      <c r="C194" s="3"/>
      <c r="D194" s="382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400"/>
      <c r="X194" s="400"/>
      <c r="Y194" s="400"/>
      <c r="Z194" s="400"/>
      <c r="AA194" s="3"/>
      <c r="AB194" s="2"/>
      <c r="AC194" s="2"/>
      <c r="AD194" s="2"/>
      <c r="AE194" s="2"/>
      <c r="AF194" s="2"/>
      <c r="AG194" s="2"/>
    </row>
    <row r="195" ht="15.75" customHeight="1">
      <c r="A195" s="2"/>
      <c r="B195" s="381"/>
      <c r="C195" s="3"/>
      <c r="D195" s="382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400"/>
      <c r="X195" s="400"/>
      <c r="Y195" s="400"/>
      <c r="Z195" s="400"/>
      <c r="AA195" s="3"/>
      <c r="AB195" s="2"/>
      <c r="AC195" s="2"/>
      <c r="AD195" s="2"/>
      <c r="AE195" s="2"/>
      <c r="AF195" s="2"/>
      <c r="AG195" s="2"/>
    </row>
    <row r="196" ht="15.75" customHeight="1">
      <c r="A196" s="2"/>
      <c r="B196" s="381"/>
      <c r="C196" s="3"/>
      <c r="D196" s="382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400"/>
      <c r="X196" s="400"/>
      <c r="Y196" s="400"/>
      <c r="Z196" s="400"/>
      <c r="AA196" s="3"/>
      <c r="AB196" s="2"/>
      <c r="AC196" s="2"/>
      <c r="AD196" s="2"/>
      <c r="AE196" s="2"/>
      <c r="AF196" s="2"/>
      <c r="AG196" s="2"/>
    </row>
    <row r="197" ht="15.75" customHeight="1">
      <c r="A197" s="2"/>
      <c r="B197" s="381"/>
      <c r="C197" s="3"/>
      <c r="D197" s="382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400"/>
      <c r="X197" s="400"/>
      <c r="Y197" s="400"/>
      <c r="Z197" s="400"/>
      <c r="AA197" s="3"/>
      <c r="AB197" s="2"/>
      <c r="AC197" s="2"/>
      <c r="AD197" s="2"/>
      <c r="AE197" s="2"/>
      <c r="AF197" s="2"/>
      <c r="AG197" s="2"/>
    </row>
    <row r="198" ht="15.75" customHeight="1">
      <c r="A198" s="2"/>
      <c r="B198" s="381"/>
      <c r="C198" s="3"/>
      <c r="D198" s="382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400"/>
      <c r="X198" s="400"/>
      <c r="Y198" s="400"/>
      <c r="Z198" s="400"/>
      <c r="AA198" s="3"/>
      <c r="AB198" s="2"/>
      <c r="AC198" s="2"/>
      <c r="AD198" s="2"/>
      <c r="AE198" s="2"/>
      <c r="AF198" s="2"/>
      <c r="AG198" s="2"/>
    </row>
    <row r="199" ht="15.75" customHeight="1">
      <c r="A199" s="2"/>
      <c r="B199" s="381"/>
      <c r="C199" s="3"/>
      <c r="D199" s="382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400"/>
      <c r="X199" s="400"/>
      <c r="Y199" s="400"/>
      <c r="Z199" s="400"/>
      <c r="AA199" s="3"/>
      <c r="AB199" s="2"/>
      <c r="AC199" s="2"/>
      <c r="AD199" s="2"/>
      <c r="AE199" s="2"/>
      <c r="AF199" s="2"/>
      <c r="AG199" s="2"/>
    </row>
    <row r="200" ht="15.75" customHeight="1">
      <c r="A200" s="2"/>
      <c r="B200" s="381"/>
      <c r="C200" s="3"/>
      <c r="D200" s="382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400"/>
      <c r="X200" s="400"/>
      <c r="Y200" s="400"/>
      <c r="Z200" s="400"/>
      <c r="AA200" s="3"/>
      <c r="AB200" s="2"/>
      <c r="AC200" s="2"/>
      <c r="AD200" s="2"/>
      <c r="AE200" s="2"/>
      <c r="AF200" s="2"/>
      <c r="AG200" s="2"/>
    </row>
    <row r="201" ht="15.75" customHeight="1">
      <c r="A201" s="2"/>
      <c r="B201" s="381"/>
      <c r="C201" s="3"/>
      <c r="D201" s="382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400"/>
      <c r="X201" s="400"/>
      <c r="Y201" s="400"/>
      <c r="Z201" s="400"/>
      <c r="AA201" s="3"/>
      <c r="AB201" s="2"/>
      <c r="AC201" s="2"/>
      <c r="AD201" s="2"/>
      <c r="AE201" s="2"/>
      <c r="AF201" s="2"/>
      <c r="AG201" s="2"/>
    </row>
    <row r="202" ht="15.75" customHeight="1">
      <c r="A202" s="2"/>
      <c r="B202" s="381"/>
      <c r="C202" s="3"/>
      <c r="D202" s="382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400"/>
      <c r="X202" s="400"/>
      <c r="Y202" s="400"/>
      <c r="Z202" s="400"/>
      <c r="AA202" s="3"/>
      <c r="AB202" s="2"/>
      <c r="AC202" s="2"/>
      <c r="AD202" s="2"/>
      <c r="AE202" s="2"/>
      <c r="AF202" s="2"/>
      <c r="AG202" s="2"/>
    </row>
    <row r="203" ht="15.75" customHeight="1">
      <c r="A203" s="2"/>
      <c r="B203" s="381"/>
      <c r="C203" s="3"/>
      <c r="D203" s="382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400"/>
      <c r="X203" s="400"/>
      <c r="Y203" s="400"/>
      <c r="Z203" s="400"/>
      <c r="AA203" s="3"/>
      <c r="AB203" s="2"/>
      <c r="AC203" s="2"/>
      <c r="AD203" s="2"/>
      <c r="AE203" s="2"/>
      <c r="AF203" s="2"/>
      <c r="AG203" s="2"/>
    </row>
    <row r="204" ht="15.75" customHeight="1">
      <c r="A204" s="2"/>
      <c r="B204" s="381"/>
      <c r="C204" s="3"/>
      <c r="D204" s="382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400"/>
      <c r="X204" s="400"/>
      <c r="Y204" s="400"/>
      <c r="Z204" s="400"/>
      <c r="AA204" s="3"/>
      <c r="AB204" s="2"/>
      <c r="AC204" s="2"/>
      <c r="AD204" s="2"/>
      <c r="AE204" s="2"/>
      <c r="AF204" s="2"/>
      <c r="AG204" s="2"/>
    </row>
    <row r="205" ht="15.75" customHeight="1">
      <c r="A205" s="2"/>
      <c r="B205" s="381"/>
      <c r="C205" s="3"/>
      <c r="D205" s="382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400"/>
      <c r="X205" s="400"/>
      <c r="Y205" s="400"/>
      <c r="Z205" s="400"/>
      <c r="AA205" s="3"/>
      <c r="AB205" s="2"/>
      <c r="AC205" s="2"/>
      <c r="AD205" s="2"/>
      <c r="AE205" s="2"/>
      <c r="AF205" s="2"/>
      <c r="AG205" s="2"/>
    </row>
    <row r="206" ht="15.75" customHeight="1">
      <c r="A206" s="2"/>
      <c r="B206" s="381"/>
      <c r="C206" s="3"/>
      <c r="D206" s="382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400"/>
      <c r="X206" s="400"/>
      <c r="Y206" s="400"/>
      <c r="Z206" s="400"/>
      <c r="AA206" s="3"/>
      <c r="AB206" s="2"/>
      <c r="AC206" s="2"/>
      <c r="AD206" s="2"/>
      <c r="AE206" s="2"/>
      <c r="AF206" s="2"/>
      <c r="AG206" s="2"/>
    </row>
    <row r="207" ht="15.75" customHeight="1">
      <c r="A207" s="2"/>
      <c r="B207" s="381"/>
      <c r="C207" s="3"/>
      <c r="D207" s="382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400"/>
      <c r="X207" s="400"/>
      <c r="Y207" s="400"/>
      <c r="Z207" s="400"/>
      <c r="AA207" s="3"/>
      <c r="AB207" s="2"/>
      <c r="AC207" s="2"/>
      <c r="AD207" s="2"/>
      <c r="AE207" s="2"/>
      <c r="AF207" s="2"/>
      <c r="AG207" s="2"/>
    </row>
    <row r="208" ht="15.75" customHeight="1">
      <c r="A208" s="2"/>
      <c r="B208" s="381"/>
      <c r="C208" s="3"/>
      <c r="D208" s="382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400"/>
      <c r="X208" s="400"/>
      <c r="Y208" s="400"/>
      <c r="Z208" s="400"/>
      <c r="AA208" s="3"/>
      <c r="AB208" s="2"/>
      <c r="AC208" s="2"/>
      <c r="AD208" s="2"/>
      <c r="AE208" s="2"/>
      <c r="AF208" s="2"/>
      <c r="AG208" s="2"/>
    </row>
    <row r="209" ht="15.75" customHeight="1">
      <c r="A209" s="2"/>
      <c r="B209" s="381"/>
      <c r="C209" s="3"/>
      <c r="D209" s="382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400"/>
      <c r="X209" s="400"/>
      <c r="Y209" s="400"/>
      <c r="Z209" s="400"/>
      <c r="AA209" s="3"/>
      <c r="AB209" s="2"/>
      <c r="AC209" s="2"/>
      <c r="AD209" s="2"/>
      <c r="AE209" s="2"/>
      <c r="AF209" s="2"/>
      <c r="AG209" s="2"/>
    </row>
    <row r="210" ht="15.75" customHeight="1">
      <c r="A210" s="2"/>
      <c r="B210" s="381"/>
      <c r="C210" s="3"/>
      <c r="D210" s="382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400"/>
      <c r="X210" s="400"/>
      <c r="Y210" s="400"/>
      <c r="Z210" s="400"/>
      <c r="AA210" s="3"/>
      <c r="AB210" s="2"/>
      <c r="AC210" s="2"/>
      <c r="AD210" s="2"/>
      <c r="AE210" s="2"/>
      <c r="AF210" s="2"/>
      <c r="AG210" s="2"/>
    </row>
    <row r="211" ht="15.75" customHeight="1">
      <c r="A211" s="2"/>
      <c r="B211" s="381"/>
      <c r="C211" s="3"/>
      <c r="D211" s="382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400"/>
      <c r="X211" s="400"/>
      <c r="Y211" s="400"/>
      <c r="Z211" s="400"/>
      <c r="AA211" s="3"/>
      <c r="AB211" s="2"/>
      <c r="AC211" s="2"/>
      <c r="AD211" s="2"/>
      <c r="AE211" s="2"/>
      <c r="AF211" s="2"/>
      <c r="AG211" s="2"/>
    </row>
    <row r="212" ht="15.75" customHeight="1">
      <c r="A212" s="2"/>
      <c r="B212" s="381"/>
      <c r="C212" s="3"/>
      <c r="D212" s="382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400"/>
      <c r="X212" s="400"/>
      <c r="Y212" s="400"/>
      <c r="Z212" s="400"/>
      <c r="AA212" s="3"/>
      <c r="AB212" s="2"/>
      <c r="AC212" s="2"/>
      <c r="AD212" s="2"/>
      <c r="AE212" s="2"/>
      <c r="AF212" s="2"/>
      <c r="AG212" s="2"/>
    </row>
    <row r="213" ht="15.75" customHeight="1">
      <c r="A213" s="2"/>
      <c r="B213" s="381"/>
      <c r="C213" s="3"/>
      <c r="D213" s="382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400"/>
      <c r="X213" s="400"/>
      <c r="Y213" s="400"/>
      <c r="Z213" s="400"/>
      <c r="AA213" s="3"/>
      <c r="AB213" s="2"/>
      <c r="AC213" s="2"/>
      <c r="AD213" s="2"/>
      <c r="AE213" s="2"/>
      <c r="AF213" s="2"/>
      <c r="AG213" s="2"/>
    </row>
    <row r="214" ht="15.75" customHeight="1">
      <c r="A214" s="2"/>
      <c r="B214" s="381"/>
      <c r="C214" s="3"/>
      <c r="D214" s="382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400"/>
      <c r="X214" s="400"/>
      <c r="Y214" s="400"/>
      <c r="Z214" s="400"/>
      <c r="AA214" s="3"/>
      <c r="AB214" s="2"/>
      <c r="AC214" s="2"/>
      <c r="AD214" s="2"/>
      <c r="AE214" s="2"/>
      <c r="AF214" s="2"/>
      <c r="AG214" s="2"/>
    </row>
    <row r="215" ht="15.75" customHeight="1">
      <c r="A215" s="2"/>
      <c r="B215" s="381"/>
      <c r="C215" s="3"/>
      <c r="D215" s="382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400"/>
      <c r="X215" s="400"/>
      <c r="Y215" s="400"/>
      <c r="Z215" s="400"/>
      <c r="AA215" s="3"/>
      <c r="AB215" s="2"/>
      <c r="AC215" s="2"/>
      <c r="AD215" s="2"/>
      <c r="AE215" s="2"/>
      <c r="AF215" s="2"/>
      <c r="AG215" s="2"/>
    </row>
    <row r="216" ht="15.75" customHeight="1">
      <c r="A216" s="2"/>
      <c r="B216" s="381"/>
      <c r="C216" s="3"/>
      <c r="D216" s="382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400"/>
      <c r="X216" s="400"/>
      <c r="Y216" s="400"/>
      <c r="Z216" s="400"/>
      <c r="AA216" s="3"/>
      <c r="AB216" s="2"/>
      <c r="AC216" s="2"/>
      <c r="AD216" s="2"/>
      <c r="AE216" s="2"/>
      <c r="AF216" s="2"/>
      <c r="AG216" s="2"/>
    </row>
    <row r="217" ht="15.75" customHeight="1">
      <c r="A217" s="2"/>
      <c r="B217" s="381"/>
      <c r="C217" s="3"/>
      <c r="D217" s="382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400"/>
      <c r="X217" s="400"/>
      <c r="Y217" s="400"/>
      <c r="Z217" s="400"/>
      <c r="AA217" s="3"/>
      <c r="AB217" s="2"/>
      <c r="AC217" s="2"/>
      <c r="AD217" s="2"/>
      <c r="AE217" s="2"/>
      <c r="AF217" s="2"/>
      <c r="AG217" s="2"/>
    </row>
    <row r="218" ht="15.75" customHeight="1">
      <c r="A218" s="2"/>
      <c r="B218" s="381"/>
      <c r="C218" s="3"/>
      <c r="D218" s="382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400"/>
      <c r="X218" s="400"/>
      <c r="Y218" s="400"/>
      <c r="Z218" s="400"/>
      <c r="AA218" s="3"/>
      <c r="AB218" s="2"/>
      <c r="AC218" s="2"/>
      <c r="AD218" s="2"/>
      <c r="AE218" s="2"/>
      <c r="AF218" s="2"/>
      <c r="AG218" s="2"/>
    </row>
    <row r="219" ht="15.75" customHeight="1">
      <c r="A219" s="2"/>
      <c r="B219" s="381"/>
      <c r="C219" s="3"/>
      <c r="D219" s="382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400"/>
      <c r="X219" s="400"/>
      <c r="Y219" s="400"/>
      <c r="Z219" s="400"/>
      <c r="AA219" s="3"/>
      <c r="AB219" s="2"/>
      <c r="AC219" s="2"/>
      <c r="AD219" s="2"/>
      <c r="AE219" s="2"/>
      <c r="AF219" s="2"/>
      <c r="AG219" s="2"/>
    </row>
    <row r="220" ht="15.75" customHeight="1">
      <c r="A220" s="2"/>
      <c r="B220" s="381"/>
      <c r="C220" s="3"/>
      <c r="D220" s="382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8"/>
      <c r="W220" s="400"/>
      <c r="X220" s="400"/>
      <c r="Y220" s="400"/>
      <c r="Z220" s="400"/>
      <c r="AA220" s="3"/>
      <c r="AB220" s="2"/>
      <c r="AC220" s="2"/>
      <c r="AD220" s="2"/>
      <c r="AE220" s="2"/>
      <c r="AF220" s="2"/>
      <c r="AG220" s="2"/>
    </row>
    <row r="221" ht="15.75" customHeight="1">
      <c r="A221" s="2"/>
      <c r="B221" s="381"/>
      <c r="C221" s="3"/>
      <c r="D221" s="382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400"/>
      <c r="X221" s="400"/>
      <c r="Y221" s="400"/>
      <c r="Z221" s="400"/>
      <c r="AA221" s="3"/>
      <c r="AB221" s="2"/>
      <c r="AC221" s="2"/>
      <c r="AD221" s="2"/>
      <c r="AE221" s="2"/>
      <c r="AF221" s="2"/>
      <c r="AG221" s="2"/>
    </row>
    <row r="222" ht="15.75" customHeight="1">
      <c r="A222" s="2"/>
      <c r="B222" s="381"/>
      <c r="C222" s="3"/>
      <c r="D222" s="382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400"/>
      <c r="X222" s="400"/>
      <c r="Y222" s="400"/>
      <c r="Z222" s="400"/>
      <c r="AA222" s="3"/>
      <c r="AB222" s="2"/>
      <c r="AC222" s="2"/>
      <c r="AD222" s="2"/>
      <c r="AE222" s="2"/>
      <c r="AF222" s="2"/>
      <c r="AG222" s="2"/>
    </row>
    <row r="223" ht="15.75" customHeight="1">
      <c r="A223" s="2"/>
      <c r="B223" s="381"/>
      <c r="C223" s="3"/>
      <c r="D223" s="382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88"/>
      <c r="Q223" s="88"/>
      <c r="R223" s="88"/>
      <c r="S223" s="88"/>
      <c r="T223" s="88"/>
      <c r="U223" s="88"/>
      <c r="V223" s="88"/>
      <c r="W223" s="400"/>
      <c r="X223" s="400"/>
      <c r="Y223" s="400"/>
      <c r="Z223" s="400"/>
      <c r="AA223" s="3"/>
      <c r="AB223" s="2"/>
      <c r="AC223" s="2"/>
      <c r="AD223" s="2"/>
      <c r="AE223" s="2"/>
      <c r="AF223" s="2"/>
      <c r="AG223" s="2"/>
    </row>
    <row r="224" ht="15.75" customHeight="1">
      <c r="A224" s="2"/>
      <c r="B224" s="381"/>
      <c r="C224" s="3"/>
      <c r="D224" s="382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8"/>
      <c r="P224" s="88"/>
      <c r="Q224" s="88"/>
      <c r="R224" s="88"/>
      <c r="S224" s="88"/>
      <c r="T224" s="88"/>
      <c r="U224" s="88"/>
      <c r="V224" s="88"/>
      <c r="W224" s="400"/>
      <c r="X224" s="400"/>
      <c r="Y224" s="400"/>
      <c r="Z224" s="400"/>
      <c r="AA224" s="3"/>
      <c r="AB224" s="2"/>
      <c r="AC224" s="2"/>
      <c r="AD224" s="2"/>
      <c r="AE224" s="2"/>
      <c r="AF224" s="2"/>
      <c r="AG224" s="2"/>
    </row>
    <row r="225" ht="15.75" customHeight="1">
      <c r="A225" s="2"/>
      <c r="B225" s="381"/>
      <c r="C225" s="3"/>
      <c r="D225" s="382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400"/>
      <c r="X225" s="400"/>
      <c r="Y225" s="400"/>
      <c r="Z225" s="400"/>
      <c r="AA225" s="3"/>
      <c r="AB225" s="2"/>
      <c r="AC225" s="2"/>
      <c r="AD225" s="2"/>
      <c r="AE225" s="2"/>
      <c r="AF225" s="2"/>
      <c r="AG225" s="2"/>
    </row>
    <row r="226" ht="15.75" customHeight="1">
      <c r="A226" s="2"/>
      <c r="B226" s="381"/>
      <c r="C226" s="3"/>
      <c r="D226" s="382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400"/>
      <c r="X226" s="400"/>
      <c r="Y226" s="400"/>
      <c r="Z226" s="400"/>
      <c r="AA226" s="3"/>
      <c r="AB226" s="2"/>
      <c r="AC226" s="2"/>
      <c r="AD226" s="2"/>
      <c r="AE226" s="2"/>
      <c r="AF226" s="2"/>
      <c r="AG226" s="2"/>
    </row>
    <row r="227" ht="15.75" customHeight="1">
      <c r="A227" s="2"/>
      <c r="B227" s="381"/>
      <c r="C227" s="3"/>
      <c r="D227" s="382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400"/>
      <c r="X227" s="400"/>
      <c r="Y227" s="400"/>
      <c r="Z227" s="400"/>
      <c r="AA227" s="3"/>
      <c r="AB227" s="2"/>
      <c r="AC227" s="2"/>
      <c r="AD227" s="2"/>
      <c r="AE227" s="2"/>
      <c r="AF227" s="2"/>
      <c r="AG227" s="2"/>
    </row>
    <row r="228" ht="15.75" customHeight="1">
      <c r="A228" s="2"/>
      <c r="B228" s="381"/>
      <c r="C228" s="3"/>
      <c r="D228" s="382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400"/>
      <c r="X228" s="400"/>
      <c r="Y228" s="400"/>
      <c r="Z228" s="400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381"/>
      <c r="C229" s="3"/>
      <c r="D229" s="382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400"/>
      <c r="X229" s="400"/>
      <c r="Y229" s="400"/>
      <c r="Z229" s="400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381"/>
      <c r="C230" s="3"/>
      <c r="D230" s="382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8"/>
      <c r="W230" s="400"/>
      <c r="X230" s="400"/>
      <c r="Y230" s="400"/>
      <c r="Z230" s="400"/>
      <c r="AA230" s="3"/>
      <c r="AB230" s="2"/>
      <c r="AC230" s="2"/>
      <c r="AD230" s="2"/>
      <c r="AE230" s="2"/>
      <c r="AF230" s="2"/>
      <c r="AG230" s="2"/>
    </row>
    <row r="231" ht="15.75" customHeight="1">
      <c r="A231" s="2"/>
      <c r="B231" s="381"/>
      <c r="C231" s="3"/>
      <c r="D231" s="382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8"/>
      <c r="W231" s="400"/>
      <c r="X231" s="400"/>
      <c r="Y231" s="400"/>
      <c r="Z231" s="400"/>
      <c r="AA231" s="3"/>
      <c r="AB231" s="2"/>
      <c r="AC231" s="2"/>
      <c r="AD231" s="2"/>
      <c r="AE231" s="2"/>
      <c r="AF231" s="2"/>
      <c r="AG231" s="2"/>
    </row>
    <row r="232" ht="15.75" customHeight="1">
      <c r="A232" s="2"/>
      <c r="B232" s="381"/>
      <c r="C232" s="3"/>
      <c r="D232" s="382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400"/>
      <c r="X232" s="400"/>
      <c r="Y232" s="400"/>
      <c r="Z232" s="400"/>
      <c r="AA232" s="3"/>
      <c r="AB232" s="2"/>
      <c r="AC232" s="2"/>
      <c r="AD232" s="2"/>
      <c r="AE232" s="2"/>
      <c r="AF232" s="2"/>
      <c r="AG232" s="2"/>
    </row>
    <row r="233" ht="15.75" customHeight="1">
      <c r="A233" s="2"/>
      <c r="B233" s="381"/>
      <c r="C233" s="3"/>
      <c r="D233" s="382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400"/>
      <c r="X233" s="400"/>
      <c r="Y233" s="400"/>
      <c r="Z233" s="400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381"/>
      <c r="C234" s="3"/>
      <c r="D234" s="382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400"/>
      <c r="X234" s="400"/>
      <c r="Y234" s="400"/>
      <c r="Z234" s="400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381"/>
      <c r="C235" s="3"/>
      <c r="D235" s="382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400"/>
      <c r="X235" s="400"/>
      <c r="Y235" s="400"/>
      <c r="Z235" s="400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381"/>
      <c r="C236" s="3"/>
      <c r="D236" s="382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400"/>
      <c r="X236" s="400"/>
      <c r="Y236" s="400"/>
      <c r="Z236" s="400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381"/>
      <c r="C237" s="3"/>
      <c r="D237" s="382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400"/>
      <c r="X237" s="400"/>
      <c r="Y237" s="400"/>
      <c r="Z237" s="400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381"/>
      <c r="C238" s="3"/>
      <c r="D238" s="382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400"/>
      <c r="X238" s="400"/>
      <c r="Y238" s="400"/>
      <c r="Z238" s="400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381"/>
      <c r="C239" s="3"/>
      <c r="D239" s="382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8"/>
      <c r="P239" s="88"/>
      <c r="Q239" s="88"/>
      <c r="R239" s="88"/>
      <c r="S239" s="88"/>
      <c r="T239" s="88"/>
      <c r="U239" s="88"/>
      <c r="V239" s="88"/>
      <c r="W239" s="400"/>
      <c r="X239" s="400"/>
      <c r="Y239" s="400"/>
      <c r="Z239" s="400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381"/>
      <c r="C240" s="3"/>
      <c r="D240" s="382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88"/>
      <c r="P240" s="88"/>
      <c r="Q240" s="88"/>
      <c r="R240" s="88"/>
      <c r="S240" s="88"/>
      <c r="T240" s="88"/>
      <c r="U240" s="88"/>
      <c r="V240" s="88"/>
      <c r="W240" s="400"/>
      <c r="X240" s="400"/>
      <c r="Y240" s="400"/>
      <c r="Z240" s="400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381"/>
      <c r="C241" s="3"/>
      <c r="D241" s="382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88"/>
      <c r="Q241" s="88"/>
      <c r="R241" s="88"/>
      <c r="S241" s="88"/>
      <c r="T241" s="88"/>
      <c r="U241" s="88"/>
      <c r="V241" s="88"/>
      <c r="W241" s="400"/>
      <c r="X241" s="400"/>
      <c r="Y241" s="400"/>
      <c r="Z241" s="400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381"/>
      <c r="C242" s="3"/>
      <c r="D242" s="382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8"/>
      <c r="P242" s="88"/>
      <c r="Q242" s="88"/>
      <c r="R242" s="88"/>
      <c r="S242" s="88"/>
      <c r="T242" s="88"/>
      <c r="U242" s="88"/>
      <c r="V242" s="88"/>
      <c r="W242" s="400"/>
      <c r="X242" s="400"/>
      <c r="Y242" s="400"/>
      <c r="Z242" s="400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381"/>
      <c r="C243" s="3"/>
      <c r="D243" s="382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88"/>
      <c r="Q243" s="88"/>
      <c r="R243" s="88"/>
      <c r="S243" s="88"/>
      <c r="T243" s="88"/>
      <c r="U243" s="88"/>
      <c r="V243" s="88"/>
      <c r="W243" s="400"/>
      <c r="X243" s="400"/>
      <c r="Y243" s="400"/>
      <c r="Z243" s="400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381"/>
      <c r="C244" s="3"/>
      <c r="D244" s="382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400"/>
      <c r="X244" s="400"/>
      <c r="Y244" s="400"/>
      <c r="Z244" s="400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381"/>
      <c r="C245" s="3"/>
      <c r="D245" s="382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8"/>
      <c r="P245" s="88"/>
      <c r="Q245" s="88"/>
      <c r="R245" s="88"/>
      <c r="S245" s="88"/>
      <c r="T245" s="88"/>
      <c r="U245" s="88"/>
      <c r="V245" s="88"/>
      <c r="W245" s="400"/>
      <c r="X245" s="400"/>
      <c r="Y245" s="400"/>
      <c r="Z245" s="400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381"/>
      <c r="C246" s="3"/>
      <c r="D246" s="382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400"/>
      <c r="X246" s="400"/>
      <c r="Y246" s="400"/>
      <c r="Z246" s="400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381"/>
      <c r="C247" s="3"/>
      <c r="D247" s="382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400"/>
      <c r="X247" s="400"/>
      <c r="Y247" s="400"/>
      <c r="Z247" s="400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381"/>
      <c r="C248" s="3"/>
      <c r="D248" s="382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8"/>
      <c r="P248" s="88"/>
      <c r="Q248" s="88"/>
      <c r="R248" s="88"/>
      <c r="S248" s="88"/>
      <c r="T248" s="88"/>
      <c r="U248" s="88"/>
      <c r="V248" s="88"/>
      <c r="W248" s="400"/>
      <c r="X248" s="400"/>
      <c r="Y248" s="400"/>
      <c r="Z248" s="400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381"/>
      <c r="C249" s="3"/>
      <c r="D249" s="382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  <c r="R249" s="88"/>
      <c r="S249" s="88"/>
      <c r="T249" s="88"/>
      <c r="U249" s="88"/>
      <c r="V249" s="88"/>
      <c r="W249" s="400"/>
      <c r="X249" s="400"/>
      <c r="Y249" s="400"/>
      <c r="Z249" s="400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381"/>
      <c r="C250" s="3"/>
      <c r="D250" s="382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O250" s="88"/>
      <c r="P250" s="88"/>
      <c r="Q250" s="88"/>
      <c r="R250" s="88"/>
      <c r="S250" s="88"/>
      <c r="T250" s="88"/>
      <c r="U250" s="88"/>
      <c r="V250" s="88"/>
      <c r="W250" s="400"/>
      <c r="X250" s="400"/>
      <c r="Y250" s="400"/>
      <c r="Z250" s="400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381"/>
      <c r="C251" s="3"/>
      <c r="D251" s="382"/>
      <c r="E251" s="88"/>
      <c r="F251" s="88"/>
      <c r="G251" s="88"/>
      <c r="H251" s="88"/>
      <c r="I251" s="88"/>
      <c r="J251" s="88"/>
      <c r="K251" s="88"/>
      <c r="L251" s="88"/>
      <c r="M251" s="88"/>
      <c r="N251" s="88"/>
      <c r="O251" s="88"/>
      <c r="P251" s="88"/>
      <c r="Q251" s="88"/>
      <c r="R251" s="88"/>
      <c r="S251" s="88"/>
      <c r="T251" s="88"/>
      <c r="U251" s="88"/>
      <c r="V251" s="88"/>
      <c r="W251" s="400"/>
      <c r="X251" s="400"/>
      <c r="Y251" s="400"/>
      <c r="Z251" s="400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381"/>
      <c r="C252" s="3"/>
      <c r="D252" s="382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  <c r="R252" s="88"/>
      <c r="S252" s="88"/>
      <c r="T252" s="88"/>
      <c r="U252" s="88"/>
      <c r="V252" s="88"/>
      <c r="W252" s="400"/>
      <c r="X252" s="400"/>
      <c r="Y252" s="400"/>
      <c r="Z252" s="400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381"/>
      <c r="C253" s="3"/>
      <c r="D253" s="382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88"/>
      <c r="Q253" s="88"/>
      <c r="R253" s="88"/>
      <c r="S253" s="88"/>
      <c r="T253" s="88"/>
      <c r="U253" s="88"/>
      <c r="V253" s="88"/>
      <c r="W253" s="400"/>
      <c r="X253" s="400"/>
      <c r="Y253" s="400"/>
      <c r="Z253" s="400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381"/>
      <c r="C254" s="3"/>
      <c r="D254" s="382"/>
      <c r="E254" s="88"/>
      <c r="F254" s="88"/>
      <c r="G254" s="88"/>
      <c r="H254" s="88"/>
      <c r="I254" s="88"/>
      <c r="J254" s="88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88"/>
      <c r="W254" s="400"/>
      <c r="X254" s="400"/>
      <c r="Y254" s="400"/>
      <c r="Z254" s="400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381"/>
      <c r="C255" s="3"/>
      <c r="D255" s="382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88"/>
      <c r="Q255" s="88"/>
      <c r="R255" s="88"/>
      <c r="S255" s="88"/>
      <c r="T255" s="88"/>
      <c r="U255" s="88"/>
      <c r="V255" s="88"/>
      <c r="W255" s="400"/>
      <c r="X255" s="400"/>
      <c r="Y255" s="400"/>
      <c r="Z255" s="400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381"/>
      <c r="C256" s="3"/>
      <c r="D256" s="382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88"/>
      <c r="Q256" s="88"/>
      <c r="R256" s="88"/>
      <c r="S256" s="88"/>
      <c r="T256" s="88"/>
      <c r="U256" s="88"/>
      <c r="V256" s="88"/>
      <c r="W256" s="400"/>
      <c r="X256" s="400"/>
      <c r="Y256" s="400"/>
      <c r="Z256" s="400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381"/>
      <c r="C257" s="3"/>
      <c r="D257" s="382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88"/>
      <c r="P257" s="88"/>
      <c r="Q257" s="88"/>
      <c r="R257" s="88"/>
      <c r="S257" s="88"/>
      <c r="T257" s="88"/>
      <c r="U257" s="88"/>
      <c r="V257" s="88"/>
      <c r="W257" s="400"/>
      <c r="X257" s="400"/>
      <c r="Y257" s="400"/>
      <c r="Z257" s="400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381"/>
      <c r="C258" s="3"/>
      <c r="D258" s="382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88"/>
      <c r="W258" s="400"/>
      <c r="X258" s="400"/>
      <c r="Y258" s="400"/>
      <c r="Z258" s="400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381"/>
      <c r="C259" s="3"/>
      <c r="D259" s="382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88"/>
      <c r="W259" s="400"/>
      <c r="X259" s="400"/>
      <c r="Y259" s="400"/>
      <c r="Z259" s="400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381"/>
      <c r="C260" s="3"/>
      <c r="D260" s="382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  <c r="R260" s="88"/>
      <c r="S260" s="88"/>
      <c r="T260" s="88"/>
      <c r="U260" s="88"/>
      <c r="V260" s="88"/>
      <c r="W260" s="400"/>
      <c r="X260" s="400"/>
      <c r="Y260" s="400"/>
      <c r="Z260" s="400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381"/>
      <c r="C261" s="3"/>
      <c r="D261" s="382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8"/>
      <c r="W261" s="400"/>
      <c r="X261" s="400"/>
      <c r="Y261" s="400"/>
      <c r="Z261" s="400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381"/>
      <c r="C262" s="3"/>
      <c r="D262" s="382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8"/>
      <c r="W262" s="400"/>
      <c r="X262" s="400"/>
      <c r="Y262" s="400"/>
      <c r="Z262" s="400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381"/>
      <c r="C263" s="3"/>
      <c r="D263" s="382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8"/>
      <c r="W263" s="400"/>
      <c r="X263" s="400"/>
      <c r="Y263" s="400"/>
      <c r="Z263" s="400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381"/>
      <c r="C264" s="3"/>
      <c r="D264" s="382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88"/>
      <c r="W264" s="400"/>
      <c r="X264" s="400"/>
      <c r="Y264" s="400"/>
      <c r="Z264" s="400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381"/>
      <c r="C265" s="3"/>
      <c r="D265" s="382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8"/>
      <c r="P265" s="88"/>
      <c r="Q265" s="88"/>
      <c r="R265" s="88"/>
      <c r="S265" s="88"/>
      <c r="T265" s="88"/>
      <c r="U265" s="88"/>
      <c r="V265" s="88"/>
      <c r="W265" s="400"/>
      <c r="X265" s="400"/>
      <c r="Y265" s="400"/>
      <c r="Z265" s="400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381"/>
      <c r="C266" s="3"/>
      <c r="D266" s="382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8"/>
      <c r="P266" s="88"/>
      <c r="Q266" s="88"/>
      <c r="R266" s="88"/>
      <c r="S266" s="88"/>
      <c r="T266" s="88"/>
      <c r="U266" s="88"/>
      <c r="V266" s="88"/>
      <c r="W266" s="400"/>
      <c r="X266" s="400"/>
      <c r="Y266" s="400"/>
      <c r="Z266" s="400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381"/>
      <c r="C267" s="3"/>
      <c r="D267" s="382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400"/>
      <c r="X267" s="400"/>
      <c r="Y267" s="400"/>
      <c r="Z267" s="400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381"/>
      <c r="C268" s="3"/>
      <c r="D268" s="382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88"/>
      <c r="W268" s="400"/>
      <c r="X268" s="400"/>
      <c r="Y268" s="400"/>
      <c r="Z268" s="400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381"/>
      <c r="C269" s="3"/>
      <c r="D269" s="382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88"/>
      <c r="Q269" s="88"/>
      <c r="R269" s="88"/>
      <c r="S269" s="88"/>
      <c r="T269" s="88"/>
      <c r="U269" s="88"/>
      <c r="V269" s="88"/>
      <c r="W269" s="400"/>
      <c r="X269" s="400"/>
      <c r="Y269" s="400"/>
      <c r="Z269" s="400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381"/>
      <c r="C270" s="3"/>
      <c r="D270" s="382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  <c r="R270" s="88"/>
      <c r="S270" s="88"/>
      <c r="T270" s="88"/>
      <c r="U270" s="88"/>
      <c r="V270" s="88"/>
      <c r="W270" s="400"/>
      <c r="X270" s="400"/>
      <c r="Y270" s="400"/>
      <c r="Z270" s="400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381"/>
      <c r="C271" s="3"/>
      <c r="D271" s="382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88"/>
      <c r="Q271" s="88"/>
      <c r="R271" s="88"/>
      <c r="S271" s="88"/>
      <c r="T271" s="88"/>
      <c r="U271" s="88"/>
      <c r="V271" s="88"/>
      <c r="W271" s="400"/>
      <c r="X271" s="400"/>
      <c r="Y271" s="400"/>
      <c r="Z271" s="400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381"/>
      <c r="C272" s="3"/>
      <c r="D272" s="382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88"/>
      <c r="Q272" s="88"/>
      <c r="R272" s="88"/>
      <c r="S272" s="88"/>
      <c r="T272" s="88"/>
      <c r="U272" s="88"/>
      <c r="V272" s="88"/>
      <c r="W272" s="400"/>
      <c r="X272" s="400"/>
      <c r="Y272" s="400"/>
      <c r="Z272" s="400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381"/>
      <c r="C273" s="3"/>
      <c r="D273" s="382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88"/>
      <c r="U273" s="88"/>
      <c r="V273" s="88"/>
      <c r="W273" s="400"/>
      <c r="X273" s="400"/>
      <c r="Y273" s="400"/>
      <c r="Z273" s="400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381"/>
      <c r="C274" s="3"/>
      <c r="D274" s="382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88"/>
      <c r="Q274" s="88"/>
      <c r="R274" s="88"/>
      <c r="S274" s="88"/>
      <c r="T274" s="88"/>
      <c r="U274" s="88"/>
      <c r="V274" s="88"/>
      <c r="W274" s="400"/>
      <c r="X274" s="400"/>
      <c r="Y274" s="400"/>
      <c r="Z274" s="400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381"/>
      <c r="C275" s="3"/>
      <c r="D275" s="382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88"/>
      <c r="W275" s="400"/>
      <c r="X275" s="400"/>
      <c r="Y275" s="400"/>
      <c r="Z275" s="400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381"/>
      <c r="C276" s="3"/>
      <c r="D276" s="382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400"/>
      <c r="X276" s="400"/>
      <c r="Y276" s="400"/>
      <c r="Z276" s="400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381"/>
      <c r="C277" s="3"/>
      <c r="D277" s="382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88"/>
      <c r="Q277" s="88"/>
      <c r="R277" s="88"/>
      <c r="S277" s="88"/>
      <c r="T277" s="88"/>
      <c r="U277" s="88"/>
      <c r="V277" s="88"/>
      <c r="W277" s="400"/>
      <c r="X277" s="400"/>
      <c r="Y277" s="400"/>
      <c r="Z277" s="400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381"/>
      <c r="C278" s="3"/>
      <c r="D278" s="382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8"/>
      <c r="P278" s="88"/>
      <c r="Q278" s="88"/>
      <c r="R278" s="88"/>
      <c r="S278" s="88"/>
      <c r="T278" s="88"/>
      <c r="U278" s="88"/>
      <c r="V278" s="88"/>
      <c r="W278" s="400"/>
      <c r="X278" s="400"/>
      <c r="Y278" s="400"/>
      <c r="Z278" s="400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381"/>
      <c r="C279" s="3"/>
      <c r="D279" s="382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8"/>
      <c r="P279" s="88"/>
      <c r="Q279" s="88"/>
      <c r="R279" s="88"/>
      <c r="S279" s="88"/>
      <c r="T279" s="88"/>
      <c r="U279" s="88"/>
      <c r="V279" s="88"/>
      <c r="W279" s="400"/>
      <c r="X279" s="400"/>
      <c r="Y279" s="400"/>
      <c r="Z279" s="400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381"/>
      <c r="C280" s="3"/>
      <c r="D280" s="382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400"/>
      <c r="X280" s="400"/>
      <c r="Y280" s="400"/>
      <c r="Z280" s="400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381"/>
      <c r="C281" s="3"/>
      <c r="D281" s="382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88"/>
      <c r="Q281" s="88"/>
      <c r="R281" s="88"/>
      <c r="S281" s="88"/>
      <c r="T281" s="88"/>
      <c r="U281" s="88"/>
      <c r="V281" s="88"/>
      <c r="W281" s="400"/>
      <c r="X281" s="400"/>
      <c r="Y281" s="400"/>
      <c r="Z281" s="400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381"/>
      <c r="C282" s="3"/>
      <c r="D282" s="382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O282" s="88"/>
      <c r="P282" s="88"/>
      <c r="Q282" s="88"/>
      <c r="R282" s="88"/>
      <c r="S282" s="88"/>
      <c r="T282" s="88"/>
      <c r="U282" s="88"/>
      <c r="V282" s="88"/>
      <c r="W282" s="400"/>
      <c r="X282" s="400"/>
      <c r="Y282" s="400"/>
      <c r="Z282" s="400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381"/>
      <c r="C283" s="3"/>
      <c r="D283" s="382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88"/>
      <c r="Q283" s="88"/>
      <c r="R283" s="88"/>
      <c r="S283" s="88"/>
      <c r="T283" s="88"/>
      <c r="U283" s="88"/>
      <c r="V283" s="88"/>
      <c r="W283" s="400"/>
      <c r="X283" s="400"/>
      <c r="Y283" s="400"/>
      <c r="Z283" s="400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381"/>
      <c r="C284" s="3"/>
      <c r="D284" s="382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8"/>
      <c r="P284" s="88"/>
      <c r="Q284" s="88"/>
      <c r="R284" s="88"/>
      <c r="S284" s="88"/>
      <c r="T284" s="88"/>
      <c r="U284" s="88"/>
      <c r="V284" s="88"/>
      <c r="W284" s="400"/>
      <c r="X284" s="400"/>
      <c r="Y284" s="400"/>
      <c r="Z284" s="400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381"/>
      <c r="C285" s="3"/>
      <c r="D285" s="382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400"/>
      <c r="X285" s="400"/>
      <c r="Y285" s="400"/>
      <c r="Z285" s="400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381"/>
      <c r="C286" s="3"/>
      <c r="D286" s="382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8"/>
      <c r="P286" s="88"/>
      <c r="Q286" s="88"/>
      <c r="R286" s="88"/>
      <c r="S286" s="88"/>
      <c r="T286" s="88"/>
      <c r="U286" s="88"/>
      <c r="V286" s="88"/>
      <c r="W286" s="400"/>
      <c r="X286" s="400"/>
      <c r="Y286" s="400"/>
      <c r="Z286" s="400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381"/>
      <c r="C287" s="3"/>
      <c r="D287" s="382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8"/>
      <c r="P287" s="88"/>
      <c r="Q287" s="88"/>
      <c r="R287" s="88"/>
      <c r="S287" s="88"/>
      <c r="T287" s="88"/>
      <c r="U287" s="88"/>
      <c r="V287" s="88"/>
      <c r="W287" s="400"/>
      <c r="X287" s="400"/>
      <c r="Y287" s="400"/>
      <c r="Z287" s="400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381"/>
      <c r="C288" s="3"/>
      <c r="D288" s="382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88"/>
      <c r="P288" s="88"/>
      <c r="Q288" s="88"/>
      <c r="R288" s="88"/>
      <c r="S288" s="88"/>
      <c r="T288" s="88"/>
      <c r="U288" s="88"/>
      <c r="V288" s="88"/>
      <c r="W288" s="400"/>
      <c r="X288" s="400"/>
      <c r="Y288" s="400"/>
      <c r="Z288" s="400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381"/>
      <c r="C289" s="3"/>
      <c r="D289" s="382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400"/>
      <c r="X289" s="400"/>
      <c r="Y289" s="400"/>
      <c r="Z289" s="400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381"/>
      <c r="C290" s="3"/>
      <c r="D290" s="382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88"/>
      <c r="Q290" s="88"/>
      <c r="R290" s="88"/>
      <c r="S290" s="88"/>
      <c r="T290" s="88"/>
      <c r="U290" s="88"/>
      <c r="V290" s="88"/>
      <c r="W290" s="400"/>
      <c r="X290" s="400"/>
      <c r="Y290" s="400"/>
      <c r="Z290" s="400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381"/>
      <c r="C291" s="3"/>
      <c r="D291" s="382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88"/>
      <c r="Q291" s="88"/>
      <c r="R291" s="88"/>
      <c r="S291" s="88"/>
      <c r="T291" s="88"/>
      <c r="U291" s="88"/>
      <c r="V291" s="88"/>
      <c r="W291" s="400"/>
      <c r="X291" s="400"/>
      <c r="Y291" s="400"/>
      <c r="Z291" s="400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381"/>
      <c r="C292" s="3"/>
      <c r="D292" s="382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8"/>
      <c r="W292" s="400"/>
      <c r="X292" s="400"/>
      <c r="Y292" s="400"/>
      <c r="Z292" s="400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381"/>
      <c r="C293" s="3"/>
      <c r="D293" s="382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8"/>
      <c r="W293" s="400"/>
      <c r="X293" s="400"/>
      <c r="Y293" s="400"/>
      <c r="Z293" s="400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381"/>
      <c r="C294" s="3"/>
      <c r="D294" s="382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8"/>
      <c r="W294" s="400"/>
      <c r="X294" s="400"/>
      <c r="Y294" s="400"/>
      <c r="Z294" s="400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381"/>
      <c r="C295" s="3"/>
      <c r="D295" s="382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 s="88"/>
      <c r="Q295" s="88"/>
      <c r="R295" s="88"/>
      <c r="S295" s="88"/>
      <c r="T295" s="88"/>
      <c r="U295" s="88"/>
      <c r="V295" s="88"/>
      <c r="W295" s="400"/>
      <c r="X295" s="400"/>
      <c r="Y295" s="400"/>
      <c r="Z295" s="400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381"/>
      <c r="C296" s="3"/>
      <c r="D296" s="382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8"/>
      <c r="P296" s="88"/>
      <c r="Q296" s="88"/>
      <c r="R296" s="88"/>
      <c r="S296" s="88"/>
      <c r="T296" s="88"/>
      <c r="U296" s="88"/>
      <c r="V296" s="88"/>
      <c r="W296" s="400"/>
      <c r="X296" s="400"/>
      <c r="Y296" s="400"/>
      <c r="Z296" s="400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381"/>
      <c r="C297" s="3"/>
      <c r="D297" s="382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88"/>
      <c r="Q297" s="88"/>
      <c r="R297" s="88"/>
      <c r="S297" s="88"/>
      <c r="T297" s="88"/>
      <c r="U297" s="88"/>
      <c r="V297" s="88"/>
      <c r="W297" s="400"/>
      <c r="X297" s="400"/>
      <c r="Y297" s="400"/>
      <c r="Z297" s="400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381"/>
      <c r="C298" s="3"/>
      <c r="D298" s="382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88"/>
      <c r="W298" s="400"/>
      <c r="X298" s="400"/>
      <c r="Y298" s="400"/>
      <c r="Z298" s="400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381"/>
      <c r="C299" s="3"/>
      <c r="D299" s="382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 s="88"/>
      <c r="Q299" s="88"/>
      <c r="R299" s="88"/>
      <c r="S299" s="88"/>
      <c r="T299" s="88"/>
      <c r="U299" s="88"/>
      <c r="V299" s="88"/>
      <c r="W299" s="400"/>
      <c r="X299" s="400"/>
      <c r="Y299" s="400"/>
      <c r="Z299" s="400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381"/>
      <c r="C300" s="3"/>
      <c r="D300" s="382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400"/>
      <c r="X300" s="400"/>
      <c r="Y300" s="400"/>
      <c r="Z300" s="400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381"/>
      <c r="C301" s="3"/>
      <c r="D301" s="382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400"/>
      <c r="X301" s="400"/>
      <c r="Y301" s="400"/>
      <c r="Z301" s="400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381"/>
      <c r="C302" s="3"/>
      <c r="D302" s="382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8"/>
      <c r="P302" s="88"/>
      <c r="Q302" s="88"/>
      <c r="R302" s="88"/>
      <c r="S302" s="88"/>
      <c r="T302" s="88"/>
      <c r="U302" s="88"/>
      <c r="V302" s="88"/>
      <c r="W302" s="400"/>
      <c r="X302" s="400"/>
      <c r="Y302" s="400"/>
      <c r="Z302" s="400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381"/>
      <c r="C303" s="3"/>
      <c r="D303" s="382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8"/>
      <c r="P303" s="88"/>
      <c r="Q303" s="88"/>
      <c r="R303" s="88"/>
      <c r="S303" s="88"/>
      <c r="T303" s="88"/>
      <c r="U303" s="88"/>
      <c r="V303" s="88"/>
      <c r="W303" s="400"/>
      <c r="X303" s="400"/>
      <c r="Y303" s="400"/>
      <c r="Z303" s="400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381"/>
      <c r="C304" s="3"/>
      <c r="D304" s="382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O304" s="88"/>
      <c r="P304" s="88"/>
      <c r="Q304" s="88"/>
      <c r="R304" s="88"/>
      <c r="S304" s="88"/>
      <c r="T304" s="88"/>
      <c r="U304" s="88"/>
      <c r="V304" s="88"/>
      <c r="W304" s="400"/>
      <c r="X304" s="400"/>
      <c r="Y304" s="400"/>
      <c r="Z304" s="400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381"/>
      <c r="C305" s="3"/>
      <c r="D305" s="382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  <c r="P305" s="88"/>
      <c r="Q305" s="88"/>
      <c r="R305" s="88"/>
      <c r="S305" s="88"/>
      <c r="T305" s="88"/>
      <c r="U305" s="88"/>
      <c r="V305" s="88"/>
      <c r="W305" s="400"/>
      <c r="X305" s="400"/>
      <c r="Y305" s="400"/>
      <c r="Z305" s="400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381"/>
      <c r="C306" s="3"/>
      <c r="D306" s="382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  <c r="P306" s="88"/>
      <c r="Q306" s="88"/>
      <c r="R306" s="88"/>
      <c r="S306" s="88"/>
      <c r="T306" s="88"/>
      <c r="U306" s="88"/>
      <c r="V306" s="88"/>
      <c r="W306" s="400"/>
      <c r="X306" s="400"/>
      <c r="Y306" s="400"/>
      <c r="Z306" s="400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381"/>
      <c r="C307" s="3"/>
      <c r="D307" s="382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400"/>
      <c r="X307" s="400"/>
      <c r="Y307" s="400"/>
      <c r="Z307" s="400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381"/>
      <c r="C308" s="3"/>
      <c r="D308" s="382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400"/>
      <c r="X308" s="400"/>
      <c r="Y308" s="400"/>
      <c r="Z308" s="400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381"/>
      <c r="C309" s="3"/>
      <c r="D309" s="382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400"/>
      <c r="X309" s="400"/>
      <c r="Y309" s="400"/>
      <c r="Z309" s="400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381"/>
      <c r="C310" s="3"/>
      <c r="D310" s="382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400"/>
      <c r="X310" s="400"/>
      <c r="Y310" s="400"/>
      <c r="Z310" s="400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381"/>
      <c r="C311" s="3"/>
      <c r="D311" s="382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8"/>
      <c r="P311" s="88"/>
      <c r="Q311" s="88"/>
      <c r="R311" s="88"/>
      <c r="S311" s="88"/>
      <c r="T311" s="88"/>
      <c r="U311" s="88"/>
      <c r="V311" s="88"/>
      <c r="W311" s="400"/>
      <c r="X311" s="400"/>
      <c r="Y311" s="400"/>
      <c r="Z311" s="400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381"/>
      <c r="C312" s="3"/>
      <c r="D312" s="382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8"/>
      <c r="P312" s="88"/>
      <c r="Q312" s="88"/>
      <c r="R312" s="88"/>
      <c r="S312" s="88"/>
      <c r="T312" s="88"/>
      <c r="U312" s="88"/>
      <c r="V312" s="88"/>
      <c r="W312" s="400"/>
      <c r="X312" s="400"/>
      <c r="Y312" s="400"/>
      <c r="Z312" s="400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381"/>
      <c r="C313" s="3"/>
      <c r="D313" s="382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8"/>
      <c r="R313" s="88"/>
      <c r="S313" s="88"/>
      <c r="T313" s="88"/>
      <c r="U313" s="88"/>
      <c r="V313" s="88"/>
      <c r="W313" s="400"/>
      <c r="X313" s="400"/>
      <c r="Y313" s="400"/>
      <c r="Z313" s="400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381"/>
      <c r="C314" s="3"/>
      <c r="D314" s="382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88"/>
      <c r="Q314" s="88"/>
      <c r="R314" s="88"/>
      <c r="S314" s="88"/>
      <c r="T314" s="88"/>
      <c r="U314" s="88"/>
      <c r="V314" s="88"/>
      <c r="W314" s="400"/>
      <c r="X314" s="400"/>
      <c r="Y314" s="400"/>
      <c r="Z314" s="400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381"/>
      <c r="C315" s="3"/>
      <c r="D315" s="382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  <c r="P315" s="88"/>
      <c r="Q315" s="88"/>
      <c r="R315" s="88"/>
      <c r="S315" s="88"/>
      <c r="T315" s="88"/>
      <c r="U315" s="88"/>
      <c r="V315" s="88"/>
      <c r="W315" s="400"/>
      <c r="X315" s="400"/>
      <c r="Y315" s="400"/>
      <c r="Z315" s="400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381"/>
      <c r="C316" s="3"/>
      <c r="D316" s="382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88"/>
      <c r="Q316" s="88"/>
      <c r="R316" s="88"/>
      <c r="S316" s="88"/>
      <c r="T316" s="88"/>
      <c r="U316" s="88"/>
      <c r="V316" s="88"/>
      <c r="W316" s="400"/>
      <c r="X316" s="400"/>
      <c r="Y316" s="400"/>
      <c r="Z316" s="400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381"/>
      <c r="C317" s="3"/>
      <c r="D317" s="382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8"/>
      <c r="P317" s="88"/>
      <c r="Q317" s="88"/>
      <c r="R317" s="88"/>
      <c r="S317" s="88"/>
      <c r="T317" s="88"/>
      <c r="U317" s="88"/>
      <c r="V317" s="88"/>
      <c r="W317" s="400"/>
      <c r="X317" s="400"/>
      <c r="Y317" s="400"/>
      <c r="Z317" s="400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381"/>
      <c r="C318" s="3"/>
      <c r="D318" s="382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400"/>
      <c r="X318" s="400"/>
      <c r="Y318" s="400"/>
      <c r="Z318" s="400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381"/>
      <c r="C319" s="3"/>
      <c r="D319" s="382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  <c r="P319" s="88"/>
      <c r="Q319" s="88"/>
      <c r="R319" s="88"/>
      <c r="S319" s="88"/>
      <c r="T319" s="88"/>
      <c r="U319" s="88"/>
      <c r="V319" s="88"/>
      <c r="W319" s="400"/>
      <c r="X319" s="400"/>
      <c r="Y319" s="400"/>
      <c r="Z319" s="400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381"/>
      <c r="C320" s="3"/>
      <c r="D320" s="382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400"/>
      <c r="X320" s="400"/>
      <c r="Y320" s="400"/>
      <c r="Z320" s="400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381"/>
      <c r="C321" s="3"/>
      <c r="D321" s="382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400"/>
      <c r="X321" s="400"/>
      <c r="Y321" s="400"/>
      <c r="Z321" s="400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381"/>
      <c r="C322" s="3"/>
      <c r="D322" s="382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8"/>
      <c r="P322" s="88"/>
      <c r="Q322" s="88"/>
      <c r="R322" s="88"/>
      <c r="S322" s="88"/>
      <c r="T322" s="88"/>
      <c r="U322" s="88"/>
      <c r="V322" s="88"/>
      <c r="W322" s="400"/>
      <c r="X322" s="400"/>
      <c r="Y322" s="400"/>
      <c r="Z322" s="400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381"/>
      <c r="C323" s="3"/>
      <c r="D323" s="382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8"/>
      <c r="P323" s="88"/>
      <c r="Q323" s="88"/>
      <c r="R323" s="88"/>
      <c r="S323" s="88"/>
      <c r="T323" s="88"/>
      <c r="U323" s="88"/>
      <c r="V323" s="88"/>
      <c r="W323" s="400"/>
      <c r="X323" s="400"/>
      <c r="Y323" s="400"/>
      <c r="Z323" s="400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381"/>
      <c r="C324" s="3"/>
      <c r="D324" s="382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8"/>
      <c r="P324" s="88"/>
      <c r="Q324" s="88"/>
      <c r="R324" s="88"/>
      <c r="S324" s="88"/>
      <c r="T324" s="88"/>
      <c r="U324" s="88"/>
      <c r="V324" s="88"/>
      <c r="W324" s="400"/>
      <c r="X324" s="400"/>
      <c r="Y324" s="400"/>
      <c r="Z324" s="400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381"/>
      <c r="C325" s="3"/>
      <c r="D325" s="382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88"/>
      <c r="Q325" s="88"/>
      <c r="R325" s="88"/>
      <c r="S325" s="88"/>
      <c r="T325" s="88"/>
      <c r="U325" s="88"/>
      <c r="V325" s="88"/>
      <c r="W325" s="400"/>
      <c r="X325" s="400"/>
      <c r="Y325" s="400"/>
      <c r="Z325" s="400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381"/>
      <c r="C326" s="3"/>
      <c r="D326" s="382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O326" s="88"/>
      <c r="P326" s="88"/>
      <c r="Q326" s="88"/>
      <c r="R326" s="88"/>
      <c r="S326" s="88"/>
      <c r="T326" s="88"/>
      <c r="U326" s="88"/>
      <c r="V326" s="88"/>
      <c r="W326" s="400"/>
      <c r="X326" s="400"/>
      <c r="Y326" s="400"/>
      <c r="Z326" s="400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381"/>
      <c r="C327" s="3"/>
      <c r="D327" s="382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  <c r="P327" s="88"/>
      <c r="Q327" s="88"/>
      <c r="R327" s="88"/>
      <c r="S327" s="88"/>
      <c r="T327" s="88"/>
      <c r="U327" s="88"/>
      <c r="V327" s="88"/>
      <c r="W327" s="400"/>
      <c r="X327" s="400"/>
      <c r="Y327" s="400"/>
      <c r="Z327" s="400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381"/>
      <c r="C328" s="3"/>
      <c r="D328" s="382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  <c r="P328" s="88"/>
      <c r="Q328" s="88"/>
      <c r="R328" s="88"/>
      <c r="S328" s="88"/>
      <c r="T328" s="88"/>
      <c r="U328" s="88"/>
      <c r="V328" s="88"/>
      <c r="W328" s="400"/>
      <c r="X328" s="400"/>
      <c r="Y328" s="400"/>
      <c r="Z328" s="400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381"/>
      <c r="C329" s="3"/>
      <c r="D329" s="382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8"/>
      <c r="W329" s="400"/>
      <c r="X329" s="400"/>
      <c r="Y329" s="400"/>
      <c r="Z329" s="400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381"/>
      <c r="C330" s="3"/>
      <c r="D330" s="382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8"/>
      <c r="P330" s="88"/>
      <c r="Q330" s="88"/>
      <c r="R330" s="88"/>
      <c r="S330" s="88"/>
      <c r="T330" s="88"/>
      <c r="U330" s="88"/>
      <c r="V330" s="88"/>
      <c r="W330" s="400"/>
      <c r="X330" s="400"/>
      <c r="Y330" s="400"/>
      <c r="Z330" s="400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381"/>
      <c r="C331" s="3"/>
      <c r="D331" s="382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  <c r="R331" s="88"/>
      <c r="S331" s="88"/>
      <c r="T331" s="88"/>
      <c r="U331" s="88"/>
      <c r="V331" s="88"/>
      <c r="W331" s="400"/>
      <c r="X331" s="400"/>
      <c r="Y331" s="400"/>
      <c r="Z331" s="400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381"/>
      <c r="C332" s="3"/>
      <c r="D332" s="382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88"/>
      <c r="Q332" s="88"/>
      <c r="R332" s="88"/>
      <c r="S332" s="88"/>
      <c r="T332" s="88"/>
      <c r="U332" s="88"/>
      <c r="V332" s="88"/>
      <c r="W332" s="400"/>
      <c r="X332" s="400"/>
      <c r="Y332" s="400"/>
      <c r="Z332" s="400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381"/>
      <c r="C333" s="3"/>
      <c r="D333" s="382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88"/>
      <c r="Q333" s="88"/>
      <c r="R333" s="88"/>
      <c r="S333" s="88"/>
      <c r="T333" s="88"/>
      <c r="U333" s="88"/>
      <c r="V333" s="88"/>
      <c r="W333" s="400"/>
      <c r="X333" s="400"/>
      <c r="Y333" s="400"/>
      <c r="Z333" s="400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381"/>
      <c r="C334" s="3"/>
      <c r="D334" s="382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8"/>
      <c r="P334" s="88"/>
      <c r="Q334" s="88"/>
      <c r="R334" s="88"/>
      <c r="S334" s="88"/>
      <c r="T334" s="88"/>
      <c r="U334" s="88"/>
      <c r="V334" s="88"/>
      <c r="W334" s="400"/>
      <c r="X334" s="400"/>
      <c r="Y334" s="400"/>
      <c r="Z334" s="400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381"/>
      <c r="C335" s="3"/>
      <c r="D335" s="382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88"/>
      <c r="P335" s="88"/>
      <c r="Q335" s="88"/>
      <c r="R335" s="88"/>
      <c r="S335" s="88"/>
      <c r="T335" s="88"/>
      <c r="U335" s="88"/>
      <c r="V335" s="88"/>
      <c r="W335" s="400"/>
      <c r="X335" s="400"/>
      <c r="Y335" s="400"/>
      <c r="Z335" s="400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381"/>
      <c r="C336" s="3"/>
      <c r="D336" s="382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O336" s="88"/>
      <c r="P336" s="88"/>
      <c r="Q336" s="88"/>
      <c r="R336" s="88"/>
      <c r="S336" s="88"/>
      <c r="T336" s="88"/>
      <c r="U336" s="88"/>
      <c r="V336" s="88"/>
      <c r="W336" s="400"/>
      <c r="X336" s="400"/>
      <c r="Y336" s="400"/>
      <c r="Z336" s="400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381"/>
      <c r="C337" s="3"/>
      <c r="D337" s="382"/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O337" s="88"/>
      <c r="P337" s="88"/>
      <c r="Q337" s="88"/>
      <c r="R337" s="88"/>
      <c r="S337" s="88"/>
      <c r="T337" s="88"/>
      <c r="U337" s="88"/>
      <c r="V337" s="88"/>
      <c r="W337" s="400"/>
      <c r="X337" s="400"/>
      <c r="Y337" s="400"/>
      <c r="Z337" s="400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381"/>
      <c r="C338" s="3"/>
      <c r="D338" s="382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O338" s="88"/>
      <c r="P338" s="88"/>
      <c r="Q338" s="88"/>
      <c r="R338" s="88"/>
      <c r="S338" s="88"/>
      <c r="T338" s="88"/>
      <c r="U338" s="88"/>
      <c r="V338" s="88"/>
      <c r="W338" s="400"/>
      <c r="X338" s="400"/>
      <c r="Y338" s="400"/>
      <c r="Z338" s="400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381"/>
      <c r="C339" s="3"/>
      <c r="D339" s="382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400"/>
      <c r="X339" s="400"/>
      <c r="Y339" s="400"/>
      <c r="Z339" s="400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381"/>
      <c r="C340" s="3"/>
      <c r="D340" s="382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88"/>
      <c r="Q340" s="88"/>
      <c r="R340" s="88"/>
      <c r="S340" s="88"/>
      <c r="T340" s="88"/>
      <c r="U340" s="88"/>
      <c r="V340" s="88"/>
      <c r="W340" s="400"/>
      <c r="X340" s="400"/>
      <c r="Y340" s="400"/>
      <c r="Z340" s="400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381"/>
      <c r="C341" s="3"/>
      <c r="D341" s="382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  <c r="P341" s="88"/>
      <c r="Q341" s="88"/>
      <c r="R341" s="88"/>
      <c r="S341" s="88"/>
      <c r="T341" s="88"/>
      <c r="U341" s="88"/>
      <c r="V341" s="88"/>
      <c r="W341" s="400"/>
      <c r="X341" s="400"/>
      <c r="Y341" s="400"/>
      <c r="Z341" s="400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381"/>
      <c r="C342" s="3"/>
      <c r="D342" s="382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8"/>
      <c r="P342" s="88"/>
      <c r="Q342" s="88"/>
      <c r="R342" s="88"/>
      <c r="S342" s="88"/>
      <c r="T342" s="88"/>
      <c r="U342" s="88"/>
      <c r="V342" s="88"/>
      <c r="W342" s="400"/>
      <c r="X342" s="400"/>
      <c r="Y342" s="400"/>
      <c r="Z342" s="400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381"/>
      <c r="C343" s="3"/>
      <c r="D343" s="382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8"/>
      <c r="P343" s="88"/>
      <c r="Q343" s="88"/>
      <c r="R343" s="88"/>
      <c r="S343" s="88"/>
      <c r="T343" s="88"/>
      <c r="U343" s="88"/>
      <c r="V343" s="88"/>
      <c r="W343" s="400"/>
      <c r="X343" s="400"/>
      <c r="Y343" s="400"/>
      <c r="Z343" s="400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381"/>
      <c r="C344" s="3"/>
      <c r="D344" s="382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8"/>
      <c r="P344" s="88"/>
      <c r="Q344" s="88"/>
      <c r="R344" s="88"/>
      <c r="S344" s="88"/>
      <c r="T344" s="88"/>
      <c r="U344" s="88"/>
      <c r="V344" s="88"/>
      <c r="W344" s="400"/>
      <c r="X344" s="400"/>
      <c r="Y344" s="400"/>
      <c r="Z344" s="400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381"/>
      <c r="C345" s="3"/>
      <c r="D345" s="382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O345" s="88"/>
      <c r="P345" s="88"/>
      <c r="Q345" s="88"/>
      <c r="R345" s="88"/>
      <c r="S345" s="88"/>
      <c r="T345" s="88"/>
      <c r="U345" s="88"/>
      <c r="V345" s="88"/>
      <c r="W345" s="400"/>
      <c r="X345" s="400"/>
      <c r="Y345" s="400"/>
      <c r="Z345" s="400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381"/>
      <c r="C346" s="3"/>
      <c r="D346" s="382"/>
      <c r="E346" s="88"/>
      <c r="F346" s="88"/>
      <c r="G346" s="88"/>
      <c r="H346" s="88"/>
      <c r="I346" s="88"/>
      <c r="J346" s="88"/>
      <c r="K346" s="88"/>
      <c r="L346" s="88"/>
      <c r="M346" s="88"/>
      <c r="N346" s="88"/>
      <c r="O346" s="88"/>
      <c r="P346" s="88"/>
      <c r="Q346" s="88"/>
      <c r="R346" s="88"/>
      <c r="S346" s="88"/>
      <c r="T346" s="88"/>
      <c r="U346" s="88"/>
      <c r="V346" s="88"/>
      <c r="W346" s="400"/>
      <c r="X346" s="400"/>
      <c r="Y346" s="400"/>
      <c r="Z346" s="400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381"/>
      <c r="C347" s="3"/>
      <c r="D347" s="382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8"/>
      <c r="P347" s="88"/>
      <c r="Q347" s="88"/>
      <c r="R347" s="88"/>
      <c r="S347" s="88"/>
      <c r="T347" s="88"/>
      <c r="U347" s="88"/>
      <c r="V347" s="88"/>
      <c r="W347" s="400"/>
      <c r="X347" s="400"/>
      <c r="Y347" s="400"/>
      <c r="Z347" s="400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381"/>
      <c r="C348" s="3"/>
      <c r="D348" s="382"/>
      <c r="E348" s="88"/>
      <c r="F348" s="88"/>
      <c r="G348" s="88"/>
      <c r="H348" s="88"/>
      <c r="I348" s="88"/>
      <c r="J348" s="88"/>
      <c r="K348" s="88"/>
      <c r="L348" s="88"/>
      <c r="M348" s="88"/>
      <c r="N348" s="88"/>
      <c r="O348" s="88"/>
      <c r="P348" s="88"/>
      <c r="Q348" s="88"/>
      <c r="R348" s="88"/>
      <c r="S348" s="88"/>
      <c r="T348" s="88"/>
      <c r="U348" s="88"/>
      <c r="V348" s="88"/>
      <c r="W348" s="400"/>
      <c r="X348" s="400"/>
      <c r="Y348" s="400"/>
      <c r="Z348" s="400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381"/>
      <c r="C349" s="3"/>
      <c r="D349" s="382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88"/>
      <c r="Q349" s="88"/>
      <c r="R349" s="88"/>
      <c r="S349" s="88"/>
      <c r="T349" s="88"/>
      <c r="U349" s="88"/>
      <c r="V349" s="88"/>
      <c r="W349" s="400"/>
      <c r="X349" s="400"/>
      <c r="Y349" s="400"/>
      <c r="Z349" s="400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381"/>
      <c r="C350" s="3"/>
      <c r="D350" s="382"/>
      <c r="E350" s="88"/>
      <c r="F350" s="88"/>
      <c r="G350" s="88"/>
      <c r="H350" s="88"/>
      <c r="I350" s="88"/>
      <c r="J350" s="88"/>
      <c r="K350" s="88"/>
      <c r="L350" s="88"/>
      <c r="M350" s="88"/>
      <c r="N350" s="88"/>
      <c r="O350" s="88"/>
      <c r="P350" s="88"/>
      <c r="Q350" s="88"/>
      <c r="R350" s="88"/>
      <c r="S350" s="88"/>
      <c r="T350" s="88"/>
      <c r="U350" s="88"/>
      <c r="V350" s="88"/>
      <c r="W350" s="400"/>
      <c r="X350" s="400"/>
      <c r="Y350" s="400"/>
      <c r="Z350" s="400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381"/>
      <c r="C351" s="3"/>
      <c r="D351" s="382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88"/>
      <c r="P351" s="88"/>
      <c r="Q351" s="88"/>
      <c r="R351" s="88"/>
      <c r="S351" s="88"/>
      <c r="T351" s="88"/>
      <c r="U351" s="88"/>
      <c r="V351" s="88"/>
      <c r="W351" s="400"/>
      <c r="X351" s="400"/>
      <c r="Y351" s="400"/>
      <c r="Z351" s="400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381"/>
      <c r="C352" s="3"/>
      <c r="D352" s="382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8"/>
      <c r="P352" s="88"/>
      <c r="Q352" s="88"/>
      <c r="R352" s="88"/>
      <c r="S352" s="88"/>
      <c r="T352" s="88"/>
      <c r="U352" s="88"/>
      <c r="V352" s="88"/>
      <c r="W352" s="400"/>
      <c r="X352" s="400"/>
      <c r="Y352" s="400"/>
      <c r="Z352" s="400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381"/>
      <c r="C353" s="3"/>
      <c r="D353" s="382"/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O353" s="88"/>
      <c r="P353" s="88"/>
      <c r="Q353" s="88"/>
      <c r="R353" s="88"/>
      <c r="S353" s="88"/>
      <c r="T353" s="88"/>
      <c r="U353" s="88"/>
      <c r="V353" s="88"/>
      <c r="W353" s="400"/>
      <c r="X353" s="400"/>
      <c r="Y353" s="400"/>
      <c r="Z353" s="400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381"/>
      <c r="C354" s="3"/>
      <c r="D354" s="382"/>
      <c r="E354" s="88"/>
      <c r="F354" s="88"/>
      <c r="G354" s="88"/>
      <c r="H354" s="88"/>
      <c r="I354" s="88"/>
      <c r="J354" s="88"/>
      <c r="K354" s="88"/>
      <c r="L354" s="88"/>
      <c r="M354" s="88"/>
      <c r="N354" s="88"/>
      <c r="O354" s="88"/>
      <c r="P354" s="88"/>
      <c r="Q354" s="88"/>
      <c r="R354" s="88"/>
      <c r="S354" s="88"/>
      <c r="T354" s="88"/>
      <c r="U354" s="88"/>
      <c r="V354" s="88"/>
      <c r="W354" s="400"/>
      <c r="X354" s="400"/>
      <c r="Y354" s="400"/>
      <c r="Z354" s="400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381"/>
      <c r="C355" s="3"/>
      <c r="D355" s="382"/>
      <c r="E355" s="88"/>
      <c r="F355" s="88"/>
      <c r="G355" s="88"/>
      <c r="H355" s="88"/>
      <c r="I355" s="88"/>
      <c r="J355" s="88"/>
      <c r="K355" s="88"/>
      <c r="L355" s="88"/>
      <c r="M355" s="88"/>
      <c r="N355" s="88"/>
      <c r="O355" s="88"/>
      <c r="P355" s="88"/>
      <c r="Q355" s="88"/>
      <c r="R355" s="88"/>
      <c r="S355" s="88"/>
      <c r="T355" s="88"/>
      <c r="U355" s="88"/>
      <c r="V355" s="88"/>
      <c r="W355" s="400"/>
      <c r="X355" s="400"/>
      <c r="Y355" s="400"/>
      <c r="Z355" s="400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381"/>
      <c r="C356" s="3"/>
      <c r="D356" s="382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8"/>
      <c r="P356" s="88"/>
      <c r="Q356" s="88"/>
      <c r="R356" s="88"/>
      <c r="S356" s="88"/>
      <c r="T356" s="88"/>
      <c r="U356" s="88"/>
      <c r="V356" s="88"/>
      <c r="W356" s="400"/>
      <c r="X356" s="400"/>
      <c r="Y356" s="400"/>
      <c r="Z356" s="400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381"/>
      <c r="C357" s="3"/>
      <c r="D357" s="382"/>
      <c r="E357" s="88"/>
      <c r="F357" s="88"/>
      <c r="G357" s="88"/>
      <c r="H357" s="88"/>
      <c r="I357" s="88"/>
      <c r="J357" s="88"/>
      <c r="K357" s="88"/>
      <c r="L357" s="88"/>
      <c r="M357" s="88"/>
      <c r="N357" s="88"/>
      <c r="O357" s="88"/>
      <c r="P357" s="88"/>
      <c r="Q357" s="88"/>
      <c r="R357" s="88"/>
      <c r="S357" s="88"/>
      <c r="T357" s="88"/>
      <c r="U357" s="88"/>
      <c r="V357" s="88"/>
      <c r="W357" s="400"/>
      <c r="X357" s="400"/>
      <c r="Y357" s="400"/>
      <c r="Z357" s="400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381"/>
      <c r="C358" s="3"/>
      <c r="D358" s="382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8"/>
      <c r="P358" s="88"/>
      <c r="Q358" s="88"/>
      <c r="R358" s="88"/>
      <c r="S358" s="88"/>
      <c r="T358" s="88"/>
      <c r="U358" s="88"/>
      <c r="V358" s="88"/>
      <c r="W358" s="400"/>
      <c r="X358" s="400"/>
      <c r="Y358" s="400"/>
      <c r="Z358" s="400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381"/>
      <c r="C359" s="3"/>
      <c r="D359" s="382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88"/>
      <c r="Q359" s="88"/>
      <c r="R359" s="88"/>
      <c r="S359" s="88"/>
      <c r="T359" s="88"/>
      <c r="U359" s="88"/>
      <c r="V359" s="88"/>
      <c r="W359" s="400"/>
      <c r="X359" s="400"/>
      <c r="Y359" s="400"/>
      <c r="Z359" s="400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381"/>
      <c r="C360" s="3"/>
      <c r="D360" s="382"/>
      <c r="E360" s="88"/>
      <c r="F360" s="88"/>
      <c r="G360" s="88"/>
      <c r="H360" s="88"/>
      <c r="I360" s="88"/>
      <c r="J360" s="88"/>
      <c r="K360" s="88"/>
      <c r="L360" s="88"/>
      <c r="M360" s="88"/>
      <c r="N360" s="88"/>
      <c r="O360" s="88"/>
      <c r="P360" s="88"/>
      <c r="Q360" s="88"/>
      <c r="R360" s="88"/>
      <c r="S360" s="88"/>
      <c r="T360" s="88"/>
      <c r="U360" s="88"/>
      <c r="V360" s="88"/>
      <c r="W360" s="400"/>
      <c r="X360" s="400"/>
      <c r="Y360" s="400"/>
      <c r="Z360" s="400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381"/>
      <c r="C361" s="3"/>
      <c r="D361" s="382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88"/>
      <c r="Q361" s="88"/>
      <c r="R361" s="88"/>
      <c r="S361" s="88"/>
      <c r="T361" s="88"/>
      <c r="U361" s="88"/>
      <c r="V361" s="88"/>
      <c r="W361" s="400"/>
      <c r="X361" s="400"/>
      <c r="Y361" s="400"/>
      <c r="Z361" s="400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381"/>
      <c r="C362" s="3"/>
      <c r="D362" s="382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88"/>
      <c r="Q362" s="88"/>
      <c r="R362" s="88"/>
      <c r="S362" s="88"/>
      <c r="T362" s="88"/>
      <c r="U362" s="88"/>
      <c r="V362" s="88"/>
      <c r="W362" s="400"/>
      <c r="X362" s="400"/>
      <c r="Y362" s="400"/>
      <c r="Z362" s="400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381"/>
      <c r="C363" s="3"/>
      <c r="D363" s="382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8"/>
      <c r="W363" s="400"/>
      <c r="X363" s="400"/>
      <c r="Y363" s="400"/>
      <c r="Z363" s="400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381"/>
      <c r="C364" s="3"/>
      <c r="D364" s="382"/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O364" s="88"/>
      <c r="P364" s="88"/>
      <c r="Q364" s="88"/>
      <c r="R364" s="88"/>
      <c r="S364" s="88"/>
      <c r="T364" s="88"/>
      <c r="U364" s="88"/>
      <c r="V364" s="88"/>
      <c r="W364" s="400"/>
      <c r="X364" s="400"/>
      <c r="Y364" s="400"/>
      <c r="Z364" s="400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381"/>
      <c r="C365" s="3"/>
      <c r="D365" s="382"/>
      <c r="E365" s="88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88"/>
      <c r="Q365" s="88"/>
      <c r="R365" s="88"/>
      <c r="S365" s="88"/>
      <c r="T365" s="88"/>
      <c r="U365" s="88"/>
      <c r="V365" s="88"/>
      <c r="W365" s="400"/>
      <c r="X365" s="400"/>
      <c r="Y365" s="400"/>
      <c r="Z365" s="400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381"/>
      <c r="C366" s="3"/>
      <c r="D366" s="382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88"/>
      <c r="Q366" s="88"/>
      <c r="R366" s="88"/>
      <c r="S366" s="88"/>
      <c r="T366" s="88"/>
      <c r="U366" s="88"/>
      <c r="V366" s="88"/>
      <c r="W366" s="400"/>
      <c r="X366" s="400"/>
      <c r="Y366" s="400"/>
      <c r="Z366" s="400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381"/>
      <c r="C367" s="3"/>
      <c r="D367" s="382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88"/>
      <c r="Q367" s="88"/>
      <c r="R367" s="88"/>
      <c r="S367" s="88"/>
      <c r="T367" s="88"/>
      <c r="U367" s="88"/>
      <c r="V367" s="88"/>
      <c r="W367" s="400"/>
      <c r="X367" s="400"/>
      <c r="Y367" s="400"/>
      <c r="Z367" s="400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381"/>
      <c r="C368" s="3"/>
      <c r="D368" s="382"/>
      <c r="E368" s="88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88"/>
      <c r="Q368" s="88"/>
      <c r="R368" s="88"/>
      <c r="S368" s="88"/>
      <c r="T368" s="88"/>
      <c r="U368" s="88"/>
      <c r="V368" s="88"/>
      <c r="W368" s="400"/>
      <c r="X368" s="400"/>
      <c r="Y368" s="400"/>
      <c r="Z368" s="400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381"/>
      <c r="C369" s="3"/>
      <c r="D369" s="382"/>
      <c r="E369" s="88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88"/>
      <c r="Q369" s="88"/>
      <c r="R369" s="88"/>
      <c r="S369" s="88"/>
      <c r="T369" s="88"/>
      <c r="U369" s="88"/>
      <c r="V369" s="88"/>
      <c r="W369" s="400"/>
      <c r="X369" s="400"/>
      <c r="Y369" s="400"/>
      <c r="Z369" s="400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381"/>
      <c r="C370" s="3"/>
      <c r="D370" s="382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88"/>
      <c r="Q370" s="88"/>
      <c r="R370" s="88"/>
      <c r="S370" s="88"/>
      <c r="T370" s="88"/>
      <c r="U370" s="88"/>
      <c r="V370" s="88"/>
      <c r="W370" s="400"/>
      <c r="X370" s="400"/>
      <c r="Y370" s="400"/>
      <c r="Z370" s="400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381"/>
      <c r="C371" s="3"/>
      <c r="D371" s="382"/>
      <c r="E371" s="88"/>
      <c r="F371" s="88"/>
      <c r="G371" s="88"/>
      <c r="H371" s="88"/>
      <c r="I371" s="88"/>
      <c r="J371" s="88"/>
      <c r="K371" s="88"/>
      <c r="L371" s="88"/>
      <c r="M371" s="88"/>
      <c r="N371" s="88"/>
      <c r="O371" s="88"/>
      <c r="P371" s="88"/>
      <c r="Q371" s="88"/>
      <c r="R371" s="88"/>
      <c r="S371" s="88"/>
      <c r="T371" s="88"/>
      <c r="U371" s="88"/>
      <c r="V371" s="88"/>
      <c r="W371" s="400"/>
      <c r="X371" s="400"/>
      <c r="Y371" s="400"/>
      <c r="Z371" s="400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381"/>
      <c r="C372" s="3"/>
      <c r="D372" s="382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O372" s="88"/>
      <c r="P372" s="88"/>
      <c r="Q372" s="88"/>
      <c r="R372" s="88"/>
      <c r="S372" s="88"/>
      <c r="T372" s="88"/>
      <c r="U372" s="88"/>
      <c r="V372" s="88"/>
      <c r="W372" s="400"/>
      <c r="X372" s="400"/>
      <c r="Y372" s="400"/>
      <c r="Z372" s="400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381"/>
      <c r="C373" s="3"/>
      <c r="D373" s="382"/>
      <c r="E373" s="88"/>
      <c r="F373" s="88"/>
      <c r="G373" s="88"/>
      <c r="H373" s="88"/>
      <c r="I373" s="88"/>
      <c r="J373" s="88"/>
      <c r="K373" s="88"/>
      <c r="L373" s="88"/>
      <c r="M373" s="88"/>
      <c r="N373" s="88"/>
      <c r="O373" s="88"/>
      <c r="P373" s="88"/>
      <c r="Q373" s="88"/>
      <c r="R373" s="88"/>
      <c r="S373" s="88"/>
      <c r="T373" s="88"/>
      <c r="U373" s="88"/>
      <c r="V373" s="88"/>
      <c r="W373" s="400"/>
      <c r="X373" s="400"/>
      <c r="Y373" s="400"/>
      <c r="Z373" s="400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381"/>
      <c r="C374" s="3"/>
      <c r="D374" s="382"/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88"/>
      <c r="Q374" s="88"/>
      <c r="R374" s="88"/>
      <c r="S374" s="88"/>
      <c r="T374" s="88"/>
      <c r="U374" s="88"/>
      <c r="V374" s="88"/>
      <c r="W374" s="400"/>
      <c r="X374" s="400"/>
      <c r="Y374" s="400"/>
      <c r="Z374" s="400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381"/>
      <c r="C375" s="3"/>
      <c r="D375" s="382"/>
      <c r="E375" s="88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88"/>
      <c r="Q375" s="88"/>
      <c r="R375" s="88"/>
      <c r="S375" s="88"/>
      <c r="T375" s="88"/>
      <c r="U375" s="88"/>
      <c r="V375" s="88"/>
      <c r="W375" s="400"/>
      <c r="X375" s="400"/>
      <c r="Y375" s="400"/>
      <c r="Z375" s="400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381"/>
      <c r="C376" s="3"/>
      <c r="D376" s="382"/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88"/>
      <c r="Q376" s="88"/>
      <c r="R376" s="88"/>
      <c r="S376" s="88"/>
      <c r="T376" s="88"/>
      <c r="U376" s="88"/>
      <c r="V376" s="88"/>
      <c r="W376" s="400"/>
      <c r="X376" s="400"/>
      <c r="Y376" s="400"/>
      <c r="Z376" s="400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381"/>
      <c r="C377" s="3"/>
      <c r="D377" s="382"/>
      <c r="E377" s="88"/>
      <c r="F377" s="88"/>
      <c r="G377" s="88"/>
      <c r="H377" s="88"/>
      <c r="I377" s="88"/>
      <c r="J377" s="88"/>
      <c r="K377" s="88"/>
      <c r="L377" s="88"/>
      <c r="M377" s="88"/>
      <c r="N377" s="88"/>
      <c r="O377" s="88"/>
      <c r="P377" s="88"/>
      <c r="Q377" s="88"/>
      <c r="R377" s="88"/>
      <c r="S377" s="88"/>
      <c r="T377" s="88"/>
      <c r="U377" s="88"/>
      <c r="V377" s="88"/>
      <c r="W377" s="400"/>
      <c r="X377" s="400"/>
      <c r="Y377" s="400"/>
      <c r="Z377" s="400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381"/>
      <c r="C378" s="3"/>
      <c r="D378" s="382"/>
      <c r="E378" s="88"/>
      <c r="F378" s="88"/>
      <c r="G378" s="88"/>
      <c r="H378" s="88"/>
      <c r="I378" s="88"/>
      <c r="J378" s="88"/>
      <c r="K378" s="88"/>
      <c r="L378" s="88"/>
      <c r="M378" s="88"/>
      <c r="N378" s="88"/>
      <c r="O378" s="88"/>
      <c r="P378" s="88"/>
      <c r="Q378" s="88"/>
      <c r="R378" s="88"/>
      <c r="S378" s="88"/>
      <c r="T378" s="88"/>
      <c r="U378" s="88"/>
      <c r="V378" s="88"/>
      <c r="W378" s="400"/>
      <c r="X378" s="400"/>
      <c r="Y378" s="400"/>
      <c r="Z378" s="400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381"/>
      <c r="C379" s="3"/>
      <c r="D379" s="382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400"/>
      <c r="X379" s="400"/>
      <c r="Y379" s="400"/>
      <c r="Z379" s="400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381"/>
      <c r="C380" s="3"/>
      <c r="D380" s="382"/>
      <c r="E380" s="88"/>
      <c r="F380" s="88"/>
      <c r="G380" s="88"/>
      <c r="H380" s="88"/>
      <c r="I380" s="88"/>
      <c r="J380" s="88"/>
      <c r="K380" s="88"/>
      <c r="L380" s="88"/>
      <c r="M380" s="88"/>
      <c r="N380" s="88"/>
      <c r="O380" s="88"/>
      <c r="P380" s="88"/>
      <c r="Q380" s="88"/>
      <c r="R380" s="88"/>
      <c r="S380" s="88"/>
      <c r="T380" s="88"/>
      <c r="U380" s="88"/>
      <c r="V380" s="88"/>
      <c r="W380" s="400"/>
      <c r="X380" s="400"/>
      <c r="Y380" s="400"/>
      <c r="Z380" s="400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381"/>
      <c r="C381" s="3"/>
      <c r="D381" s="382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  <c r="Q381" s="88"/>
      <c r="R381" s="88"/>
      <c r="S381" s="88"/>
      <c r="T381" s="88"/>
      <c r="U381" s="88"/>
      <c r="V381" s="88"/>
      <c r="W381" s="400"/>
      <c r="X381" s="400"/>
      <c r="Y381" s="400"/>
      <c r="Z381" s="400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381"/>
      <c r="C382" s="3"/>
      <c r="D382" s="382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88"/>
      <c r="Q382" s="88"/>
      <c r="R382" s="88"/>
      <c r="S382" s="88"/>
      <c r="T382" s="88"/>
      <c r="U382" s="88"/>
      <c r="V382" s="88"/>
      <c r="W382" s="400"/>
      <c r="X382" s="400"/>
      <c r="Y382" s="400"/>
      <c r="Z382" s="400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2"/>
      <c r="C383" s="3"/>
      <c r="D383" s="382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88"/>
      <c r="V383" s="88"/>
      <c r="W383" s="400"/>
      <c r="X383" s="400"/>
      <c r="Y383" s="400"/>
      <c r="Z383" s="400"/>
      <c r="AA383" s="3"/>
      <c r="AB383" s="2"/>
      <c r="AC383" s="2"/>
      <c r="AD383" s="2"/>
      <c r="AE383" s="2"/>
      <c r="AF383" s="2"/>
      <c r="AG383" s="2"/>
    </row>
    <row r="384" ht="15.75" customHeight="1">
      <c r="A384" s="2"/>
      <c r="B384" s="2"/>
      <c r="C384" s="3"/>
      <c r="D384" s="382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88"/>
      <c r="Q384" s="88"/>
      <c r="R384" s="88"/>
      <c r="S384" s="88"/>
      <c r="T384" s="88"/>
      <c r="U384" s="88"/>
      <c r="V384" s="88"/>
      <c r="W384" s="400"/>
      <c r="X384" s="400"/>
      <c r="Y384" s="400"/>
      <c r="Z384" s="400"/>
      <c r="AA384" s="3"/>
      <c r="AB384" s="2"/>
      <c r="AC384" s="2"/>
      <c r="AD384" s="2"/>
      <c r="AE384" s="2"/>
      <c r="AF384" s="2"/>
      <c r="AG384" s="2"/>
    </row>
    <row r="385" ht="15.75" customHeight="1">
      <c r="A385" s="2"/>
      <c r="B385" s="2"/>
      <c r="C385" s="3"/>
      <c r="D385" s="382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400"/>
      <c r="X385" s="400"/>
      <c r="Y385" s="400"/>
      <c r="Z385" s="400"/>
      <c r="AA385" s="3"/>
      <c r="AB385" s="2"/>
      <c r="AC385" s="2"/>
      <c r="AD385" s="2"/>
      <c r="AE385" s="2"/>
      <c r="AF385" s="2"/>
      <c r="AG385" s="2"/>
    </row>
    <row r="386" ht="15.75" customHeight="1">
      <c r="A386" s="2"/>
      <c r="B386" s="2"/>
      <c r="C386" s="3"/>
      <c r="D386" s="382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  <c r="Q386" s="88"/>
      <c r="R386" s="88"/>
      <c r="S386" s="88"/>
      <c r="T386" s="88"/>
      <c r="U386" s="88"/>
      <c r="V386" s="88"/>
      <c r="W386" s="400"/>
      <c r="X386" s="400"/>
      <c r="Y386" s="400"/>
      <c r="Z386" s="400"/>
      <c r="AA386" s="3"/>
      <c r="AB386" s="2"/>
      <c r="AC386" s="2"/>
      <c r="AD386" s="2"/>
      <c r="AE386" s="2"/>
      <c r="AF386" s="2"/>
      <c r="AG386" s="2"/>
    </row>
    <row r="387" ht="15.75" customHeight="1">
      <c r="A387" s="2"/>
      <c r="B387" s="2"/>
      <c r="C387" s="3"/>
      <c r="D387" s="382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88"/>
      <c r="Q387" s="88"/>
      <c r="R387" s="88"/>
      <c r="S387" s="88"/>
      <c r="T387" s="88"/>
      <c r="U387" s="88"/>
      <c r="V387" s="88"/>
      <c r="W387" s="400"/>
      <c r="X387" s="400"/>
      <c r="Y387" s="400"/>
      <c r="Z387" s="400"/>
      <c r="AA387" s="3"/>
      <c r="AB387" s="2"/>
      <c r="AC387" s="2"/>
      <c r="AD387" s="2"/>
      <c r="AE387" s="2"/>
      <c r="AF387" s="2"/>
      <c r="AG387" s="2"/>
    </row>
    <row r="388" ht="15.75" customHeight="1">
      <c r="A388" s="85"/>
      <c r="B388" s="85"/>
      <c r="C388" s="85"/>
      <c r="D388" s="85"/>
      <c r="E388" s="85"/>
      <c r="F388" s="85"/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  <c r="AA388" s="85"/>
      <c r="AB388" s="85"/>
      <c r="AC388" s="85"/>
      <c r="AD388" s="85"/>
      <c r="AE388" s="85"/>
      <c r="AF388" s="85"/>
      <c r="AG388" s="85"/>
    </row>
    <row r="389" ht="15.75" customHeight="1">
      <c r="A389" s="85"/>
      <c r="B389" s="85"/>
      <c r="C389" s="85"/>
      <c r="D389" s="85"/>
      <c r="E389" s="85"/>
      <c r="F389" s="85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  <c r="AA389" s="85"/>
      <c r="AB389" s="85"/>
      <c r="AC389" s="85"/>
      <c r="AD389" s="85"/>
      <c r="AE389" s="85"/>
      <c r="AF389" s="85"/>
      <c r="AG389" s="85"/>
    </row>
    <row r="390" ht="15.75" customHeight="1">
      <c r="A390" s="85"/>
      <c r="B390" s="85"/>
      <c r="C390" s="85"/>
      <c r="D390" s="85"/>
      <c r="E390" s="85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  <c r="AB390" s="85"/>
      <c r="AC390" s="85"/>
      <c r="AD390" s="85"/>
      <c r="AE390" s="85"/>
      <c r="AF390" s="85"/>
      <c r="AG390" s="85"/>
    </row>
    <row r="391" ht="15.75" customHeight="1">
      <c r="A391" s="85"/>
      <c r="B391" s="85"/>
      <c r="C391" s="85"/>
      <c r="D391" s="85"/>
      <c r="E391" s="85"/>
      <c r="F391" s="85"/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85"/>
      <c r="AD391" s="85"/>
      <c r="AE391" s="85"/>
      <c r="AF391" s="85"/>
      <c r="AG391" s="85"/>
    </row>
    <row r="392" ht="15.75" customHeight="1">
      <c r="A392" s="85"/>
      <c r="B392" s="85"/>
      <c r="C392" s="85"/>
      <c r="D392" s="85"/>
      <c r="E392" s="85"/>
      <c r="F392" s="85"/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  <c r="AA392" s="85"/>
      <c r="AB392" s="85"/>
      <c r="AC392" s="85"/>
      <c r="AD392" s="85"/>
      <c r="AE392" s="85"/>
      <c r="AF392" s="85"/>
      <c r="AG392" s="85"/>
    </row>
    <row r="393" ht="15.75" customHeight="1">
      <c r="A393" s="85"/>
      <c r="B393" s="85"/>
      <c r="C393" s="85"/>
      <c r="D393" s="85"/>
      <c r="E393" s="85"/>
      <c r="F393" s="85"/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  <c r="AA393" s="85"/>
      <c r="AB393" s="85"/>
      <c r="AC393" s="85"/>
      <c r="AD393" s="85"/>
      <c r="AE393" s="85"/>
      <c r="AF393" s="85"/>
      <c r="AG393" s="85"/>
    </row>
    <row r="394" ht="15.75" customHeight="1">
      <c r="A394" s="85"/>
      <c r="B394" s="85"/>
      <c r="C394" s="85"/>
      <c r="D394" s="85"/>
      <c r="E394" s="85"/>
      <c r="F394" s="85"/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  <c r="AA394" s="85"/>
      <c r="AB394" s="85"/>
      <c r="AC394" s="85"/>
      <c r="AD394" s="85"/>
      <c r="AE394" s="85"/>
      <c r="AF394" s="85"/>
      <c r="AG394" s="85"/>
    </row>
    <row r="395" ht="15.75" customHeight="1">
      <c r="A395" s="85"/>
      <c r="B395" s="85"/>
      <c r="C395" s="85"/>
      <c r="D395" s="85"/>
      <c r="E395" s="85"/>
      <c r="F395" s="85"/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  <c r="AC395" s="85"/>
      <c r="AD395" s="85"/>
      <c r="AE395" s="85"/>
      <c r="AF395" s="85"/>
      <c r="AG395" s="85"/>
    </row>
    <row r="396" ht="15.75" customHeight="1">
      <c r="A396" s="85"/>
      <c r="B396" s="85"/>
      <c r="C396" s="85"/>
      <c r="D396" s="85"/>
      <c r="E396" s="85"/>
      <c r="F396" s="85"/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  <c r="AA396" s="85"/>
      <c r="AB396" s="85"/>
      <c r="AC396" s="85"/>
      <c r="AD396" s="85"/>
      <c r="AE396" s="85"/>
      <c r="AF396" s="85"/>
      <c r="AG396" s="85"/>
    </row>
    <row r="397" ht="15.75" customHeight="1">
      <c r="A397" s="85"/>
      <c r="B397" s="85"/>
      <c r="C397" s="85"/>
      <c r="D397" s="85"/>
      <c r="E397" s="85"/>
      <c r="F397" s="85"/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</row>
    <row r="398" ht="15.75" customHeight="1">
      <c r="A398" s="85"/>
      <c r="B398" s="85"/>
      <c r="C398" s="85"/>
      <c r="D398" s="85"/>
      <c r="E398" s="85"/>
      <c r="F398" s="85"/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</row>
    <row r="399" ht="15.75" customHeight="1">
      <c r="A399" s="85"/>
      <c r="B399" s="85"/>
      <c r="C399" s="85"/>
      <c r="D399" s="85"/>
      <c r="E399" s="85"/>
      <c r="F399" s="85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</row>
    <row r="400" ht="15.75" customHeight="1">
      <c r="A400" s="85"/>
      <c r="B400" s="85"/>
      <c r="C400" s="85"/>
      <c r="D400" s="85"/>
      <c r="E400" s="85"/>
      <c r="F400" s="85"/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  <c r="AA400" s="85"/>
      <c r="AB400" s="85"/>
      <c r="AC400" s="85"/>
      <c r="AD400" s="85"/>
      <c r="AE400" s="85"/>
      <c r="AF400" s="85"/>
      <c r="AG400" s="85"/>
    </row>
    <row r="401" ht="15.75" customHeight="1">
      <c r="A401" s="85"/>
      <c r="B401" s="85"/>
      <c r="C401" s="85"/>
      <c r="D401" s="85"/>
      <c r="E401" s="85"/>
      <c r="F401" s="85"/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  <c r="AA401" s="85"/>
      <c r="AB401" s="85"/>
      <c r="AC401" s="85"/>
      <c r="AD401" s="85"/>
      <c r="AE401" s="85"/>
      <c r="AF401" s="85"/>
      <c r="AG401" s="85"/>
    </row>
    <row r="402" ht="15.75" customHeight="1">
      <c r="A402" s="85"/>
      <c r="B402" s="85"/>
      <c r="C402" s="85"/>
      <c r="D402" s="85"/>
      <c r="E402" s="85"/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</row>
    <row r="403" ht="15.75" customHeight="1">
      <c r="A403" s="85"/>
      <c r="B403" s="85"/>
      <c r="C403" s="85"/>
      <c r="D403" s="85"/>
      <c r="E403" s="85"/>
      <c r="F403" s="85"/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</row>
    <row r="404" ht="15.75" customHeight="1">
      <c r="A404" s="85"/>
      <c r="B404" s="85"/>
      <c r="C404" s="85"/>
      <c r="D404" s="85"/>
      <c r="E404" s="85"/>
      <c r="F404" s="85"/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  <c r="AC404" s="85"/>
      <c r="AD404" s="85"/>
      <c r="AE404" s="85"/>
      <c r="AF404" s="85"/>
      <c r="AG404" s="85"/>
    </row>
    <row r="405" ht="15.75" customHeight="1">
      <c r="A405" s="85"/>
      <c r="B405" s="85"/>
      <c r="C405" s="85"/>
      <c r="D405" s="85"/>
      <c r="E405" s="85"/>
      <c r="F405" s="85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  <c r="AE405" s="85"/>
      <c r="AF405" s="85"/>
      <c r="AG405" s="85"/>
    </row>
    <row r="406" ht="15.75" customHeight="1">
      <c r="A406" s="85"/>
      <c r="B406" s="85"/>
      <c r="C406" s="85"/>
      <c r="D406" s="85"/>
      <c r="E406" s="85"/>
      <c r="F406" s="85"/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  <c r="AA406" s="85"/>
      <c r="AB406" s="85"/>
      <c r="AC406" s="85"/>
      <c r="AD406" s="85"/>
      <c r="AE406" s="85"/>
      <c r="AF406" s="85"/>
      <c r="AG406" s="85"/>
    </row>
    <row r="407" ht="15.75" customHeight="1">
      <c r="A407" s="85"/>
      <c r="B407" s="85"/>
      <c r="C407" s="85"/>
      <c r="D407" s="85"/>
      <c r="E407" s="85"/>
      <c r="F407" s="85"/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  <c r="AC407" s="85"/>
      <c r="AD407" s="85"/>
      <c r="AE407" s="85"/>
      <c r="AF407" s="85"/>
      <c r="AG407" s="85"/>
    </row>
    <row r="408" ht="15.75" customHeight="1">
      <c r="A408" s="85"/>
      <c r="B408" s="85"/>
      <c r="C408" s="85"/>
      <c r="D408" s="85"/>
      <c r="E408" s="85"/>
      <c r="F408" s="85"/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  <c r="AC408" s="85"/>
      <c r="AD408" s="85"/>
      <c r="AE408" s="85"/>
      <c r="AF408" s="85"/>
      <c r="AG408" s="85"/>
    </row>
    <row r="409" ht="15.75" customHeight="1">
      <c r="A409" s="85"/>
      <c r="B409" s="85"/>
      <c r="C409" s="85"/>
      <c r="D409" s="85"/>
      <c r="E409" s="85"/>
      <c r="F409" s="85"/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  <c r="AC409" s="85"/>
      <c r="AD409" s="85"/>
      <c r="AE409" s="85"/>
      <c r="AF409" s="85"/>
      <c r="AG409" s="85"/>
    </row>
    <row r="410" ht="15.75" customHeight="1">
      <c r="A410" s="85"/>
      <c r="B410" s="85"/>
      <c r="C410" s="85"/>
      <c r="D410" s="85"/>
      <c r="E410" s="85"/>
      <c r="F410" s="85"/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  <c r="AC410" s="85"/>
      <c r="AD410" s="85"/>
      <c r="AE410" s="85"/>
      <c r="AF410" s="85"/>
      <c r="AG410" s="85"/>
    </row>
    <row r="411" ht="15.75" customHeight="1">
      <c r="A411" s="85"/>
      <c r="B411" s="85"/>
      <c r="C411" s="85"/>
      <c r="D411" s="85"/>
      <c r="E411" s="85"/>
      <c r="F411" s="85"/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  <c r="AA411" s="85"/>
      <c r="AB411" s="85"/>
      <c r="AC411" s="85"/>
      <c r="AD411" s="85"/>
      <c r="AE411" s="85"/>
      <c r="AF411" s="85"/>
      <c r="AG411" s="85"/>
    </row>
    <row r="412" ht="15.75" customHeight="1">
      <c r="A412" s="85"/>
      <c r="B412" s="85"/>
      <c r="C412" s="85"/>
      <c r="D412" s="85"/>
      <c r="E412" s="85"/>
      <c r="F412" s="85"/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  <c r="AC412" s="85"/>
      <c r="AD412" s="85"/>
      <c r="AE412" s="85"/>
      <c r="AF412" s="85"/>
      <c r="AG412" s="85"/>
    </row>
    <row r="413" ht="15.75" customHeight="1">
      <c r="A413" s="85"/>
      <c r="B413" s="85"/>
      <c r="C413" s="85"/>
      <c r="D413" s="85"/>
      <c r="E413" s="85"/>
      <c r="F413" s="85"/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  <c r="AC413" s="85"/>
      <c r="AD413" s="85"/>
      <c r="AE413" s="85"/>
      <c r="AF413" s="85"/>
      <c r="AG413" s="85"/>
    </row>
    <row r="414" ht="15.75" customHeight="1">
      <c r="A414" s="85"/>
      <c r="B414" s="85"/>
      <c r="C414" s="85"/>
      <c r="D414" s="85"/>
      <c r="E414" s="85"/>
      <c r="F414" s="85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  <c r="AC414" s="85"/>
      <c r="AD414" s="85"/>
      <c r="AE414" s="85"/>
      <c r="AF414" s="85"/>
      <c r="AG414" s="85"/>
    </row>
    <row r="415" ht="15.75" customHeight="1">
      <c r="A415" s="85"/>
      <c r="B415" s="85"/>
      <c r="C415" s="85"/>
      <c r="D415" s="85"/>
      <c r="E415" s="85"/>
      <c r="F415" s="85"/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  <c r="AC415" s="85"/>
      <c r="AD415" s="85"/>
      <c r="AE415" s="85"/>
      <c r="AF415" s="85"/>
      <c r="AG415" s="85"/>
    </row>
    <row r="416" ht="15.75" customHeight="1">
      <c r="A416" s="85"/>
      <c r="B416" s="85"/>
      <c r="C416" s="85"/>
      <c r="D416" s="85"/>
      <c r="E416" s="85"/>
      <c r="F416" s="85"/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  <c r="AB416" s="85"/>
      <c r="AC416" s="85"/>
      <c r="AD416" s="85"/>
      <c r="AE416" s="85"/>
      <c r="AF416" s="85"/>
      <c r="AG416" s="85"/>
    </row>
    <row r="417" ht="15.75" customHeight="1">
      <c r="A417" s="85"/>
      <c r="B417" s="85"/>
      <c r="C417" s="85"/>
      <c r="D417" s="85"/>
      <c r="E417" s="85"/>
      <c r="F417" s="85"/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  <c r="AA417" s="85"/>
      <c r="AB417" s="85"/>
      <c r="AC417" s="85"/>
      <c r="AD417" s="85"/>
      <c r="AE417" s="85"/>
      <c r="AF417" s="85"/>
      <c r="AG417" s="85"/>
    </row>
    <row r="418" ht="15.75" customHeight="1">
      <c r="A418" s="85"/>
      <c r="B418" s="85"/>
      <c r="C418" s="85"/>
      <c r="D418" s="85"/>
      <c r="E418" s="85"/>
      <c r="F418" s="85"/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  <c r="AA418" s="85"/>
      <c r="AB418" s="85"/>
      <c r="AC418" s="85"/>
      <c r="AD418" s="85"/>
      <c r="AE418" s="85"/>
      <c r="AF418" s="85"/>
      <c r="AG418" s="85"/>
    </row>
    <row r="419" ht="15.75" customHeight="1">
      <c r="A419" s="85"/>
      <c r="B419" s="85"/>
      <c r="C419" s="85"/>
      <c r="D419" s="85"/>
      <c r="E419" s="85"/>
      <c r="F419" s="85"/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  <c r="AA419" s="85"/>
      <c r="AB419" s="85"/>
      <c r="AC419" s="85"/>
      <c r="AD419" s="85"/>
      <c r="AE419" s="85"/>
      <c r="AF419" s="85"/>
      <c r="AG419" s="85"/>
    </row>
    <row r="420" ht="15.75" customHeight="1">
      <c r="A420" s="85"/>
      <c r="B420" s="85"/>
      <c r="C420" s="85"/>
      <c r="D420" s="85"/>
      <c r="E420" s="85"/>
      <c r="F420" s="85"/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  <c r="AC420" s="85"/>
      <c r="AD420" s="85"/>
      <c r="AE420" s="85"/>
      <c r="AF420" s="85"/>
      <c r="AG420" s="85"/>
    </row>
    <row r="421" ht="15.75" customHeight="1">
      <c r="A421" s="85"/>
      <c r="B421" s="85"/>
      <c r="C421" s="85"/>
      <c r="D421" s="85"/>
      <c r="E421" s="85"/>
      <c r="F421" s="85"/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/>
      <c r="AC421" s="85"/>
      <c r="AD421" s="85"/>
      <c r="AE421" s="85"/>
      <c r="AF421" s="85"/>
      <c r="AG421" s="85"/>
    </row>
    <row r="422" ht="15.75" customHeight="1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5"/>
      <c r="AF422" s="85"/>
      <c r="AG422" s="85"/>
    </row>
    <row r="423" ht="15.75" customHeight="1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5"/>
      <c r="AF423" s="85"/>
      <c r="AG423" s="85"/>
    </row>
    <row r="424" ht="15.75" customHeight="1">
      <c r="A424" s="85"/>
      <c r="B424" s="85"/>
      <c r="C424" s="85"/>
      <c r="D424" s="85"/>
      <c r="E424" s="85"/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  <c r="AC424" s="85"/>
      <c r="AD424" s="85"/>
      <c r="AE424" s="85"/>
      <c r="AF424" s="85"/>
      <c r="AG424" s="85"/>
    </row>
    <row r="425" ht="15.75" customHeight="1">
      <c r="A425" s="85"/>
      <c r="B425" s="85"/>
      <c r="C425" s="85"/>
      <c r="D425" s="85"/>
      <c r="E425" s="85"/>
      <c r="F425" s="85"/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  <c r="AC425" s="85"/>
      <c r="AD425" s="85"/>
      <c r="AE425" s="85"/>
      <c r="AF425" s="85"/>
      <c r="AG425" s="85"/>
    </row>
    <row r="426" ht="15.75" customHeight="1">
      <c r="A426" s="85"/>
      <c r="B426" s="85"/>
      <c r="C426" s="85"/>
      <c r="D426" s="85"/>
      <c r="E426" s="85"/>
      <c r="F426" s="85"/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  <c r="AC426" s="85"/>
      <c r="AD426" s="85"/>
      <c r="AE426" s="85"/>
      <c r="AF426" s="85"/>
      <c r="AG426" s="85"/>
    </row>
    <row r="427" ht="15.75" customHeight="1">
      <c r="A427" s="85"/>
      <c r="B427" s="85"/>
      <c r="C427" s="85"/>
      <c r="D427" s="85"/>
      <c r="E427" s="85"/>
      <c r="F427" s="85"/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  <c r="AC427" s="85"/>
      <c r="AD427" s="85"/>
      <c r="AE427" s="85"/>
      <c r="AF427" s="85"/>
      <c r="AG427" s="85"/>
    </row>
    <row r="428" ht="15.75" customHeight="1">
      <c r="A428" s="85"/>
      <c r="B428" s="85"/>
      <c r="C428" s="85"/>
      <c r="D428" s="85"/>
      <c r="E428" s="85"/>
      <c r="F428" s="85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  <c r="AC428" s="85"/>
      <c r="AD428" s="85"/>
      <c r="AE428" s="85"/>
      <c r="AF428" s="85"/>
      <c r="AG428" s="85"/>
    </row>
    <row r="429" ht="15.75" customHeight="1">
      <c r="A429" s="85"/>
      <c r="B429" s="85"/>
      <c r="C429" s="85"/>
      <c r="D429" s="85"/>
      <c r="E429" s="85"/>
      <c r="F429" s="85"/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  <c r="AA429" s="85"/>
      <c r="AB429" s="85"/>
      <c r="AC429" s="85"/>
      <c r="AD429" s="85"/>
      <c r="AE429" s="85"/>
      <c r="AF429" s="85"/>
      <c r="AG429" s="85"/>
    </row>
    <row r="430" ht="15.75" customHeight="1">
      <c r="A430" s="85"/>
      <c r="B430" s="85"/>
      <c r="C430" s="85"/>
      <c r="D430" s="85"/>
      <c r="E430" s="85"/>
      <c r="F430" s="85"/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  <c r="AC430" s="85"/>
      <c r="AD430" s="85"/>
      <c r="AE430" s="85"/>
      <c r="AF430" s="85"/>
      <c r="AG430" s="85"/>
    </row>
    <row r="431" ht="15.75" customHeight="1">
      <c r="A431" s="85"/>
      <c r="B431" s="85"/>
      <c r="C431" s="85"/>
      <c r="D431" s="85"/>
      <c r="E431" s="85"/>
      <c r="F431" s="85"/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  <c r="AC431" s="85"/>
      <c r="AD431" s="85"/>
      <c r="AE431" s="85"/>
      <c r="AF431" s="85"/>
      <c r="AG431" s="85"/>
    </row>
    <row r="432" ht="15.75" customHeight="1">
      <c r="A432" s="85"/>
      <c r="B432" s="85"/>
      <c r="C432" s="85"/>
      <c r="D432" s="85"/>
      <c r="E432" s="85"/>
      <c r="F432" s="85"/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  <c r="AC432" s="85"/>
      <c r="AD432" s="85"/>
      <c r="AE432" s="85"/>
      <c r="AF432" s="85"/>
      <c r="AG432" s="85"/>
    </row>
    <row r="433" ht="15.75" customHeight="1">
      <c r="A433" s="85"/>
      <c r="B433" s="85"/>
      <c r="C433" s="85"/>
      <c r="D433" s="85"/>
      <c r="E433" s="85"/>
      <c r="F433" s="85"/>
      <c r="G433" s="85"/>
      <c r="H433" s="85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  <c r="AB433" s="85"/>
      <c r="AC433" s="85"/>
      <c r="AD433" s="85"/>
      <c r="AE433" s="85"/>
      <c r="AF433" s="85"/>
      <c r="AG433" s="85"/>
    </row>
    <row r="434" ht="15.75" customHeight="1">
      <c r="A434" s="85"/>
      <c r="B434" s="85"/>
      <c r="C434" s="85"/>
      <c r="D434" s="85"/>
      <c r="E434" s="85"/>
      <c r="F434" s="85"/>
      <c r="G434" s="85"/>
      <c r="H434" s="85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  <c r="AB434" s="85"/>
      <c r="AC434" s="85"/>
      <c r="AD434" s="85"/>
      <c r="AE434" s="85"/>
      <c r="AF434" s="85"/>
      <c r="AG434" s="85"/>
    </row>
    <row r="435" ht="15.75" customHeight="1">
      <c r="A435" s="85"/>
      <c r="B435" s="85"/>
      <c r="C435" s="85"/>
      <c r="D435" s="85"/>
      <c r="E435" s="85"/>
      <c r="F435" s="85"/>
      <c r="G435" s="85"/>
      <c r="H435" s="85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  <c r="AB435" s="85"/>
      <c r="AC435" s="85"/>
      <c r="AD435" s="85"/>
      <c r="AE435" s="85"/>
      <c r="AF435" s="85"/>
      <c r="AG435" s="85"/>
    </row>
    <row r="436" ht="15.75" customHeight="1">
      <c r="A436" s="85"/>
      <c r="B436" s="85"/>
      <c r="C436" s="85"/>
      <c r="D436" s="85"/>
      <c r="E436" s="85"/>
      <c r="F436" s="85"/>
      <c r="G436" s="85"/>
      <c r="H436" s="85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  <c r="AB436" s="85"/>
      <c r="AC436" s="85"/>
      <c r="AD436" s="85"/>
      <c r="AE436" s="85"/>
      <c r="AF436" s="85"/>
      <c r="AG436" s="85"/>
    </row>
    <row r="437" ht="15.75" customHeight="1">
      <c r="A437" s="85"/>
      <c r="B437" s="85"/>
      <c r="C437" s="85"/>
      <c r="D437" s="85"/>
      <c r="E437" s="85"/>
      <c r="F437" s="85"/>
      <c r="G437" s="85"/>
      <c r="H437" s="85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  <c r="AB437" s="85"/>
      <c r="AC437" s="85"/>
      <c r="AD437" s="85"/>
      <c r="AE437" s="85"/>
      <c r="AF437" s="85"/>
      <c r="AG437" s="85"/>
    </row>
    <row r="438" ht="15.75" customHeight="1">
      <c r="A438" s="85"/>
      <c r="B438" s="85"/>
      <c r="C438" s="85"/>
      <c r="D438" s="85"/>
      <c r="E438" s="85"/>
      <c r="F438" s="85"/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  <c r="AB438" s="85"/>
      <c r="AC438" s="85"/>
      <c r="AD438" s="85"/>
      <c r="AE438" s="85"/>
      <c r="AF438" s="85"/>
      <c r="AG438" s="85"/>
    </row>
    <row r="439" ht="15.75" customHeight="1">
      <c r="A439" s="85"/>
      <c r="B439" s="85"/>
      <c r="C439" s="85"/>
      <c r="D439" s="85"/>
      <c r="E439" s="85"/>
      <c r="F439" s="85"/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  <c r="AA439" s="85"/>
      <c r="AB439" s="85"/>
      <c r="AC439" s="85"/>
      <c r="AD439" s="85"/>
      <c r="AE439" s="85"/>
      <c r="AF439" s="85"/>
      <c r="AG439" s="85"/>
    </row>
    <row r="440" ht="15.75" customHeight="1">
      <c r="A440" s="85"/>
      <c r="B440" s="85"/>
      <c r="C440" s="85"/>
      <c r="D440" s="85"/>
      <c r="E440" s="85"/>
      <c r="F440" s="85"/>
      <c r="G440" s="85"/>
      <c r="H440" s="85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  <c r="AB440" s="85"/>
      <c r="AC440" s="85"/>
      <c r="AD440" s="85"/>
      <c r="AE440" s="85"/>
      <c r="AF440" s="85"/>
      <c r="AG440" s="85"/>
    </row>
    <row r="441" ht="15.75" customHeight="1">
      <c r="A441" s="85"/>
      <c r="B441" s="85"/>
      <c r="C441" s="85"/>
      <c r="D441" s="85"/>
      <c r="E441" s="85"/>
      <c r="F441" s="85"/>
      <c r="G441" s="85"/>
      <c r="H441" s="85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  <c r="AB441" s="85"/>
      <c r="AC441" s="85"/>
      <c r="AD441" s="85"/>
      <c r="AE441" s="85"/>
      <c r="AF441" s="85"/>
      <c r="AG441" s="85"/>
    </row>
    <row r="442" ht="15.75" customHeight="1">
      <c r="A442" s="85"/>
      <c r="B442" s="85"/>
      <c r="C442" s="85"/>
      <c r="D442" s="85"/>
      <c r="E442" s="85"/>
      <c r="F442" s="85"/>
      <c r="G442" s="85"/>
      <c r="H442" s="85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  <c r="AB442" s="85"/>
      <c r="AC442" s="85"/>
      <c r="AD442" s="85"/>
      <c r="AE442" s="85"/>
      <c r="AF442" s="85"/>
      <c r="AG442" s="85"/>
    </row>
    <row r="443" ht="15.75" customHeight="1">
      <c r="A443" s="85"/>
      <c r="B443" s="85"/>
      <c r="C443" s="85"/>
      <c r="D443" s="85"/>
      <c r="E443" s="85"/>
      <c r="F443" s="85"/>
      <c r="G443" s="85"/>
      <c r="H443" s="85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  <c r="AB443" s="85"/>
      <c r="AC443" s="85"/>
      <c r="AD443" s="85"/>
      <c r="AE443" s="85"/>
      <c r="AF443" s="85"/>
      <c r="AG443" s="85"/>
    </row>
    <row r="444" ht="15.75" customHeight="1">
      <c r="A444" s="85"/>
      <c r="B444" s="85"/>
      <c r="C444" s="85"/>
      <c r="D444" s="85"/>
      <c r="E444" s="85"/>
      <c r="F444" s="85"/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  <c r="AB444" s="85"/>
      <c r="AC444" s="85"/>
      <c r="AD444" s="85"/>
      <c r="AE444" s="85"/>
      <c r="AF444" s="85"/>
      <c r="AG444" s="85"/>
    </row>
    <row r="445" ht="15.75" customHeight="1">
      <c r="A445" s="85"/>
      <c r="B445" s="85"/>
      <c r="C445" s="85"/>
      <c r="D445" s="85"/>
      <c r="E445" s="85"/>
      <c r="F445" s="85"/>
      <c r="G445" s="85"/>
      <c r="H445" s="85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  <c r="AB445" s="85"/>
      <c r="AC445" s="85"/>
      <c r="AD445" s="85"/>
      <c r="AE445" s="85"/>
      <c r="AF445" s="85"/>
      <c r="AG445" s="85"/>
    </row>
    <row r="446" ht="15.75" customHeight="1">
      <c r="A446" s="85"/>
      <c r="B446" s="85"/>
      <c r="C446" s="85"/>
      <c r="D446" s="85"/>
      <c r="E446" s="85"/>
      <c r="F446" s="85"/>
      <c r="G446" s="85"/>
      <c r="H446" s="85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  <c r="AB446" s="85"/>
      <c r="AC446" s="85"/>
      <c r="AD446" s="85"/>
      <c r="AE446" s="85"/>
      <c r="AF446" s="85"/>
      <c r="AG446" s="85"/>
    </row>
    <row r="447" ht="15.75" customHeight="1">
      <c r="A447" s="85"/>
      <c r="B447" s="85"/>
      <c r="C447" s="85"/>
      <c r="D447" s="85"/>
      <c r="E447" s="85"/>
      <c r="F447" s="85"/>
      <c r="G447" s="85"/>
      <c r="H447" s="85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  <c r="AB447" s="85"/>
      <c r="AC447" s="85"/>
      <c r="AD447" s="85"/>
      <c r="AE447" s="85"/>
      <c r="AF447" s="85"/>
      <c r="AG447" s="85"/>
    </row>
    <row r="448" ht="15.75" customHeight="1">
      <c r="A448" s="85"/>
      <c r="B448" s="85"/>
      <c r="C448" s="85"/>
      <c r="D448" s="85"/>
      <c r="E448" s="85"/>
      <c r="F448" s="85"/>
      <c r="G448" s="85"/>
      <c r="H448" s="85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  <c r="AB448" s="85"/>
      <c r="AC448" s="85"/>
      <c r="AD448" s="85"/>
      <c r="AE448" s="85"/>
      <c r="AF448" s="85"/>
      <c r="AG448" s="85"/>
    </row>
    <row r="449" ht="15.75" customHeight="1">
      <c r="A449" s="85"/>
      <c r="B449" s="85"/>
      <c r="C449" s="85"/>
      <c r="D449" s="85"/>
      <c r="E449" s="85"/>
      <c r="F449" s="85"/>
      <c r="G449" s="85"/>
      <c r="H449" s="85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  <c r="AA449" s="85"/>
      <c r="AB449" s="85"/>
      <c r="AC449" s="85"/>
      <c r="AD449" s="85"/>
      <c r="AE449" s="85"/>
      <c r="AF449" s="85"/>
      <c r="AG449" s="85"/>
    </row>
    <row r="450" ht="15.75" customHeight="1">
      <c r="A450" s="85"/>
      <c r="B450" s="85"/>
      <c r="C450" s="85"/>
      <c r="D450" s="85"/>
      <c r="E450" s="85"/>
      <c r="F450" s="85"/>
      <c r="G450" s="85"/>
      <c r="H450" s="85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  <c r="AB450" s="85"/>
      <c r="AC450" s="85"/>
      <c r="AD450" s="85"/>
      <c r="AE450" s="85"/>
      <c r="AF450" s="85"/>
      <c r="AG450" s="85"/>
    </row>
    <row r="451" ht="15.75" customHeight="1">
      <c r="A451" s="85"/>
      <c r="B451" s="85"/>
      <c r="C451" s="85"/>
      <c r="D451" s="85"/>
      <c r="E451" s="85"/>
      <c r="F451" s="85"/>
      <c r="G451" s="85"/>
      <c r="H451" s="85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  <c r="AB451" s="85"/>
      <c r="AC451" s="85"/>
      <c r="AD451" s="85"/>
      <c r="AE451" s="85"/>
      <c r="AF451" s="85"/>
      <c r="AG451" s="85"/>
    </row>
    <row r="452" ht="15.75" customHeight="1">
      <c r="A452" s="85"/>
      <c r="B452" s="85"/>
      <c r="C452" s="85"/>
      <c r="D452" s="85"/>
      <c r="E452" s="85"/>
      <c r="F452" s="85"/>
      <c r="G452" s="85"/>
      <c r="H452" s="85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  <c r="AB452" s="85"/>
      <c r="AC452" s="85"/>
      <c r="AD452" s="85"/>
      <c r="AE452" s="85"/>
      <c r="AF452" s="85"/>
      <c r="AG452" s="85"/>
    </row>
    <row r="453" ht="15.75" customHeight="1">
      <c r="A453" s="85"/>
      <c r="B453" s="85"/>
      <c r="C453" s="85"/>
      <c r="D453" s="85"/>
      <c r="E453" s="85"/>
      <c r="F453" s="85"/>
      <c r="G453" s="85"/>
      <c r="H453" s="85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  <c r="AA453" s="85"/>
      <c r="AB453" s="85"/>
      <c r="AC453" s="85"/>
      <c r="AD453" s="85"/>
      <c r="AE453" s="85"/>
      <c r="AF453" s="85"/>
      <c r="AG453" s="85"/>
    </row>
    <row r="454" ht="15.75" customHeight="1">
      <c r="A454" s="85"/>
      <c r="B454" s="85"/>
      <c r="C454" s="85"/>
      <c r="D454" s="85"/>
      <c r="E454" s="85"/>
      <c r="F454" s="85"/>
      <c r="G454" s="85"/>
      <c r="H454" s="85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  <c r="AA454" s="85"/>
      <c r="AB454" s="85"/>
      <c r="AC454" s="85"/>
      <c r="AD454" s="85"/>
      <c r="AE454" s="85"/>
      <c r="AF454" s="85"/>
      <c r="AG454" s="85"/>
    </row>
    <row r="455" ht="15.75" customHeight="1">
      <c r="A455" s="85"/>
      <c r="B455" s="85"/>
      <c r="C455" s="85"/>
      <c r="D455" s="85"/>
      <c r="E455" s="85"/>
      <c r="F455" s="85"/>
      <c r="G455" s="85"/>
      <c r="H455" s="85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  <c r="AA455" s="85"/>
      <c r="AB455" s="85"/>
      <c r="AC455" s="85"/>
      <c r="AD455" s="85"/>
      <c r="AE455" s="85"/>
      <c r="AF455" s="85"/>
      <c r="AG455" s="85"/>
    </row>
    <row r="456" ht="15.75" customHeight="1">
      <c r="A456" s="85"/>
      <c r="B456" s="85"/>
      <c r="C456" s="85"/>
      <c r="D456" s="85"/>
      <c r="E456" s="85"/>
      <c r="F456" s="85"/>
      <c r="G456" s="85"/>
      <c r="H456" s="85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  <c r="AA456" s="85"/>
      <c r="AB456" s="85"/>
      <c r="AC456" s="85"/>
      <c r="AD456" s="85"/>
      <c r="AE456" s="85"/>
      <c r="AF456" s="85"/>
      <c r="AG456" s="85"/>
    </row>
    <row r="457" ht="15.75" customHeight="1">
      <c r="A457" s="85"/>
      <c r="B457" s="85"/>
      <c r="C457" s="85"/>
      <c r="D457" s="85"/>
      <c r="E457" s="85"/>
      <c r="F457" s="85"/>
      <c r="G457" s="85"/>
      <c r="H457" s="85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  <c r="AA457" s="85"/>
      <c r="AB457" s="85"/>
      <c r="AC457" s="85"/>
      <c r="AD457" s="85"/>
      <c r="AE457" s="85"/>
      <c r="AF457" s="85"/>
      <c r="AG457" s="85"/>
    </row>
    <row r="458" ht="15.75" customHeight="1">
      <c r="A458" s="85"/>
      <c r="B458" s="85"/>
      <c r="C458" s="85"/>
      <c r="D458" s="85"/>
      <c r="E458" s="85"/>
      <c r="F458" s="85"/>
      <c r="G458" s="85"/>
      <c r="H458" s="85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  <c r="AB458" s="85"/>
      <c r="AC458" s="85"/>
      <c r="AD458" s="85"/>
      <c r="AE458" s="85"/>
      <c r="AF458" s="85"/>
      <c r="AG458" s="85"/>
    </row>
    <row r="459" ht="15.75" customHeight="1">
      <c r="A459" s="85"/>
      <c r="B459" s="85"/>
      <c r="C459" s="85"/>
      <c r="D459" s="85"/>
      <c r="E459" s="85"/>
      <c r="F459" s="85"/>
      <c r="G459" s="85"/>
      <c r="H459" s="85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  <c r="AC459" s="85"/>
      <c r="AD459" s="85"/>
      <c r="AE459" s="85"/>
      <c r="AF459" s="85"/>
      <c r="AG459" s="85"/>
    </row>
    <row r="460" ht="15.75" customHeight="1">
      <c r="A460" s="85"/>
      <c r="B460" s="85"/>
      <c r="C460" s="85"/>
      <c r="D460" s="85"/>
      <c r="E460" s="85"/>
      <c r="F460" s="85"/>
      <c r="G460" s="85"/>
      <c r="H460" s="85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  <c r="AA460" s="85"/>
      <c r="AB460" s="85"/>
      <c r="AC460" s="85"/>
      <c r="AD460" s="85"/>
      <c r="AE460" s="85"/>
      <c r="AF460" s="85"/>
      <c r="AG460" s="85"/>
    </row>
    <row r="461" ht="15.75" customHeight="1">
      <c r="A461" s="85"/>
      <c r="B461" s="85"/>
      <c r="C461" s="85"/>
      <c r="D461" s="85"/>
      <c r="E461" s="85"/>
      <c r="F461" s="85"/>
      <c r="G461" s="85"/>
      <c r="H461" s="85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  <c r="AC461" s="85"/>
      <c r="AD461" s="85"/>
      <c r="AE461" s="85"/>
      <c r="AF461" s="85"/>
      <c r="AG461" s="85"/>
    </row>
    <row r="462" ht="15.75" customHeight="1">
      <c r="A462" s="85"/>
      <c r="B462" s="85"/>
      <c r="C462" s="85"/>
      <c r="D462" s="85"/>
      <c r="E462" s="85"/>
      <c r="F462" s="85"/>
      <c r="G462" s="85"/>
      <c r="H462" s="85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  <c r="AC462" s="85"/>
      <c r="AD462" s="85"/>
      <c r="AE462" s="85"/>
      <c r="AF462" s="85"/>
      <c r="AG462" s="85"/>
    </row>
    <row r="463" ht="15.75" customHeight="1">
      <c r="A463" s="85"/>
      <c r="B463" s="85"/>
      <c r="C463" s="85"/>
      <c r="D463" s="85"/>
      <c r="E463" s="85"/>
      <c r="F463" s="85"/>
      <c r="G463" s="85"/>
      <c r="H463" s="85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  <c r="AA463" s="85"/>
      <c r="AB463" s="85"/>
      <c r="AC463" s="85"/>
      <c r="AD463" s="85"/>
      <c r="AE463" s="85"/>
      <c r="AF463" s="85"/>
      <c r="AG463" s="85"/>
    </row>
    <row r="464" ht="15.75" customHeight="1">
      <c r="A464" s="85"/>
      <c r="B464" s="85"/>
      <c r="C464" s="85"/>
      <c r="D464" s="85"/>
      <c r="E464" s="85"/>
      <c r="F464" s="85"/>
      <c r="G464" s="85"/>
      <c r="H464" s="85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  <c r="AA464" s="85"/>
      <c r="AB464" s="85"/>
      <c r="AC464" s="85"/>
      <c r="AD464" s="85"/>
      <c r="AE464" s="85"/>
      <c r="AF464" s="85"/>
      <c r="AG464" s="85"/>
    </row>
    <row r="465" ht="15.75" customHeight="1">
      <c r="A465" s="85"/>
      <c r="B465" s="85"/>
      <c r="C465" s="85"/>
      <c r="D465" s="85"/>
      <c r="E465" s="85"/>
      <c r="F465" s="85"/>
      <c r="G465" s="85"/>
      <c r="H465" s="85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  <c r="AC465" s="85"/>
      <c r="AD465" s="85"/>
      <c r="AE465" s="85"/>
      <c r="AF465" s="85"/>
      <c r="AG465" s="85"/>
    </row>
    <row r="466" ht="15.75" customHeight="1">
      <c r="A466" s="85"/>
      <c r="B466" s="85"/>
      <c r="C466" s="85"/>
      <c r="D466" s="85"/>
      <c r="E466" s="85"/>
      <c r="F466" s="85"/>
      <c r="G466" s="85"/>
      <c r="H466" s="85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  <c r="AC466" s="85"/>
      <c r="AD466" s="85"/>
      <c r="AE466" s="85"/>
      <c r="AF466" s="85"/>
      <c r="AG466" s="85"/>
    </row>
    <row r="467" ht="15.75" customHeight="1">
      <c r="A467" s="85"/>
      <c r="B467" s="85"/>
      <c r="C467" s="85"/>
      <c r="D467" s="85"/>
      <c r="E467" s="85"/>
      <c r="F467" s="85"/>
      <c r="G467" s="85"/>
      <c r="H467" s="85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  <c r="AA467" s="85"/>
      <c r="AB467" s="85"/>
      <c r="AC467" s="85"/>
      <c r="AD467" s="85"/>
      <c r="AE467" s="85"/>
      <c r="AF467" s="85"/>
      <c r="AG467" s="85"/>
    </row>
    <row r="468" ht="15.75" customHeight="1">
      <c r="A468" s="85"/>
      <c r="B468" s="85"/>
      <c r="C468" s="85"/>
      <c r="D468" s="85"/>
      <c r="E468" s="85"/>
      <c r="F468" s="85"/>
      <c r="G468" s="85"/>
      <c r="H468" s="85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  <c r="AC468" s="85"/>
      <c r="AD468" s="85"/>
      <c r="AE468" s="85"/>
      <c r="AF468" s="85"/>
      <c r="AG468" s="85"/>
    </row>
    <row r="469" ht="15.75" customHeight="1">
      <c r="A469" s="85"/>
      <c r="B469" s="85"/>
      <c r="C469" s="85"/>
      <c r="D469" s="85"/>
      <c r="E469" s="85"/>
      <c r="F469" s="85"/>
      <c r="G469" s="85"/>
      <c r="H469" s="85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85"/>
      <c r="AD469" s="85"/>
      <c r="AE469" s="85"/>
      <c r="AF469" s="85"/>
      <c r="AG469" s="85"/>
    </row>
    <row r="470" ht="15.75" customHeight="1">
      <c r="A470" s="85"/>
      <c r="B470" s="85"/>
      <c r="C470" s="85"/>
      <c r="D470" s="85"/>
      <c r="E470" s="85"/>
      <c r="F470" s="85"/>
      <c r="G470" s="85"/>
      <c r="H470" s="85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  <c r="AA470" s="85"/>
      <c r="AB470" s="85"/>
      <c r="AC470" s="85"/>
      <c r="AD470" s="85"/>
      <c r="AE470" s="85"/>
      <c r="AF470" s="85"/>
      <c r="AG470" s="85"/>
    </row>
    <row r="471" ht="15.75" customHeight="1">
      <c r="A471" s="85"/>
      <c r="B471" s="85"/>
      <c r="C471" s="85"/>
      <c r="D471" s="85"/>
      <c r="E471" s="85"/>
      <c r="F471" s="85"/>
      <c r="G471" s="85"/>
      <c r="H471" s="85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  <c r="AA471" s="85"/>
      <c r="AB471" s="85"/>
      <c r="AC471" s="85"/>
      <c r="AD471" s="85"/>
      <c r="AE471" s="85"/>
      <c r="AF471" s="85"/>
      <c r="AG471" s="85"/>
    </row>
    <row r="472" ht="15.75" customHeight="1">
      <c r="A472" s="85"/>
      <c r="B472" s="85"/>
      <c r="C472" s="85"/>
      <c r="D472" s="85"/>
      <c r="E472" s="85"/>
      <c r="F472" s="85"/>
      <c r="G472" s="85"/>
      <c r="H472" s="85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  <c r="AA472" s="85"/>
      <c r="AB472" s="85"/>
      <c r="AC472" s="85"/>
      <c r="AD472" s="85"/>
      <c r="AE472" s="85"/>
      <c r="AF472" s="85"/>
      <c r="AG472" s="85"/>
    </row>
    <row r="473" ht="15.75" customHeight="1">
      <c r="A473" s="85"/>
      <c r="B473" s="85"/>
      <c r="C473" s="85"/>
      <c r="D473" s="85"/>
      <c r="E473" s="85"/>
      <c r="F473" s="85"/>
      <c r="G473" s="85"/>
      <c r="H473" s="85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  <c r="AC473" s="85"/>
      <c r="AD473" s="85"/>
      <c r="AE473" s="85"/>
      <c r="AF473" s="85"/>
      <c r="AG473" s="85"/>
    </row>
    <row r="474" ht="15.75" customHeight="1">
      <c r="A474" s="85"/>
      <c r="B474" s="85"/>
      <c r="C474" s="85"/>
      <c r="D474" s="85"/>
      <c r="E474" s="85"/>
      <c r="F474" s="85"/>
      <c r="G474" s="85"/>
      <c r="H474" s="85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  <c r="AB474" s="85"/>
      <c r="AC474" s="85"/>
      <c r="AD474" s="85"/>
      <c r="AE474" s="85"/>
      <c r="AF474" s="85"/>
      <c r="AG474" s="85"/>
    </row>
    <row r="475" ht="15.75" customHeight="1">
      <c r="A475" s="85"/>
      <c r="B475" s="85"/>
      <c r="C475" s="85"/>
      <c r="D475" s="85"/>
      <c r="E475" s="85"/>
      <c r="F475" s="85"/>
      <c r="G475" s="85"/>
      <c r="H475" s="85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  <c r="AA475" s="85"/>
      <c r="AB475" s="85"/>
      <c r="AC475" s="85"/>
      <c r="AD475" s="85"/>
      <c r="AE475" s="85"/>
      <c r="AF475" s="85"/>
      <c r="AG475" s="85"/>
    </row>
    <row r="476" ht="15.75" customHeight="1">
      <c r="A476" s="85"/>
      <c r="B476" s="85"/>
      <c r="C476" s="85"/>
      <c r="D476" s="85"/>
      <c r="E476" s="85"/>
      <c r="F476" s="85"/>
      <c r="G476" s="85"/>
      <c r="H476" s="85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  <c r="AB476" s="85"/>
      <c r="AC476" s="85"/>
      <c r="AD476" s="85"/>
      <c r="AE476" s="85"/>
      <c r="AF476" s="85"/>
      <c r="AG476" s="85"/>
    </row>
    <row r="477" ht="15.75" customHeight="1">
      <c r="A477" s="85"/>
      <c r="B477" s="85"/>
      <c r="C477" s="85"/>
      <c r="D477" s="85"/>
      <c r="E477" s="85"/>
      <c r="F477" s="85"/>
      <c r="G477" s="85"/>
      <c r="H477" s="85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  <c r="AB477" s="85"/>
      <c r="AC477" s="85"/>
      <c r="AD477" s="85"/>
      <c r="AE477" s="85"/>
      <c r="AF477" s="85"/>
      <c r="AG477" s="85"/>
    </row>
    <row r="478" ht="15.75" customHeight="1">
      <c r="A478" s="85"/>
      <c r="B478" s="85"/>
      <c r="C478" s="85"/>
      <c r="D478" s="85"/>
      <c r="E478" s="85"/>
      <c r="F478" s="85"/>
      <c r="G478" s="85"/>
      <c r="H478" s="85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  <c r="AA478" s="85"/>
      <c r="AB478" s="85"/>
      <c r="AC478" s="85"/>
      <c r="AD478" s="85"/>
      <c r="AE478" s="85"/>
      <c r="AF478" s="85"/>
      <c r="AG478" s="85"/>
    </row>
    <row r="479" ht="15.75" customHeight="1">
      <c r="A479" s="85"/>
      <c r="B479" s="85"/>
      <c r="C479" s="85"/>
      <c r="D479" s="85"/>
      <c r="E479" s="85"/>
      <c r="F479" s="85"/>
      <c r="G479" s="85"/>
      <c r="H479" s="85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  <c r="AA479" s="85"/>
      <c r="AB479" s="85"/>
      <c r="AC479" s="85"/>
      <c r="AD479" s="85"/>
      <c r="AE479" s="85"/>
      <c r="AF479" s="85"/>
      <c r="AG479" s="85"/>
    </row>
    <row r="480" ht="15.75" customHeight="1">
      <c r="A480" s="85"/>
      <c r="B480" s="85"/>
      <c r="C480" s="85"/>
      <c r="D480" s="85"/>
      <c r="E480" s="85"/>
      <c r="F480" s="85"/>
      <c r="G480" s="85"/>
      <c r="H480" s="85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  <c r="AB480" s="85"/>
      <c r="AC480" s="85"/>
      <c r="AD480" s="85"/>
      <c r="AE480" s="85"/>
      <c r="AF480" s="85"/>
      <c r="AG480" s="85"/>
    </row>
    <row r="481" ht="15.75" customHeight="1">
      <c r="A481" s="85"/>
      <c r="B481" s="85"/>
      <c r="C481" s="85"/>
      <c r="D481" s="85"/>
      <c r="E481" s="85"/>
      <c r="F481" s="85"/>
      <c r="G481" s="85"/>
      <c r="H481" s="85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  <c r="AB481" s="85"/>
      <c r="AC481" s="85"/>
      <c r="AD481" s="85"/>
      <c r="AE481" s="85"/>
      <c r="AF481" s="85"/>
      <c r="AG481" s="85"/>
    </row>
    <row r="482" ht="15.75" customHeight="1">
      <c r="A482" s="85"/>
      <c r="B482" s="85"/>
      <c r="C482" s="85"/>
      <c r="D482" s="85"/>
      <c r="E482" s="85"/>
      <c r="F482" s="85"/>
      <c r="G482" s="85"/>
      <c r="H482" s="85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  <c r="AA482" s="85"/>
      <c r="AB482" s="85"/>
      <c r="AC482" s="85"/>
      <c r="AD482" s="85"/>
      <c r="AE482" s="85"/>
      <c r="AF482" s="85"/>
      <c r="AG482" s="85"/>
    </row>
    <row r="483" ht="15.75" customHeight="1">
      <c r="A483" s="85"/>
      <c r="B483" s="85"/>
      <c r="C483" s="85"/>
      <c r="D483" s="85"/>
      <c r="E483" s="85"/>
      <c r="F483" s="85"/>
      <c r="G483" s="85"/>
      <c r="H483" s="85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  <c r="AB483" s="85"/>
      <c r="AC483" s="85"/>
      <c r="AD483" s="85"/>
      <c r="AE483" s="85"/>
      <c r="AF483" s="85"/>
      <c r="AG483" s="85"/>
    </row>
    <row r="484" ht="15.75" customHeight="1">
      <c r="A484" s="85"/>
      <c r="B484" s="85"/>
      <c r="C484" s="85"/>
      <c r="D484" s="85"/>
      <c r="E484" s="85"/>
      <c r="F484" s="85"/>
      <c r="G484" s="85"/>
      <c r="H484" s="85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  <c r="AB484" s="85"/>
      <c r="AC484" s="85"/>
      <c r="AD484" s="85"/>
      <c r="AE484" s="85"/>
      <c r="AF484" s="85"/>
      <c r="AG484" s="85"/>
    </row>
    <row r="485" ht="15.75" customHeight="1">
      <c r="A485" s="85"/>
      <c r="B485" s="85"/>
      <c r="C485" s="85"/>
      <c r="D485" s="85"/>
      <c r="E485" s="85"/>
      <c r="F485" s="85"/>
      <c r="G485" s="85"/>
      <c r="H485" s="85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  <c r="AA485" s="85"/>
      <c r="AB485" s="85"/>
      <c r="AC485" s="85"/>
      <c r="AD485" s="85"/>
      <c r="AE485" s="85"/>
      <c r="AF485" s="85"/>
      <c r="AG485" s="85"/>
    </row>
    <row r="486" ht="15.75" customHeight="1">
      <c r="A486" s="85"/>
      <c r="B486" s="85"/>
      <c r="C486" s="85"/>
      <c r="D486" s="85"/>
      <c r="E486" s="85"/>
      <c r="F486" s="85"/>
      <c r="G486" s="85"/>
      <c r="H486" s="85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  <c r="AA486" s="85"/>
      <c r="AB486" s="85"/>
      <c r="AC486" s="85"/>
      <c r="AD486" s="85"/>
      <c r="AE486" s="85"/>
      <c r="AF486" s="85"/>
      <c r="AG486" s="85"/>
    </row>
    <row r="487" ht="15.75" customHeight="1">
      <c r="A487" s="85"/>
      <c r="B487" s="85"/>
      <c r="C487" s="85"/>
      <c r="D487" s="85"/>
      <c r="E487" s="85"/>
      <c r="F487" s="85"/>
      <c r="G487" s="85"/>
      <c r="H487" s="85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  <c r="AA487" s="85"/>
      <c r="AB487" s="85"/>
      <c r="AC487" s="85"/>
      <c r="AD487" s="85"/>
      <c r="AE487" s="85"/>
      <c r="AF487" s="85"/>
      <c r="AG487" s="85"/>
    </row>
    <row r="488" ht="15.75" customHeight="1">
      <c r="A488" s="85"/>
      <c r="B488" s="85"/>
      <c r="C488" s="85"/>
      <c r="D488" s="85"/>
      <c r="E488" s="85"/>
      <c r="F488" s="85"/>
      <c r="G488" s="85"/>
      <c r="H488" s="85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  <c r="AA488" s="85"/>
      <c r="AB488" s="85"/>
      <c r="AC488" s="85"/>
      <c r="AD488" s="85"/>
      <c r="AE488" s="85"/>
      <c r="AF488" s="85"/>
      <c r="AG488" s="85"/>
    </row>
    <row r="489" ht="15.75" customHeight="1">
      <c r="A489" s="85"/>
      <c r="B489" s="85"/>
      <c r="C489" s="85"/>
      <c r="D489" s="85"/>
      <c r="E489" s="85"/>
      <c r="F489" s="85"/>
      <c r="G489" s="85"/>
      <c r="H489" s="85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  <c r="AB489" s="85"/>
      <c r="AC489" s="85"/>
      <c r="AD489" s="85"/>
      <c r="AE489" s="85"/>
      <c r="AF489" s="85"/>
      <c r="AG489" s="85"/>
    </row>
    <row r="490" ht="15.75" customHeight="1">
      <c r="A490" s="85"/>
      <c r="B490" s="85"/>
      <c r="C490" s="85"/>
      <c r="D490" s="85"/>
      <c r="E490" s="85"/>
      <c r="F490" s="85"/>
      <c r="G490" s="85"/>
      <c r="H490" s="85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  <c r="AA490" s="85"/>
      <c r="AB490" s="85"/>
      <c r="AC490" s="85"/>
      <c r="AD490" s="85"/>
      <c r="AE490" s="85"/>
      <c r="AF490" s="85"/>
      <c r="AG490" s="85"/>
    </row>
    <row r="491" ht="15.75" customHeight="1">
      <c r="A491" s="85"/>
      <c r="B491" s="85"/>
      <c r="C491" s="85"/>
      <c r="D491" s="85"/>
      <c r="E491" s="85"/>
      <c r="F491" s="85"/>
      <c r="G491" s="85"/>
      <c r="H491" s="85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  <c r="AB491" s="85"/>
      <c r="AC491" s="85"/>
      <c r="AD491" s="85"/>
      <c r="AE491" s="85"/>
      <c r="AF491" s="85"/>
      <c r="AG491" s="85"/>
    </row>
    <row r="492" ht="15.75" customHeight="1">
      <c r="A492" s="85"/>
      <c r="B492" s="85"/>
      <c r="C492" s="85"/>
      <c r="D492" s="85"/>
      <c r="E492" s="85"/>
      <c r="F492" s="85"/>
      <c r="G492" s="85"/>
      <c r="H492" s="85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  <c r="AB492" s="85"/>
      <c r="AC492" s="85"/>
      <c r="AD492" s="85"/>
      <c r="AE492" s="85"/>
      <c r="AF492" s="85"/>
      <c r="AG492" s="85"/>
    </row>
    <row r="493" ht="15.75" customHeight="1">
      <c r="A493" s="85"/>
      <c r="B493" s="85"/>
      <c r="C493" s="85"/>
      <c r="D493" s="85"/>
      <c r="E493" s="85"/>
      <c r="F493" s="85"/>
      <c r="G493" s="85"/>
      <c r="H493" s="85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  <c r="AA493" s="85"/>
      <c r="AB493" s="85"/>
      <c r="AC493" s="85"/>
      <c r="AD493" s="85"/>
      <c r="AE493" s="85"/>
      <c r="AF493" s="85"/>
      <c r="AG493" s="85"/>
    </row>
    <row r="494" ht="15.75" customHeight="1">
      <c r="A494" s="85"/>
      <c r="B494" s="85"/>
      <c r="C494" s="85"/>
      <c r="D494" s="85"/>
      <c r="E494" s="85"/>
      <c r="F494" s="85"/>
      <c r="G494" s="85"/>
      <c r="H494" s="85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  <c r="AA494" s="85"/>
      <c r="AB494" s="85"/>
      <c r="AC494" s="85"/>
      <c r="AD494" s="85"/>
      <c r="AE494" s="85"/>
      <c r="AF494" s="85"/>
      <c r="AG494" s="85"/>
    </row>
    <row r="495" ht="15.75" customHeight="1">
      <c r="A495" s="85"/>
      <c r="B495" s="85"/>
      <c r="C495" s="85"/>
      <c r="D495" s="85"/>
      <c r="E495" s="85"/>
      <c r="F495" s="85"/>
      <c r="G495" s="85"/>
      <c r="H495" s="85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  <c r="AA495" s="85"/>
      <c r="AB495" s="85"/>
      <c r="AC495" s="85"/>
      <c r="AD495" s="85"/>
      <c r="AE495" s="85"/>
      <c r="AF495" s="85"/>
      <c r="AG495" s="85"/>
    </row>
    <row r="496" ht="15.75" customHeight="1">
      <c r="A496" s="85"/>
      <c r="B496" s="85"/>
      <c r="C496" s="85"/>
      <c r="D496" s="85"/>
      <c r="E496" s="85"/>
      <c r="F496" s="85"/>
      <c r="G496" s="85"/>
      <c r="H496" s="85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  <c r="AA496" s="85"/>
      <c r="AB496" s="85"/>
      <c r="AC496" s="85"/>
      <c r="AD496" s="85"/>
      <c r="AE496" s="85"/>
      <c r="AF496" s="85"/>
      <c r="AG496" s="85"/>
    </row>
    <row r="497" ht="15.75" customHeight="1">
      <c r="A497" s="85"/>
      <c r="B497" s="85"/>
      <c r="C497" s="85"/>
      <c r="D497" s="85"/>
      <c r="E497" s="85"/>
      <c r="F497" s="85"/>
      <c r="G497" s="85"/>
      <c r="H497" s="85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  <c r="AA497" s="85"/>
      <c r="AB497" s="85"/>
      <c r="AC497" s="85"/>
      <c r="AD497" s="85"/>
      <c r="AE497" s="85"/>
      <c r="AF497" s="85"/>
      <c r="AG497" s="85"/>
    </row>
    <row r="498" ht="15.75" customHeight="1">
      <c r="A498" s="85"/>
      <c r="B498" s="85"/>
      <c r="C498" s="85"/>
      <c r="D498" s="85"/>
      <c r="E498" s="85"/>
      <c r="F498" s="85"/>
      <c r="G498" s="85"/>
      <c r="H498" s="85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  <c r="AA498" s="85"/>
      <c r="AB498" s="85"/>
      <c r="AC498" s="85"/>
      <c r="AD498" s="85"/>
      <c r="AE498" s="85"/>
      <c r="AF498" s="85"/>
      <c r="AG498" s="85"/>
    </row>
    <row r="499" ht="15.75" customHeight="1">
      <c r="A499" s="85"/>
      <c r="B499" s="85"/>
      <c r="C499" s="85"/>
      <c r="D499" s="85"/>
      <c r="E499" s="85"/>
      <c r="F499" s="85"/>
      <c r="G499" s="85"/>
      <c r="H499" s="85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  <c r="AA499" s="85"/>
      <c r="AB499" s="85"/>
      <c r="AC499" s="85"/>
      <c r="AD499" s="85"/>
      <c r="AE499" s="85"/>
      <c r="AF499" s="85"/>
      <c r="AG499" s="85"/>
    </row>
    <row r="500" ht="15.75" customHeight="1">
      <c r="A500" s="85"/>
      <c r="B500" s="85"/>
      <c r="C500" s="85"/>
      <c r="D500" s="85"/>
      <c r="E500" s="85"/>
      <c r="F500" s="85"/>
      <c r="G500" s="85"/>
      <c r="H500" s="85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  <c r="AA500" s="85"/>
      <c r="AB500" s="85"/>
      <c r="AC500" s="85"/>
      <c r="AD500" s="85"/>
      <c r="AE500" s="85"/>
      <c r="AF500" s="85"/>
      <c r="AG500" s="85"/>
    </row>
    <row r="501" ht="15.75" customHeight="1">
      <c r="A501" s="85"/>
      <c r="B501" s="85"/>
      <c r="C501" s="85"/>
      <c r="D501" s="85"/>
      <c r="E501" s="85"/>
      <c r="F501" s="85"/>
      <c r="G501" s="85"/>
      <c r="H501" s="85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  <c r="AA501" s="85"/>
      <c r="AB501" s="85"/>
      <c r="AC501" s="85"/>
      <c r="AD501" s="85"/>
      <c r="AE501" s="85"/>
      <c r="AF501" s="85"/>
      <c r="AG501" s="85"/>
    </row>
    <row r="502" ht="15.75" customHeight="1">
      <c r="A502" s="85"/>
      <c r="B502" s="85"/>
      <c r="C502" s="85"/>
      <c r="D502" s="85"/>
      <c r="E502" s="85"/>
      <c r="F502" s="85"/>
      <c r="G502" s="85"/>
      <c r="H502" s="85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  <c r="AA502" s="85"/>
      <c r="AB502" s="85"/>
      <c r="AC502" s="85"/>
      <c r="AD502" s="85"/>
      <c r="AE502" s="85"/>
      <c r="AF502" s="85"/>
      <c r="AG502" s="85"/>
    </row>
    <row r="503" ht="15.75" customHeight="1">
      <c r="A503" s="85"/>
      <c r="B503" s="85"/>
      <c r="C503" s="85"/>
      <c r="D503" s="85"/>
      <c r="E503" s="85"/>
      <c r="F503" s="85"/>
      <c r="G503" s="85"/>
      <c r="H503" s="85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  <c r="AA503" s="85"/>
      <c r="AB503" s="85"/>
      <c r="AC503" s="85"/>
      <c r="AD503" s="85"/>
      <c r="AE503" s="85"/>
      <c r="AF503" s="85"/>
      <c r="AG503" s="85"/>
    </row>
    <row r="504" ht="15.75" customHeight="1">
      <c r="A504" s="85"/>
      <c r="B504" s="85"/>
      <c r="C504" s="85"/>
      <c r="D504" s="85"/>
      <c r="E504" s="85"/>
      <c r="F504" s="85"/>
      <c r="G504" s="85"/>
      <c r="H504" s="85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  <c r="AA504" s="85"/>
      <c r="AB504" s="85"/>
      <c r="AC504" s="85"/>
      <c r="AD504" s="85"/>
      <c r="AE504" s="85"/>
      <c r="AF504" s="85"/>
      <c r="AG504" s="85"/>
    </row>
    <row r="505" ht="15.75" customHeight="1">
      <c r="A505" s="85"/>
      <c r="B505" s="85"/>
      <c r="C505" s="85"/>
      <c r="D505" s="85"/>
      <c r="E505" s="85"/>
      <c r="F505" s="85"/>
      <c r="G505" s="85"/>
      <c r="H505" s="85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  <c r="AA505" s="85"/>
      <c r="AB505" s="85"/>
      <c r="AC505" s="85"/>
      <c r="AD505" s="85"/>
      <c r="AE505" s="85"/>
      <c r="AF505" s="85"/>
      <c r="AG505" s="85"/>
    </row>
    <row r="506" ht="15.75" customHeight="1">
      <c r="A506" s="85"/>
      <c r="B506" s="85"/>
      <c r="C506" s="85"/>
      <c r="D506" s="85"/>
      <c r="E506" s="85"/>
      <c r="F506" s="85"/>
      <c r="G506" s="85"/>
      <c r="H506" s="85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  <c r="AA506" s="85"/>
      <c r="AB506" s="85"/>
      <c r="AC506" s="85"/>
      <c r="AD506" s="85"/>
      <c r="AE506" s="85"/>
      <c r="AF506" s="85"/>
      <c r="AG506" s="85"/>
    </row>
    <row r="507" ht="15.75" customHeight="1">
      <c r="A507" s="85"/>
      <c r="B507" s="85"/>
      <c r="C507" s="85"/>
      <c r="D507" s="85"/>
      <c r="E507" s="85"/>
      <c r="F507" s="85"/>
      <c r="G507" s="85"/>
      <c r="H507" s="85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  <c r="AA507" s="85"/>
      <c r="AB507" s="85"/>
      <c r="AC507" s="85"/>
      <c r="AD507" s="85"/>
      <c r="AE507" s="85"/>
      <c r="AF507" s="85"/>
      <c r="AG507" s="85"/>
    </row>
    <row r="508" ht="15.75" customHeight="1">
      <c r="A508" s="85"/>
      <c r="B508" s="85"/>
      <c r="C508" s="85"/>
      <c r="D508" s="85"/>
      <c r="E508" s="85"/>
      <c r="F508" s="85"/>
      <c r="G508" s="85"/>
      <c r="H508" s="85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  <c r="AA508" s="85"/>
      <c r="AB508" s="85"/>
      <c r="AC508" s="85"/>
      <c r="AD508" s="85"/>
      <c r="AE508" s="85"/>
      <c r="AF508" s="85"/>
      <c r="AG508" s="85"/>
    </row>
    <row r="509" ht="15.75" customHeight="1">
      <c r="A509" s="85"/>
      <c r="B509" s="85"/>
      <c r="C509" s="85"/>
      <c r="D509" s="85"/>
      <c r="E509" s="85"/>
      <c r="F509" s="85"/>
      <c r="G509" s="85"/>
      <c r="H509" s="85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  <c r="AA509" s="85"/>
      <c r="AB509" s="85"/>
      <c r="AC509" s="85"/>
      <c r="AD509" s="85"/>
      <c r="AE509" s="85"/>
      <c r="AF509" s="85"/>
      <c r="AG509" s="85"/>
    </row>
    <row r="510" ht="15.75" customHeight="1">
      <c r="A510" s="85"/>
      <c r="B510" s="85"/>
      <c r="C510" s="85"/>
      <c r="D510" s="85"/>
      <c r="E510" s="85"/>
      <c r="F510" s="85"/>
      <c r="G510" s="85"/>
      <c r="H510" s="85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  <c r="AA510" s="85"/>
      <c r="AB510" s="85"/>
      <c r="AC510" s="85"/>
      <c r="AD510" s="85"/>
      <c r="AE510" s="85"/>
      <c r="AF510" s="85"/>
      <c r="AG510" s="85"/>
    </row>
    <row r="511" ht="15.75" customHeight="1">
      <c r="A511" s="85"/>
      <c r="B511" s="85"/>
      <c r="C511" s="85"/>
      <c r="D511" s="85"/>
      <c r="E511" s="85"/>
      <c r="F511" s="85"/>
      <c r="G511" s="85"/>
      <c r="H511" s="85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  <c r="AA511" s="85"/>
      <c r="AB511" s="85"/>
      <c r="AC511" s="85"/>
      <c r="AD511" s="85"/>
      <c r="AE511" s="85"/>
      <c r="AF511" s="85"/>
      <c r="AG511" s="85"/>
    </row>
    <row r="512" ht="15.75" customHeight="1">
      <c r="A512" s="85"/>
      <c r="B512" s="85"/>
      <c r="C512" s="85"/>
      <c r="D512" s="85"/>
      <c r="E512" s="85"/>
      <c r="F512" s="85"/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  <c r="AA512" s="85"/>
      <c r="AB512" s="85"/>
      <c r="AC512" s="85"/>
      <c r="AD512" s="85"/>
      <c r="AE512" s="85"/>
      <c r="AF512" s="85"/>
      <c r="AG512" s="85"/>
    </row>
    <row r="513" ht="15.75" customHeight="1">
      <c r="A513" s="85"/>
      <c r="B513" s="85"/>
      <c r="C513" s="85"/>
      <c r="D513" s="85"/>
      <c r="E513" s="85"/>
      <c r="F513" s="85"/>
      <c r="G513" s="85"/>
      <c r="H513" s="85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  <c r="AA513" s="85"/>
      <c r="AB513" s="85"/>
      <c r="AC513" s="85"/>
      <c r="AD513" s="85"/>
      <c r="AE513" s="85"/>
      <c r="AF513" s="85"/>
      <c r="AG513" s="85"/>
    </row>
    <row r="514" ht="15.75" customHeight="1">
      <c r="A514" s="85"/>
      <c r="B514" s="85"/>
      <c r="C514" s="85"/>
      <c r="D514" s="85"/>
      <c r="E514" s="85"/>
      <c r="F514" s="85"/>
      <c r="G514" s="85"/>
      <c r="H514" s="85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  <c r="AA514" s="85"/>
      <c r="AB514" s="85"/>
      <c r="AC514" s="85"/>
      <c r="AD514" s="85"/>
      <c r="AE514" s="85"/>
      <c r="AF514" s="85"/>
      <c r="AG514" s="85"/>
    </row>
    <row r="515" ht="15.75" customHeight="1">
      <c r="A515" s="85"/>
      <c r="B515" s="85"/>
      <c r="C515" s="85"/>
      <c r="D515" s="85"/>
      <c r="E515" s="85"/>
      <c r="F515" s="85"/>
      <c r="G515" s="85"/>
      <c r="H515" s="85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  <c r="AA515" s="85"/>
      <c r="AB515" s="85"/>
      <c r="AC515" s="85"/>
      <c r="AD515" s="85"/>
      <c r="AE515" s="85"/>
      <c r="AF515" s="85"/>
      <c r="AG515" s="85"/>
    </row>
    <row r="516" ht="15.75" customHeight="1">
      <c r="A516" s="85"/>
      <c r="B516" s="85"/>
      <c r="C516" s="85"/>
      <c r="D516" s="85"/>
      <c r="E516" s="85"/>
      <c r="F516" s="85"/>
      <c r="G516" s="85"/>
      <c r="H516" s="85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  <c r="AA516" s="85"/>
      <c r="AB516" s="85"/>
      <c r="AC516" s="85"/>
      <c r="AD516" s="85"/>
      <c r="AE516" s="85"/>
      <c r="AF516" s="85"/>
      <c r="AG516" s="85"/>
    </row>
    <row r="517" ht="15.75" customHeight="1">
      <c r="A517" s="85"/>
      <c r="B517" s="85"/>
      <c r="C517" s="85"/>
      <c r="D517" s="85"/>
      <c r="E517" s="85"/>
      <c r="F517" s="85"/>
      <c r="G517" s="85"/>
      <c r="H517" s="85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  <c r="AA517" s="85"/>
      <c r="AB517" s="85"/>
      <c r="AC517" s="85"/>
      <c r="AD517" s="85"/>
      <c r="AE517" s="85"/>
      <c r="AF517" s="85"/>
      <c r="AG517" s="85"/>
    </row>
    <row r="518" ht="15.75" customHeight="1">
      <c r="A518" s="85"/>
      <c r="B518" s="85"/>
      <c r="C518" s="85"/>
      <c r="D518" s="85"/>
      <c r="E518" s="85"/>
      <c r="F518" s="85"/>
      <c r="G518" s="85"/>
      <c r="H518" s="85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  <c r="AA518" s="85"/>
      <c r="AB518" s="85"/>
      <c r="AC518" s="85"/>
      <c r="AD518" s="85"/>
      <c r="AE518" s="85"/>
      <c r="AF518" s="85"/>
      <c r="AG518" s="85"/>
    </row>
    <row r="519" ht="15.75" customHeight="1">
      <c r="A519" s="85"/>
      <c r="B519" s="85"/>
      <c r="C519" s="85"/>
      <c r="D519" s="85"/>
      <c r="E519" s="85"/>
      <c r="F519" s="85"/>
      <c r="G519" s="85"/>
      <c r="H519" s="85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  <c r="AA519" s="85"/>
      <c r="AB519" s="85"/>
      <c r="AC519" s="85"/>
      <c r="AD519" s="85"/>
      <c r="AE519" s="85"/>
      <c r="AF519" s="85"/>
      <c r="AG519" s="85"/>
    </row>
    <row r="520" ht="15.75" customHeight="1">
      <c r="A520" s="85"/>
      <c r="B520" s="85"/>
      <c r="C520" s="85"/>
      <c r="D520" s="85"/>
      <c r="E520" s="85"/>
      <c r="F520" s="85"/>
      <c r="G520" s="85"/>
      <c r="H520" s="85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  <c r="AA520" s="85"/>
      <c r="AB520" s="85"/>
      <c r="AC520" s="85"/>
      <c r="AD520" s="85"/>
      <c r="AE520" s="85"/>
      <c r="AF520" s="85"/>
      <c r="AG520" s="85"/>
    </row>
    <row r="521" ht="15.75" customHeight="1">
      <c r="A521" s="85"/>
      <c r="B521" s="85"/>
      <c r="C521" s="85"/>
      <c r="D521" s="85"/>
      <c r="E521" s="85"/>
      <c r="F521" s="85"/>
      <c r="G521" s="85"/>
      <c r="H521" s="85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  <c r="AA521" s="85"/>
      <c r="AB521" s="85"/>
      <c r="AC521" s="85"/>
      <c r="AD521" s="85"/>
      <c r="AE521" s="85"/>
      <c r="AF521" s="85"/>
      <c r="AG521" s="85"/>
    </row>
    <row r="522" ht="15.75" customHeight="1">
      <c r="A522" s="85"/>
      <c r="B522" s="85"/>
      <c r="C522" s="85"/>
      <c r="D522" s="85"/>
      <c r="E522" s="85"/>
      <c r="F522" s="85"/>
      <c r="G522" s="85"/>
      <c r="H522" s="85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  <c r="AA522" s="85"/>
      <c r="AB522" s="85"/>
      <c r="AC522" s="85"/>
      <c r="AD522" s="85"/>
      <c r="AE522" s="85"/>
      <c r="AF522" s="85"/>
      <c r="AG522" s="85"/>
    </row>
    <row r="523" ht="15.75" customHeight="1">
      <c r="A523" s="85"/>
      <c r="B523" s="85"/>
      <c r="C523" s="85"/>
      <c r="D523" s="85"/>
      <c r="E523" s="85"/>
      <c r="F523" s="85"/>
      <c r="G523" s="85"/>
      <c r="H523" s="85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  <c r="AA523" s="85"/>
      <c r="AB523" s="85"/>
      <c r="AC523" s="85"/>
      <c r="AD523" s="85"/>
      <c r="AE523" s="85"/>
      <c r="AF523" s="85"/>
      <c r="AG523" s="85"/>
    </row>
    <row r="524" ht="15.75" customHeight="1">
      <c r="A524" s="85"/>
      <c r="B524" s="85"/>
      <c r="C524" s="85"/>
      <c r="D524" s="85"/>
      <c r="E524" s="85"/>
      <c r="F524" s="85"/>
      <c r="G524" s="85"/>
      <c r="H524" s="85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  <c r="AA524" s="85"/>
      <c r="AB524" s="85"/>
      <c r="AC524" s="85"/>
      <c r="AD524" s="85"/>
      <c r="AE524" s="85"/>
      <c r="AF524" s="85"/>
      <c r="AG524" s="85"/>
    </row>
    <row r="525" ht="15.75" customHeight="1">
      <c r="A525" s="85"/>
      <c r="B525" s="85"/>
      <c r="C525" s="85"/>
      <c r="D525" s="85"/>
      <c r="E525" s="85"/>
      <c r="F525" s="85"/>
      <c r="G525" s="85"/>
      <c r="H525" s="85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  <c r="AA525" s="85"/>
      <c r="AB525" s="85"/>
      <c r="AC525" s="85"/>
      <c r="AD525" s="85"/>
      <c r="AE525" s="85"/>
      <c r="AF525" s="85"/>
      <c r="AG525" s="85"/>
    </row>
    <row r="526" ht="15.75" customHeight="1">
      <c r="A526" s="85"/>
      <c r="B526" s="85"/>
      <c r="C526" s="85"/>
      <c r="D526" s="85"/>
      <c r="E526" s="85"/>
      <c r="F526" s="85"/>
      <c r="G526" s="85"/>
      <c r="H526" s="85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  <c r="AA526" s="85"/>
      <c r="AB526" s="85"/>
      <c r="AC526" s="85"/>
      <c r="AD526" s="85"/>
      <c r="AE526" s="85"/>
      <c r="AF526" s="85"/>
      <c r="AG526" s="85"/>
    </row>
    <row r="527" ht="15.75" customHeight="1">
      <c r="A527" s="85"/>
      <c r="B527" s="85"/>
      <c r="C527" s="85"/>
      <c r="D527" s="85"/>
      <c r="E527" s="85"/>
      <c r="F527" s="85"/>
      <c r="G527" s="85"/>
      <c r="H527" s="85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  <c r="AA527" s="85"/>
      <c r="AB527" s="85"/>
      <c r="AC527" s="85"/>
      <c r="AD527" s="85"/>
      <c r="AE527" s="85"/>
      <c r="AF527" s="85"/>
      <c r="AG527" s="85"/>
    </row>
    <row r="528" ht="15.75" customHeight="1">
      <c r="A528" s="85"/>
      <c r="B528" s="85"/>
      <c r="C528" s="85"/>
      <c r="D528" s="85"/>
      <c r="E528" s="85"/>
      <c r="F528" s="85"/>
      <c r="G528" s="85"/>
      <c r="H528" s="85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  <c r="AA528" s="85"/>
      <c r="AB528" s="85"/>
      <c r="AC528" s="85"/>
      <c r="AD528" s="85"/>
      <c r="AE528" s="85"/>
      <c r="AF528" s="85"/>
      <c r="AG528" s="85"/>
    </row>
    <row r="529" ht="15.75" customHeight="1">
      <c r="A529" s="85"/>
      <c r="B529" s="85"/>
      <c r="C529" s="85"/>
      <c r="D529" s="85"/>
      <c r="E529" s="85"/>
      <c r="F529" s="85"/>
      <c r="G529" s="85"/>
      <c r="H529" s="85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  <c r="AA529" s="85"/>
      <c r="AB529" s="85"/>
      <c r="AC529" s="85"/>
      <c r="AD529" s="85"/>
      <c r="AE529" s="85"/>
      <c r="AF529" s="85"/>
      <c r="AG529" s="85"/>
    </row>
    <row r="530" ht="15.75" customHeight="1">
      <c r="A530" s="85"/>
      <c r="B530" s="85"/>
      <c r="C530" s="85"/>
      <c r="D530" s="85"/>
      <c r="E530" s="85"/>
      <c r="F530" s="85"/>
      <c r="G530" s="85"/>
      <c r="H530" s="85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  <c r="AA530" s="85"/>
      <c r="AB530" s="85"/>
      <c r="AC530" s="85"/>
      <c r="AD530" s="85"/>
      <c r="AE530" s="85"/>
      <c r="AF530" s="85"/>
      <c r="AG530" s="85"/>
    </row>
    <row r="531" ht="15.75" customHeight="1">
      <c r="A531" s="85"/>
      <c r="B531" s="85"/>
      <c r="C531" s="85"/>
      <c r="D531" s="85"/>
      <c r="E531" s="85"/>
      <c r="F531" s="85"/>
      <c r="G531" s="85"/>
      <c r="H531" s="85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  <c r="AA531" s="85"/>
      <c r="AB531" s="85"/>
      <c r="AC531" s="85"/>
      <c r="AD531" s="85"/>
      <c r="AE531" s="85"/>
      <c r="AF531" s="85"/>
      <c r="AG531" s="85"/>
    </row>
    <row r="532" ht="15.75" customHeight="1">
      <c r="A532" s="85"/>
      <c r="B532" s="85"/>
      <c r="C532" s="85"/>
      <c r="D532" s="85"/>
      <c r="E532" s="85"/>
      <c r="F532" s="85"/>
      <c r="G532" s="85"/>
      <c r="H532" s="85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  <c r="AA532" s="85"/>
      <c r="AB532" s="85"/>
      <c r="AC532" s="85"/>
      <c r="AD532" s="85"/>
      <c r="AE532" s="85"/>
      <c r="AF532" s="85"/>
      <c r="AG532" s="85"/>
    </row>
    <row r="533" ht="15.75" customHeight="1">
      <c r="A533" s="85"/>
      <c r="B533" s="85"/>
      <c r="C533" s="85"/>
      <c r="D533" s="85"/>
      <c r="E533" s="85"/>
      <c r="F533" s="85"/>
      <c r="G533" s="85"/>
      <c r="H533" s="85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  <c r="AA533" s="85"/>
      <c r="AB533" s="85"/>
      <c r="AC533" s="85"/>
      <c r="AD533" s="85"/>
      <c r="AE533" s="85"/>
      <c r="AF533" s="85"/>
      <c r="AG533" s="85"/>
    </row>
    <row r="534" ht="15.75" customHeight="1">
      <c r="A534" s="85"/>
      <c r="B534" s="85"/>
      <c r="C534" s="85"/>
      <c r="D534" s="85"/>
      <c r="E534" s="85"/>
      <c r="F534" s="85"/>
      <c r="G534" s="85"/>
      <c r="H534" s="85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  <c r="AA534" s="85"/>
      <c r="AB534" s="85"/>
      <c r="AC534" s="85"/>
      <c r="AD534" s="85"/>
      <c r="AE534" s="85"/>
      <c r="AF534" s="85"/>
      <c r="AG534" s="85"/>
    </row>
    <row r="535" ht="15.75" customHeight="1">
      <c r="A535" s="85"/>
      <c r="B535" s="85"/>
      <c r="C535" s="85"/>
      <c r="D535" s="85"/>
      <c r="E535" s="85"/>
      <c r="F535" s="85"/>
      <c r="G535" s="85"/>
      <c r="H535" s="85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  <c r="AA535" s="85"/>
      <c r="AB535" s="85"/>
      <c r="AC535" s="85"/>
      <c r="AD535" s="85"/>
      <c r="AE535" s="85"/>
      <c r="AF535" s="85"/>
      <c r="AG535" s="85"/>
    </row>
    <row r="536" ht="15.75" customHeight="1">
      <c r="A536" s="85"/>
      <c r="B536" s="85"/>
      <c r="C536" s="85"/>
      <c r="D536" s="85"/>
      <c r="E536" s="85"/>
      <c r="F536" s="85"/>
      <c r="G536" s="85"/>
      <c r="H536" s="85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  <c r="AA536" s="85"/>
      <c r="AB536" s="85"/>
      <c r="AC536" s="85"/>
      <c r="AD536" s="85"/>
      <c r="AE536" s="85"/>
      <c r="AF536" s="85"/>
      <c r="AG536" s="85"/>
    </row>
    <row r="537" ht="15.75" customHeight="1">
      <c r="A537" s="85"/>
      <c r="B537" s="85"/>
      <c r="C537" s="85"/>
      <c r="D537" s="85"/>
      <c r="E537" s="85"/>
      <c r="F537" s="85"/>
      <c r="G537" s="85"/>
      <c r="H537" s="85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  <c r="AA537" s="85"/>
      <c r="AB537" s="85"/>
      <c r="AC537" s="85"/>
      <c r="AD537" s="85"/>
      <c r="AE537" s="85"/>
      <c r="AF537" s="85"/>
      <c r="AG537" s="85"/>
    </row>
    <row r="538" ht="15.75" customHeight="1">
      <c r="A538" s="85"/>
      <c r="B538" s="85"/>
      <c r="C538" s="85"/>
      <c r="D538" s="85"/>
      <c r="E538" s="85"/>
      <c r="F538" s="85"/>
      <c r="G538" s="85"/>
      <c r="H538" s="85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  <c r="AA538" s="85"/>
      <c r="AB538" s="85"/>
      <c r="AC538" s="85"/>
      <c r="AD538" s="85"/>
      <c r="AE538" s="85"/>
      <c r="AF538" s="85"/>
      <c r="AG538" s="85"/>
    </row>
    <row r="539" ht="15.75" customHeight="1">
      <c r="A539" s="85"/>
      <c r="B539" s="85"/>
      <c r="C539" s="85"/>
      <c r="D539" s="85"/>
      <c r="E539" s="85"/>
      <c r="F539" s="85"/>
      <c r="G539" s="85"/>
      <c r="H539" s="85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  <c r="AA539" s="85"/>
      <c r="AB539" s="85"/>
      <c r="AC539" s="85"/>
      <c r="AD539" s="85"/>
      <c r="AE539" s="85"/>
      <c r="AF539" s="85"/>
      <c r="AG539" s="85"/>
    </row>
    <row r="540" ht="15.75" customHeight="1">
      <c r="A540" s="85"/>
      <c r="B540" s="85"/>
      <c r="C540" s="85"/>
      <c r="D540" s="85"/>
      <c r="E540" s="85"/>
      <c r="F540" s="85"/>
      <c r="G540" s="85"/>
      <c r="H540" s="85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  <c r="AA540" s="85"/>
      <c r="AB540" s="85"/>
      <c r="AC540" s="85"/>
      <c r="AD540" s="85"/>
      <c r="AE540" s="85"/>
      <c r="AF540" s="85"/>
      <c r="AG540" s="85"/>
    </row>
    <row r="541" ht="15.75" customHeight="1">
      <c r="A541" s="85"/>
      <c r="B541" s="85"/>
      <c r="C541" s="85"/>
      <c r="D541" s="85"/>
      <c r="E541" s="85"/>
      <c r="F541" s="85"/>
      <c r="G541" s="85"/>
      <c r="H541" s="85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  <c r="AA541" s="85"/>
      <c r="AB541" s="85"/>
      <c r="AC541" s="85"/>
      <c r="AD541" s="85"/>
      <c r="AE541" s="85"/>
      <c r="AF541" s="85"/>
      <c r="AG541" s="85"/>
    </row>
    <row r="542" ht="15.75" customHeight="1">
      <c r="A542" s="85"/>
      <c r="B542" s="85"/>
      <c r="C542" s="85"/>
      <c r="D542" s="85"/>
      <c r="E542" s="85"/>
      <c r="F542" s="85"/>
      <c r="G542" s="85"/>
      <c r="H542" s="85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  <c r="AA542" s="85"/>
      <c r="AB542" s="85"/>
      <c r="AC542" s="85"/>
      <c r="AD542" s="85"/>
      <c r="AE542" s="85"/>
      <c r="AF542" s="85"/>
      <c r="AG542" s="85"/>
    </row>
    <row r="543" ht="15.75" customHeight="1">
      <c r="A543" s="85"/>
      <c r="B543" s="85"/>
      <c r="C543" s="85"/>
      <c r="D543" s="85"/>
      <c r="E543" s="85"/>
      <c r="F543" s="85"/>
      <c r="G543" s="85"/>
      <c r="H543" s="85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  <c r="AA543" s="85"/>
      <c r="AB543" s="85"/>
      <c r="AC543" s="85"/>
      <c r="AD543" s="85"/>
      <c r="AE543" s="85"/>
      <c r="AF543" s="85"/>
      <c r="AG543" s="85"/>
    </row>
    <row r="544" ht="15.75" customHeight="1">
      <c r="A544" s="85"/>
      <c r="B544" s="85"/>
      <c r="C544" s="85"/>
      <c r="D544" s="85"/>
      <c r="E544" s="85"/>
      <c r="F544" s="85"/>
      <c r="G544" s="85"/>
      <c r="H544" s="85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  <c r="AA544" s="85"/>
      <c r="AB544" s="85"/>
      <c r="AC544" s="85"/>
      <c r="AD544" s="85"/>
      <c r="AE544" s="85"/>
      <c r="AF544" s="85"/>
      <c r="AG544" s="85"/>
    </row>
    <row r="545" ht="15.75" customHeight="1">
      <c r="A545" s="85"/>
      <c r="B545" s="85"/>
      <c r="C545" s="85"/>
      <c r="D545" s="85"/>
      <c r="E545" s="85"/>
      <c r="F545" s="85"/>
      <c r="G545" s="85"/>
      <c r="H545" s="85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  <c r="AA545" s="85"/>
      <c r="AB545" s="85"/>
      <c r="AC545" s="85"/>
      <c r="AD545" s="85"/>
      <c r="AE545" s="85"/>
      <c r="AF545" s="85"/>
      <c r="AG545" s="85"/>
    </row>
    <row r="546" ht="15.75" customHeight="1">
      <c r="A546" s="85"/>
      <c r="B546" s="85"/>
      <c r="C546" s="85"/>
      <c r="D546" s="85"/>
      <c r="E546" s="85"/>
      <c r="F546" s="85"/>
      <c r="G546" s="85"/>
      <c r="H546" s="85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  <c r="AA546" s="85"/>
      <c r="AB546" s="85"/>
      <c r="AC546" s="85"/>
      <c r="AD546" s="85"/>
      <c r="AE546" s="85"/>
      <c r="AF546" s="85"/>
      <c r="AG546" s="85"/>
    </row>
    <row r="547" ht="15.75" customHeight="1">
      <c r="A547" s="85"/>
      <c r="B547" s="85"/>
      <c r="C547" s="85"/>
      <c r="D547" s="85"/>
      <c r="E547" s="85"/>
      <c r="F547" s="85"/>
      <c r="G547" s="85"/>
      <c r="H547" s="85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  <c r="AA547" s="85"/>
      <c r="AB547" s="85"/>
      <c r="AC547" s="85"/>
      <c r="AD547" s="85"/>
      <c r="AE547" s="85"/>
      <c r="AF547" s="85"/>
      <c r="AG547" s="85"/>
    </row>
    <row r="548" ht="15.75" customHeight="1">
      <c r="A548" s="85"/>
      <c r="B548" s="85"/>
      <c r="C548" s="85"/>
      <c r="D548" s="85"/>
      <c r="E548" s="85"/>
      <c r="F548" s="85"/>
      <c r="G548" s="85"/>
      <c r="H548" s="85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  <c r="AA548" s="85"/>
      <c r="AB548" s="85"/>
      <c r="AC548" s="85"/>
      <c r="AD548" s="85"/>
      <c r="AE548" s="85"/>
      <c r="AF548" s="85"/>
      <c r="AG548" s="85"/>
    </row>
    <row r="549" ht="15.75" customHeight="1">
      <c r="A549" s="85"/>
      <c r="B549" s="85"/>
      <c r="C549" s="85"/>
      <c r="D549" s="85"/>
      <c r="E549" s="85"/>
      <c r="F549" s="85"/>
      <c r="G549" s="85"/>
      <c r="H549" s="85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  <c r="AA549" s="85"/>
      <c r="AB549" s="85"/>
      <c r="AC549" s="85"/>
      <c r="AD549" s="85"/>
      <c r="AE549" s="85"/>
      <c r="AF549" s="85"/>
      <c r="AG549" s="85"/>
    </row>
    <row r="550" ht="15.75" customHeight="1">
      <c r="A550" s="85"/>
      <c r="B550" s="85"/>
      <c r="C550" s="85"/>
      <c r="D550" s="85"/>
      <c r="E550" s="85"/>
      <c r="F550" s="85"/>
      <c r="G550" s="85"/>
      <c r="H550" s="85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  <c r="AA550" s="85"/>
      <c r="AB550" s="85"/>
      <c r="AC550" s="85"/>
      <c r="AD550" s="85"/>
      <c r="AE550" s="85"/>
      <c r="AF550" s="85"/>
      <c r="AG550" s="85"/>
    </row>
    <row r="551" ht="15.75" customHeight="1">
      <c r="A551" s="85"/>
      <c r="B551" s="85"/>
      <c r="C551" s="85"/>
      <c r="D551" s="85"/>
      <c r="E551" s="85"/>
      <c r="F551" s="85"/>
      <c r="G551" s="85"/>
      <c r="H551" s="85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  <c r="AA551" s="85"/>
      <c r="AB551" s="85"/>
      <c r="AC551" s="85"/>
      <c r="AD551" s="85"/>
      <c r="AE551" s="85"/>
      <c r="AF551" s="85"/>
      <c r="AG551" s="85"/>
    </row>
    <row r="552" ht="15.75" customHeight="1">
      <c r="A552" s="85"/>
      <c r="B552" s="85"/>
      <c r="C552" s="85"/>
      <c r="D552" s="85"/>
      <c r="E552" s="85"/>
      <c r="F552" s="85"/>
      <c r="G552" s="85"/>
      <c r="H552" s="85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  <c r="AA552" s="85"/>
      <c r="AB552" s="85"/>
      <c r="AC552" s="85"/>
      <c r="AD552" s="85"/>
      <c r="AE552" s="85"/>
      <c r="AF552" s="85"/>
      <c r="AG552" s="85"/>
    </row>
    <row r="553" ht="15.75" customHeight="1">
      <c r="A553" s="85"/>
      <c r="B553" s="85"/>
      <c r="C553" s="85"/>
      <c r="D553" s="85"/>
      <c r="E553" s="85"/>
      <c r="F553" s="85"/>
      <c r="G553" s="85"/>
      <c r="H553" s="85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  <c r="AA553" s="85"/>
      <c r="AB553" s="85"/>
      <c r="AC553" s="85"/>
      <c r="AD553" s="85"/>
      <c r="AE553" s="85"/>
      <c r="AF553" s="85"/>
      <c r="AG553" s="85"/>
    </row>
    <row r="554" ht="15.75" customHeight="1">
      <c r="A554" s="85"/>
      <c r="B554" s="85"/>
      <c r="C554" s="85"/>
      <c r="D554" s="85"/>
      <c r="E554" s="85"/>
      <c r="F554" s="85"/>
      <c r="G554" s="85"/>
      <c r="H554" s="85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  <c r="AA554" s="85"/>
      <c r="AB554" s="85"/>
      <c r="AC554" s="85"/>
      <c r="AD554" s="85"/>
      <c r="AE554" s="85"/>
      <c r="AF554" s="85"/>
      <c r="AG554" s="85"/>
    </row>
    <row r="555" ht="15.75" customHeight="1">
      <c r="A555" s="85"/>
      <c r="B555" s="85"/>
      <c r="C555" s="85"/>
      <c r="D555" s="85"/>
      <c r="E555" s="85"/>
      <c r="F555" s="85"/>
      <c r="G555" s="85"/>
      <c r="H555" s="85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  <c r="AA555" s="85"/>
      <c r="AB555" s="85"/>
      <c r="AC555" s="85"/>
      <c r="AD555" s="85"/>
      <c r="AE555" s="85"/>
      <c r="AF555" s="85"/>
      <c r="AG555" s="85"/>
    </row>
    <row r="556" ht="15.75" customHeight="1">
      <c r="A556" s="85"/>
      <c r="B556" s="85"/>
      <c r="C556" s="85"/>
      <c r="D556" s="85"/>
      <c r="E556" s="85"/>
      <c r="F556" s="85"/>
      <c r="G556" s="85"/>
      <c r="H556" s="85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  <c r="AA556" s="85"/>
      <c r="AB556" s="85"/>
      <c r="AC556" s="85"/>
      <c r="AD556" s="85"/>
      <c r="AE556" s="85"/>
      <c r="AF556" s="85"/>
      <c r="AG556" s="85"/>
    </row>
    <row r="557" ht="15.75" customHeight="1">
      <c r="A557" s="85"/>
      <c r="B557" s="85"/>
      <c r="C557" s="85"/>
      <c r="D557" s="85"/>
      <c r="E557" s="85"/>
      <c r="F557" s="85"/>
      <c r="G557" s="85"/>
      <c r="H557" s="85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  <c r="AA557" s="85"/>
      <c r="AB557" s="85"/>
      <c r="AC557" s="85"/>
      <c r="AD557" s="85"/>
      <c r="AE557" s="85"/>
      <c r="AF557" s="85"/>
      <c r="AG557" s="85"/>
    </row>
    <row r="558" ht="15.75" customHeight="1">
      <c r="A558" s="85"/>
      <c r="B558" s="85"/>
      <c r="C558" s="85"/>
      <c r="D558" s="85"/>
      <c r="E558" s="85"/>
      <c r="F558" s="85"/>
      <c r="G558" s="85"/>
      <c r="H558" s="85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  <c r="AA558" s="85"/>
      <c r="AB558" s="85"/>
      <c r="AC558" s="85"/>
      <c r="AD558" s="85"/>
      <c r="AE558" s="85"/>
      <c r="AF558" s="85"/>
      <c r="AG558" s="85"/>
    </row>
    <row r="559" ht="15.75" customHeight="1">
      <c r="A559" s="85"/>
      <c r="B559" s="85"/>
      <c r="C559" s="85"/>
      <c r="D559" s="85"/>
      <c r="E559" s="85"/>
      <c r="F559" s="85"/>
      <c r="G559" s="85"/>
      <c r="H559" s="85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  <c r="AA559" s="85"/>
      <c r="AB559" s="85"/>
      <c r="AC559" s="85"/>
      <c r="AD559" s="85"/>
      <c r="AE559" s="85"/>
      <c r="AF559" s="85"/>
      <c r="AG559" s="85"/>
    </row>
    <row r="560" ht="15.75" customHeight="1">
      <c r="A560" s="85"/>
      <c r="B560" s="85"/>
      <c r="C560" s="85"/>
      <c r="D560" s="85"/>
      <c r="E560" s="85"/>
      <c r="F560" s="85"/>
      <c r="G560" s="85"/>
      <c r="H560" s="85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  <c r="AA560" s="85"/>
      <c r="AB560" s="85"/>
      <c r="AC560" s="85"/>
      <c r="AD560" s="85"/>
      <c r="AE560" s="85"/>
      <c r="AF560" s="85"/>
      <c r="AG560" s="85"/>
    </row>
    <row r="561" ht="15.75" customHeight="1">
      <c r="A561" s="85"/>
      <c r="B561" s="85"/>
      <c r="C561" s="85"/>
      <c r="D561" s="85"/>
      <c r="E561" s="85"/>
      <c r="F561" s="85"/>
      <c r="G561" s="85"/>
      <c r="H561" s="85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  <c r="AA561" s="85"/>
      <c r="AB561" s="85"/>
      <c r="AC561" s="85"/>
      <c r="AD561" s="85"/>
      <c r="AE561" s="85"/>
      <c r="AF561" s="85"/>
      <c r="AG561" s="85"/>
    </row>
    <row r="562" ht="15.75" customHeight="1">
      <c r="A562" s="85"/>
      <c r="B562" s="85"/>
      <c r="C562" s="85"/>
      <c r="D562" s="85"/>
      <c r="E562" s="85"/>
      <c r="F562" s="85"/>
      <c r="G562" s="85"/>
      <c r="H562" s="85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  <c r="AA562" s="85"/>
      <c r="AB562" s="85"/>
      <c r="AC562" s="85"/>
      <c r="AD562" s="85"/>
      <c r="AE562" s="85"/>
      <c r="AF562" s="85"/>
      <c r="AG562" s="85"/>
    </row>
    <row r="563" ht="15.75" customHeight="1">
      <c r="A563" s="85"/>
      <c r="B563" s="85"/>
      <c r="C563" s="85"/>
      <c r="D563" s="85"/>
      <c r="E563" s="85"/>
      <c r="F563" s="85"/>
      <c r="G563" s="85"/>
      <c r="H563" s="85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  <c r="AA563" s="85"/>
      <c r="AB563" s="85"/>
      <c r="AC563" s="85"/>
      <c r="AD563" s="85"/>
      <c r="AE563" s="85"/>
      <c r="AF563" s="85"/>
      <c r="AG563" s="85"/>
    </row>
    <row r="564" ht="15.75" customHeight="1">
      <c r="A564" s="85"/>
      <c r="B564" s="85"/>
      <c r="C564" s="85"/>
      <c r="D564" s="85"/>
      <c r="E564" s="85"/>
      <c r="F564" s="85"/>
      <c r="G564" s="85"/>
      <c r="H564" s="85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  <c r="AA564" s="85"/>
      <c r="AB564" s="85"/>
      <c r="AC564" s="85"/>
      <c r="AD564" s="85"/>
      <c r="AE564" s="85"/>
      <c r="AF564" s="85"/>
      <c r="AG564" s="85"/>
    </row>
    <row r="565" ht="15.75" customHeight="1">
      <c r="A565" s="85"/>
      <c r="B565" s="85"/>
      <c r="C565" s="85"/>
      <c r="D565" s="85"/>
      <c r="E565" s="85"/>
      <c r="F565" s="85"/>
      <c r="G565" s="85"/>
      <c r="H565" s="85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  <c r="AA565" s="85"/>
      <c r="AB565" s="85"/>
      <c r="AC565" s="85"/>
      <c r="AD565" s="85"/>
      <c r="AE565" s="85"/>
      <c r="AF565" s="85"/>
      <c r="AG565" s="85"/>
    </row>
    <row r="566" ht="15.75" customHeight="1">
      <c r="A566" s="85"/>
      <c r="B566" s="85"/>
      <c r="C566" s="85"/>
      <c r="D566" s="85"/>
      <c r="E566" s="85"/>
      <c r="F566" s="85"/>
      <c r="G566" s="85"/>
      <c r="H566" s="85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  <c r="AA566" s="85"/>
      <c r="AB566" s="85"/>
      <c r="AC566" s="85"/>
      <c r="AD566" s="85"/>
      <c r="AE566" s="85"/>
      <c r="AF566" s="85"/>
      <c r="AG566" s="85"/>
    </row>
    <row r="567" ht="15.75" customHeight="1">
      <c r="A567" s="85"/>
      <c r="B567" s="85"/>
      <c r="C567" s="85"/>
      <c r="D567" s="85"/>
      <c r="E567" s="85"/>
      <c r="F567" s="85"/>
      <c r="G567" s="85"/>
      <c r="H567" s="85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  <c r="AA567" s="85"/>
      <c r="AB567" s="85"/>
      <c r="AC567" s="85"/>
      <c r="AD567" s="85"/>
      <c r="AE567" s="85"/>
      <c r="AF567" s="85"/>
      <c r="AG567" s="85"/>
    </row>
    <row r="568" ht="15.75" customHeight="1">
      <c r="A568" s="85"/>
      <c r="B568" s="85"/>
      <c r="C568" s="85"/>
      <c r="D568" s="85"/>
      <c r="E568" s="85"/>
      <c r="F568" s="85"/>
      <c r="G568" s="85"/>
      <c r="H568" s="85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  <c r="AA568" s="85"/>
      <c r="AB568" s="85"/>
      <c r="AC568" s="85"/>
      <c r="AD568" s="85"/>
      <c r="AE568" s="85"/>
      <c r="AF568" s="85"/>
      <c r="AG568" s="85"/>
    </row>
    <row r="569" ht="15.75" customHeight="1">
      <c r="A569" s="85"/>
      <c r="B569" s="85"/>
      <c r="C569" s="85"/>
      <c r="D569" s="85"/>
      <c r="E569" s="85"/>
      <c r="F569" s="85"/>
      <c r="G569" s="85"/>
      <c r="H569" s="85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  <c r="AA569" s="85"/>
      <c r="AB569" s="85"/>
      <c r="AC569" s="85"/>
      <c r="AD569" s="85"/>
      <c r="AE569" s="85"/>
      <c r="AF569" s="85"/>
      <c r="AG569" s="85"/>
    </row>
    <row r="570" ht="15.75" customHeight="1">
      <c r="A570" s="85"/>
      <c r="B570" s="85"/>
      <c r="C570" s="85"/>
      <c r="D570" s="85"/>
      <c r="E570" s="85"/>
      <c r="F570" s="85"/>
      <c r="G570" s="85"/>
      <c r="H570" s="85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  <c r="AA570" s="85"/>
      <c r="AB570" s="85"/>
      <c r="AC570" s="85"/>
      <c r="AD570" s="85"/>
      <c r="AE570" s="85"/>
      <c r="AF570" s="85"/>
      <c r="AG570" s="85"/>
    </row>
    <row r="571" ht="15.75" customHeight="1">
      <c r="A571" s="85"/>
      <c r="B571" s="85"/>
      <c r="C571" s="85"/>
      <c r="D571" s="85"/>
      <c r="E571" s="85"/>
      <c r="F571" s="85"/>
      <c r="G571" s="85"/>
      <c r="H571" s="85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  <c r="AA571" s="85"/>
      <c r="AB571" s="85"/>
      <c r="AC571" s="85"/>
      <c r="AD571" s="85"/>
      <c r="AE571" s="85"/>
      <c r="AF571" s="85"/>
      <c r="AG571" s="85"/>
    </row>
    <row r="572" ht="15.75" customHeight="1">
      <c r="A572" s="85"/>
      <c r="B572" s="85"/>
      <c r="C572" s="85"/>
      <c r="D572" s="85"/>
      <c r="E572" s="85"/>
      <c r="F572" s="85"/>
      <c r="G572" s="85"/>
      <c r="H572" s="85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  <c r="AA572" s="85"/>
      <c r="AB572" s="85"/>
      <c r="AC572" s="85"/>
      <c r="AD572" s="85"/>
      <c r="AE572" s="85"/>
      <c r="AF572" s="85"/>
      <c r="AG572" s="85"/>
    </row>
    <row r="573" ht="15.75" customHeight="1">
      <c r="A573" s="85"/>
      <c r="B573" s="85"/>
      <c r="C573" s="85"/>
      <c r="D573" s="85"/>
      <c r="E573" s="85"/>
      <c r="F573" s="85"/>
      <c r="G573" s="85"/>
      <c r="H573" s="85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  <c r="AA573" s="85"/>
      <c r="AB573" s="85"/>
      <c r="AC573" s="85"/>
      <c r="AD573" s="85"/>
      <c r="AE573" s="85"/>
      <c r="AF573" s="85"/>
      <c r="AG573" s="85"/>
    </row>
    <row r="574" ht="15.75" customHeight="1">
      <c r="A574" s="85"/>
      <c r="B574" s="85"/>
      <c r="C574" s="85"/>
      <c r="D574" s="85"/>
      <c r="E574" s="85"/>
      <c r="F574" s="85"/>
      <c r="G574" s="85"/>
      <c r="H574" s="85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  <c r="AA574" s="85"/>
      <c r="AB574" s="85"/>
      <c r="AC574" s="85"/>
      <c r="AD574" s="85"/>
      <c r="AE574" s="85"/>
      <c r="AF574" s="85"/>
      <c r="AG574" s="85"/>
    </row>
    <row r="575" ht="15.75" customHeight="1">
      <c r="A575" s="85"/>
      <c r="B575" s="85"/>
      <c r="C575" s="85"/>
      <c r="D575" s="85"/>
      <c r="E575" s="85"/>
      <c r="F575" s="85"/>
      <c r="G575" s="85"/>
      <c r="H575" s="85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  <c r="AA575" s="85"/>
      <c r="AB575" s="85"/>
      <c r="AC575" s="85"/>
      <c r="AD575" s="85"/>
      <c r="AE575" s="85"/>
      <c r="AF575" s="85"/>
      <c r="AG575" s="85"/>
    </row>
    <row r="576" ht="15.75" customHeight="1">
      <c r="A576" s="85"/>
      <c r="B576" s="85"/>
      <c r="C576" s="85"/>
      <c r="D576" s="85"/>
      <c r="E576" s="85"/>
      <c r="F576" s="85"/>
      <c r="G576" s="85"/>
      <c r="H576" s="85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  <c r="AA576" s="85"/>
      <c r="AB576" s="85"/>
      <c r="AC576" s="85"/>
      <c r="AD576" s="85"/>
      <c r="AE576" s="85"/>
      <c r="AF576" s="85"/>
      <c r="AG576" s="85"/>
    </row>
    <row r="577" ht="15.75" customHeight="1">
      <c r="A577" s="85"/>
      <c r="B577" s="85"/>
      <c r="C577" s="85"/>
      <c r="D577" s="85"/>
      <c r="E577" s="85"/>
      <c r="F577" s="85"/>
      <c r="G577" s="85"/>
      <c r="H577" s="85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  <c r="AA577" s="85"/>
      <c r="AB577" s="85"/>
      <c r="AC577" s="85"/>
      <c r="AD577" s="85"/>
      <c r="AE577" s="85"/>
      <c r="AF577" s="85"/>
      <c r="AG577" s="85"/>
    </row>
    <row r="578" ht="15.75" customHeight="1">
      <c r="A578" s="85"/>
      <c r="B578" s="85"/>
      <c r="C578" s="85"/>
      <c r="D578" s="85"/>
      <c r="E578" s="85"/>
      <c r="F578" s="85"/>
      <c r="G578" s="85"/>
      <c r="H578" s="85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  <c r="AA578" s="85"/>
      <c r="AB578" s="85"/>
      <c r="AC578" s="85"/>
      <c r="AD578" s="85"/>
      <c r="AE578" s="85"/>
      <c r="AF578" s="85"/>
      <c r="AG578" s="85"/>
    </row>
    <row r="579" ht="15.75" customHeight="1">
      <c r="A579" s="85"/>
      <c r="B579" s="85"/>
      <c r="C579" s="85"/>
      <c r="D579" s="85"/>
      <c r="E579" s="85"/>
      <c r="F579" s="85"/>
      <c r="G579" s="85"/>
      <c r="H579" s="85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  <c r="AA579" s="85"/>
      <c r="AB579" s="85"/>
      <c r="AC579" s="85"/>
      <c r="AD579" s="85"/>
      <c r="AE579" s="85"/>
      <c r="AF579" s="85"/>
      <c r="AG579" s="85"/>
    </row>
    <row r="580" ht="15.75" customHeight="1">
      <c r="A580" s="85"/>
      <c r="B580" s="85"/>
      <c r="C580" s="85"/>
      <c r="D580" s="85"/>
      <c r="E580" s="85"/>
      <c r="F580" s="85"/>
      <c r="G580" s="85"/>
      <c r="H580" s="85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  <c r="AA580" s="85"/>
      <c r="AB580" s="85"/>
      <c r="AC580" s="85"/>
      <c r="AD580" s="85"/>
      <c r="AE580" s="85"/>
      <c r="AF580" s="85"/>
      <c r="AG580" s="85"/>
    </row>
    <row r="581" ht="15.75" customHeight="1">
      <c r="A581" s="85"/>
      <c r="B581" s="85"/>
      <c r="C581" s="85"/>
      <c r="D581" s="85"/>
      <c r="E581" s="85"/>
      <c r="F581" s="85"/>
      <c r="G581" s="85"/>
      <c r="H581" s="85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  <c r="AA581" s="85"/>
      <c r="AB581" s="85"/>
      <c r="AC581" s="85"/>
      <c r="AD581" s="85"/>
      <c r="AE581" s="85"/>
      <c r="AF581" s="85"/>
      <c r="AG581" s="85"/>
    </row>
    <row r="582" ht="15.75" customHeight="1">
      <c r="A582" s="85"/>
      <c r="B582" s="85"/>
      <c r="C582" s="85"/>
      <c r="D582" s="85"/>
      <c r="E582" s="85"/>
      <c r="F582" s="85"/>
      <c r="G582" s="85"/>
      <c r="H582" s="85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  <c r="AA582" s="85"/>
      <c r="AB582" s="85"/>
      <c r="AC582" s="85"/>
      <c r="AD582" s="85"/>
      <c r="AE582" s="85"/>
      <c r="AF582" s="85"/>
      <c r="AG582" s="85"/>
    </row>
    <row r="583" ht="15.75" customHeight="1">
      <c r="A583" s="85"/>
      <c r="B583" s="85"/>
      <c r="C583" s="85"/>
      <c r="D583" s="85"/>
      <c r="E583" s="85"/>
      <c r="F583" s="85"/>
      <c r="G583" s="85"/>
      <c r="H583" s="85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  <c r="AA583" s="85"/>
      <c r="AB583" s="85"/>
      <c r="AC583" s="85"/>
      <c r="AD583" s="85"/>
      <c r="AE583" s="85"/>
      <c r="AF583" s="85"/>
      <c r="AG583" s="85"/>
    </row>
    <row r="584" ht="15.75" customHeight="1">
      <c r="A584" s="85"/>
      <c r="B584" s="85"/>
      <c r="C584" s="85"/>
      <c r="D584" s="85"/>
      <c r="E584" s="85"/>
      <c r="F584" s="85"/>
      <c r="G584" s="85"/>
      <c r="H584" s="85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  <c r="AA584" s="85"/>
      <c r="AB584" s="85"/>
      <c r="AC584" s="85"/>
      <c r="AD584" s="85"/>
      <c r="AE584" s="85"/>
      <c r="AF584" s="85"/>
      <c r="AG584" s="85"/>
    </row>
    <row r="585" ht="15.75" customHeight="1">
      <c r="A585" s="85"/>
      <c r="B585" s="85"/>
      <c r="C585" s="85"/>
      <c r="D585" s="85"/>
      <c r="E585" s="85"/>
      <c r="F585" s="85"/>
      <c r="G585" s="85"/>
      <c r="H585" s="85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  <c r="AA585" s="85"/>
      <c r="AB585" s="85"/>
      <c r="AC585" s="85"/>
      <c r="AD585" s="85"/>
      <c r="AE585" s="85"/>
      <c r="AF585" s="85"/>
      <c r="AG585" s="85"/>
    </row>
    <row r="586" ht="15.75" customHeight="1">
      <c r="A586" s="85"/>
      <c r="B586" s="85"/>
      <c r="C586" s="85"/>
      <c r="D586" s="85"/>
      <c r="E586" s="85"/>
      <c r="F586" s="85"/>
      <c r="G586" s="85"/>
      <c r="H586" s="85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  <c r="AA586" s="85"/>
      <c r="AB586" s="85"/>
      <c r="AC586" s="85"/>
      <c r="AD586" s="85"/>
      <c r="AE586" s="85"/>
      <c r="AF586" s="85"/>
      <c r="AG586" s="85"/>
    </row>
    <row r="587" ht="15.75" customHeight="1">
      <c r="A587" s="85"/>
      <c r="B587" s="85"/>
      <c r="C587" s="85"/>
      <c r="D587" s="85"/>
      <c r="E587" s="85"/>
      <c r="F587" s="85"/>
      <c r="G587" s="85"/>
      <c r="H587" s="85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  <c r="AA587" s="85"/>
      <c r="AB587" s="85"/>
      <c r="AC587" s="85"/>
      <c r="AD587" s="85"/>
      <c r="AE587" s="85"/>
      <c r="AF587" s="85"/>
      <c r="AG587" s="85"/>
    </row>
    <row r="588" ht="15.75" customHeight="1">
      <c r="A588" s="85"/>
      <c r="B588" s="85"/>
      <c r="C588" s="85"/>
      <c r="D588" s="85"/>
      <c r="E588" s="85"/>
      <c r="F588" s="85"/>
      <c r="G588" s="85"/>
      <c r="H588" s="85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  <c r="AA588" s="85"/>
      <c r="AB588" s="85"/>
      <c r="AC588" s="85"/>
      <c r="AD588" s="85"/>
      <c r="AE588" s="85"/>
      <c r="AF588" s="85"/>
      <c r="AG588" s="85"/>
    </row>
    <row r="589" ht="15.75" customHeight="1">
      <c r="A589" s="85"/>
      <c r="B589" s="85"/>
      <c r="C589" s="85"/>
      <c r="D589" s="85"/>
      <c r="E589" s="85"/>
      <c r="F589" s="85"/>
      <c r="G589" s="85"/>
      <c r="H589" s="85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  <c r="AA589" s="85"/>
      <c r="AB589" s="85"/>
      <c r="AC589" s="85"/>
      <c r="AD589" s="85"/>
      <c r="AE589" s="85"/>
      <c r="AF589" s="85"/>
      <c r="AG589" s="85"/>
    </row>
    <row r="590" ht="15.75" customHeight="1">
      <c r="A590" s="85"/>
      <c r="B590" s="85"/>
      <c r="C590" s="85"/>
      <c r="D590" s="85"/>
      <c r="E590" s="85"/>
      <c r="F590" s="85"/>
      <c r="G590" s="85"/>
      <c r="H590" s="85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  <c r="AA590" s="85"/>
      <c r="AB590" s="85"/>
      <c r="AC590" s="85"/>
      <c r="AD590" s="85"/>
      <c r="AE590" s="85"/>
      <c r="AF590" s="85"/>
      <c r="AG590" s="85"/>
    </row>
    <row r="591" ht="15.75" customHeight="1">
      <c r="A591" s="85"/>
      <c r="B591" s="85"/>
      <c r="C591" s="85"/>
      <c r="D591" s="85"/>
      <c r="E591" s="85"/>
      <c r="F591" s="85"/>
      <c r="G591" s="85"/>
      <c r="H591" s="85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  <c r="AA591" s="85"/>
      <c r="AB591" s="85"/>
      <c r="AC591" s="85"/>
      <c r="AD591" s="85"/>
      <c r="AE591" s="85"/>
      <c r="AF591" s="85"/>
      <c r="AG591" s="85"/>
    </row>
    <row r="592" ht="15.75" customHeight="1">
      <c r="A592" s="85"/>
      <c r="B592" s="85"/>
      <c r="C592" s="85"/>
      <c r="D592" s="85"/>
      <c r="E592" s="85"/>
      <c r="F592" s="85"/>
      <c r="G592" s="85"/>
      <c r="H592" s="85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  <c r="AA592" s="85"/>
      <c r="AB592" s="85"/>
      <c r="AC592" s="85"/>
      <c r="AD592" s="85"/>
      <c r="AE592" s="85"/>
      <c r="AF592" s="85"/>
      <c r="AG592" s="85"/>
    </row>
    <row r="593" ht="15.75" customHeight="1">
      <c r="A593" s="85"/>
      <c r="B593" s="85"/>
      <c r="C593" s="85"/>
      <c r="D593" s="85"/>
      <c r="E593" s="85"/>
      <c r="F593" s="85"/>
      <c r="G593" s="85"/>
      <c r="H593" s="85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  <c r="AA593" s="85"/>
      <c r="AB593" s="85"/>
      <c r="AC593" s="85"/>
      <c r="AD593" s="85"/>
      <c r="AE593" s="85"/>
      <c r="AF593" s="85"/>
      <c r="AG593" s="85"/>
    </row>
    <row r="594" ht="15.75" customHeight="1">
      <c r="A594" s="85"/>
      <c r="B594" s="85"/>
      <c r="C594" s="85"/>
      <c r="D594" s="85"/>
      <c r="E594" s="85"/>
      <c r="F594" s="85"/>
      <c r="G594" s="85"/>
      <c r="H594" s="85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  <c r="AA594" s="85"/>
      <c r="AB594" s="85"/>
      <c r="AC594" s="85"/>
      <c r="AD594" s="85"/>
      <c r="AE594" s="85"/>
      <c r="AF594" s="85"/>
      <c r="AG594" s="85"/>
    </row>
    <row r="595" ht="15.75" customHeight="1">
      <c r="A595" s="85"/>
      <c r="B595" s="85"/>
      <c r="C595" s="85"/>
      <c r="D595" s="85"/>
      <c r="E595" s="85"/>
      <c r="F595" s="85"/>
      <c r="G595" s="85"/>
      <c r="H595" s="85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  <c r="AA595" s="85"/>
      <c r="AB595" s="85"/>
      <c r="AC595" s="85"/>
      <c r="AD595" s="85"/>
      <c r="AE595" s="85"/>
      <c r="AF595" s="85"/>
      <c r="AG595" s="85"/>
    </row>
    <row r="596" ht="15.75" customHeight="1">
      <c r="A596" s="85"/>
      <c r="B596" s="85"/>
      <c r="C596" s="85"/>
      <c r="D596" s="85"/>
      <c r="E596" s="85"/>
      <c r="F596" s="85"/>
      <c r="G596" s="85"/>
      <c r="H596" s="85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  <c r="AA596" s="85"/>
      <c r="AB596" s="85"/>
      <c r="AC596" s="85"/>
      <c r="AD596" s="85"/>
      <c r="AE596" s="85"/>
      <c r="AF596" s="85"/>
      <c r="AG596" s="85"/>
    </row>
    <row r="597" ht="15.75" customHeight="1">
      <c r="A597" s="85"/>
      <c r="B597" s="85"/>
      <c r="C597" s="85"/>
      <c r="D597" s="85"/>
      <c r="E597" s="85"/>
      <c r="F597" s="85"/>
      <c r="G597" s="85"/>
      <c r="H597" s="85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  <c r="AA597" s="85"/>
      <c r="AB597" s="85"/>
      <c r="AC597" s="85"/>
      <c r="AD597" s="85"/>
      <c r="AE597" s="85"/>
      <c r="AF597" s="85"/>
      <c r="AG597" s="85"/>
    </row>
    <row r="598" ht="15.75" customHeight="1">
      <c r="A598" s="85"/>
      <c r="B598" s="85"/>
      <c r="C598" s="85"/>
      <c r="D598" s="85"/>
      <c r="E598" s="85"/>
      <c r="F598" s="85"/>
      <c r="G598" s="85"/>
      <c r="H598" s="85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  <c r="AA598" s="85"/>
      <c r="AB598" s="85"/>
      <c r="AC598" s="85"/>
      <c r="AD598" s="85"/>
      <c r="AE598" s="85"/>
      <c r="AF598" s="85"/>
      <c r="AG598" s="85"/>
    </row>
    <row r="599" ht="15.75" customHeight="1">
      <c r="A599" s="85"/>
      <c r="B599" s="85"/>
      <c r="C599" s="85"/>
      <c r="D599" s="85"/>
      <c r="E599" s="85"/>
      <c r="F599" s="85"/>
      <c r="G599" s="85"/>
      <c r="H599" s="85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  <c r="AA599" s="85"/>
      <c r="AB599" s="85"/>
      <c r="AC599" s="85"/>
      <c r="AD599" s="85"/>
      <c r="AE599" s="85"/>
      <c r="AF599" s="85"/>
      <c r="AG599" s="85"/>
    </row>
    <row r="600" ht="15.75" customHeight="1">
      <c r="A600" s="85"/>
      <c r="B600" s="85"/>
      <c r="C600" s="85"/>
      <c r="D600" s="85"/>
      <c r="E600" s="85"/>
      <c r="F600" s="85"/>
      <c r="G600" s="85"/>
      <c r="H600" s="85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  <c r="AA600" s="85"/>
      <c r="AB600" s="85"/>
      <c r="AC600" s="85"/>
      <c r="AD600" s="85"/>
      <c r="AE600" s="85"/>
      <c r="AF600" s="85"/>
      <c r="AG600" s="85"/>
    </row>
    <row r="601" ht="15.75" customHeight="1">
      <c r="A601" s="85"/>
      <c r="B601" s="85"/>
      <c r="C601" s="85"/>
      <c r="D601" s="85"/>
      <c r="E601" s="85"/>
      <c r="F601" s="85"/>
      <c r="G601" s="85"/>
      <c r="H601" s="85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  <c r="AA601" s="85"/>
      <c r="AB601" s="85"/>
      <c r="AC601" s="85"/>
      <c r="AD601" s="85"/>
      <c r="AE601" s="85"/>
      <c r="AF601" s="85"/>
      <c r="AG601" s="85"/>
    </row>
    <row r="602" ht="15.75" customHeight="1">
      <c r="A602" s="85"/>
      <c r="B602" s="85"/>
      <c r="C602" s="85"/>
      <c r="D602" s="85"/>
      <c r="E602" s="85"/>
      <c r="F602" s="85"/>
      <c r="G602" s="85"/>
      <c r="H602" s="85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  <c r="AA602" s="85"/>
      <c r="AB602" s="85"/>
      <c r="AC602" s="85"/>
      <c r="AD602" s="85"/>
      <c r="AE602" s="85"/>
      <c r="AF602" s="85"/>
      <c r="AG602" s="85"/>
    </row>
    <row r="603" ht="15.75" customHeight="1">
      <c r="A603" s="85"/>
      <c r="B603" s="85"/>
      <c r="C603" s="85"/>
      <c r="D603" s="85"/>
      <c r="E603" s="85"/>
      <c r="F603" s="85"/>
      <c r="G603" s="85"/>
      <c r="H603" s="85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  <c r="AA603" s="85"/>
      <c r="AB603" s="85"/>
      <c r="AC603" s="85"/>
      <c r="AD603" s="85"/>
      <c r="AE603" s="85"/>
      <c r="AF603" s="85"/>
      <c r="AG603" s="85"/>
    </row>
    <row r="604" ht="15.75" customHeight="1">
      <c r="A604" s="85"/>
      <c r="B604" s="85"/>
      <c r="C604" s="85"/>
      <c r="D604" s="85"/>
      <c r="E604" s="85"/>
      <c r="F604" s="85"/>
      <c r="G604" s="85"/>
      <c r="H604" s="85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  <c r="AA604" s="85"/>
      <c r="AB604" s="85"/>
      <c r="AC604" s="85"/>
      <c r="AD604" s="85"/>
      <c r="AE604" s="85"/>
      <c r="AF604" s="85"/>
      <c r="AG604" s="85"/>
    </row>
    <row r="605" ht="15.75" customHeight="1">
      <c r="A605" s="85"/>
      <c r="B605" s="85"/>
      <c r="C605" s="85"/>
      <c r="D605" s="85"/>
      <c r="E605" s="85"/>
      <c r="F605" s="85"/>
      <c r="G605" s="85"/>
      <c r="H605" s="85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  <c r="AA605" s="85"/>
      <c r="AB605" s="85"/>
      <c r="AC605" s="85"/>
      <c r="AD605" s="85"/>
      <c r="AE605" s="85"/>
      <c r="AF605" s="85"/>
      <c r="AG605" s="85"/>
    </row>
    <row r="606" ht="15.75" customHeight="1">
      <c r="A606" s="85"/>
      <c r="B606" s="85"/>
      <c r="C606" s="85"/>
      <c r="D606" s="85"/>
      <c r="E606" s="85"/>
      <c r="F606" s="85"/>
      <c r="G606" s="85"/>
      <c r="H606" s="85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  <c r="AA606" s="85"/>
      <c r="AB606" s="85"/>
      <c r="AC606" s="85"/>
      <c r="AD606" s="85"/>
      <c r="AE606" s="85"/>
      <c r="AF606" s="85"/>
      <c r="AG606" s="85"/>
    </row>
    <row r="607" ht="15.75" customHeight="1">
      <c r="A607" s="85"/>
      <c r="B607" s="85"/>
      <c r="C607" s="85"/>
      <c r="D607" s="85"/>
      <c r="E607" s="85"/>
      <c r="F607" s="85"/>
      <c r="G607" s="85"/>
      <c r="H607" s="85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  <c r="AA607" s="85"/>
      <c r="AB607" s="85"/>
      <c r="AC607" s="85"/>
      <c r="AD607" s="85"/>
      <c r="AE607" s="85"/>
      <c r="AF607" s="85"/>
      <c r="AG607" s="85"/>
    </row>
    <row r="608" ht="15.75" customHeight="1">
      <c r="A608" s="85"/>
      <c r="B608" s="85"/>
      <c r="C608" s="85"/>
      <c r="D608" s="85"/>
      <c r="E608" s="85"/>
      <c r="F608" s="85"/>
      <c r="G608" s="85"/>
      <c r="H608" s="85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  <c r="AA608" s="85"/>
      <c r="AB608" s="85"/>
      <c r="AC608" s="85"/>
      <c r="AD608" s="85"/>
      <c r="AE608" s="85"/>
      <c r="AF608" s="85"/>
      <c r="AG608" s="85"/>
    </row>
    <row r="609" ht="15.75" customHeight="1">
      <c r="A609" s="85"/>
      <c r="B609" s="85"/>
      <c r="C609" s="85"/>
      <c r="D609" s="85"/>
      <c r="E609" s="85"/>
      <c r="F609" s="85"/>
      <c r="G609" s="85"/>
      <c r="H609" s="85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  <c r="AA609" s="85"/>
      <c r="AB609" s="85"/>
      <c r="AC609" s="85"/>
      <c r="AD609" s="85"/>
      <c r="AE609" s="85"/>
      <c r="AF609" s="85"/>
      <c r="AG609" s="85"/>
    </row>
    <row r="610" ht="15.75" customHeight="1">
      <c r="A610" s="85"/>
      <c r="B610" s="85"/>
      <c r="C610" s="85"/>
      <c r="D610" s="85"/>
      <c r="E610" s="85"/>
      <c r="F610" s="85"/>
      <c r="G610" s="85"/>
      <c r="H610" s="85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  <c r="AA610" s="85"/>
      <c r="AB610" s="85"/>
      <c r="AC610" s="85"/>
      <c r="AD610" s="85"/>
      <c r="AE610" s="85"/>
      <c r="AF610" s="85"/>
      <c r="AG610" s="85"/>
    </row>
    <row r="611" ht="15.75" customHeight="1">
      <c r="A611" s="85"/>
      <c r="B611" s="85"/>
      <c r="C611" s="85"/>
      <c r="D611" s="85"/>
      <c r="E611" s="85"/>
      <c r="F611" s="85"/>
      <c r="G611" s="85"/>
      <c r="H611" s="85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  <c r="AA611" s="85"/>
      <c r="AB611" s="85"/>
      <c r="AC611" s="85"/>
      <c r="AD611" s="85"/>
      <c r="AE611" s="85"/>
      <c r="AF611" s="85"/>
      <c r="AG611" s="85"/>
    </row>
    <row r="612" ht="15.75" customHeight="1">
      <c r="A612" s="85"/>
      <c r="B612" s="85"/>
      <c r="C612" s="85"/>
      <c r="D612" s="85"/>
      <c r="E612" s="85"/>
      <c r="F612" s="85"/>
      <c r="G612" s="85"/>
      <c r="H612" s="85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  <c r="AA612" s="85"/>
      <c r="AB612" s="85"/>
      <c r="AC612" s="85"/>
      <c r="AD612" s="85"/>
      <c r="AE612" s="85"/>
      <c r="AF612" s="85"/>
      <c r="AG612" s="85"/>
    </row>
    <row r="613" ht="15.75" customHeight="1">
      <c r="A613" s="85"/>
      <c r="B613" s="85"/>
      <c r="C613" s="85"/>
      <c r="D613" s="85"/>
      <c r="E613" s="85"/>
      <c r="F613" s="85"/>
      <c r="G613" s="85"/>
      <c r="H613" s="85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  <c r="AA613" s="85"/>
      <c r="AB613" s="85"/>
      <c r="AC613" s="85"/>
      <c r="AD613" s="85"/>
      <c r="AE613" s="85"/>
      <c r="AF613" s="85"/>
      <c r="AG613" s="85"/>
    </row>
    <row r="614" ht="15.75" customHeight="1">
      <c r="A614" s="85"/>
      <c r="B614" s="85"/>
      <c r="C614" s="85"/>
      <c r="D614" s="85"/>
      <c r="E614" s="85"/>
      <c r="F614" s="85"/>
      <c r="G614" s="85"/>
      <c r="H614" s="85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  <c r="AA614" s="85"/>
      <c r="AB614" s="85"/>
      <c r="AC614" s="85"/>
      <c r="AD614" s="85"/>
      <c r="AE614" s="85"/>
      <c r="AF614" s="85"/>
      <c r="AG614" s="85"/>
    </row>
    <row r="615" ht="15.75" customHeight="1">
      <c r="A615" s="85"/>
      <c r="B615" s="85"/>
      <c r="C615" s="85"/>
      <c r="D615" s="85"/>
      <c r="E615" s="85"/>
      <c r="F615" s="85"/>
      <c r="G615" s="85"/>
      <c r="H615" s="85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  <c r="AA615" s="85"/>
      <c r="AB615" s="85"/>
      <c r="AC615" s="85"/>
      <c r="AD615" s="85"/>
      <c r="AE615" s="85"/>
      <c r="AF615" s="85"/>
      <c r="AG615" s="85"/>
    </row>
    <row r="616" ht="15.75" customHeight="1">
      <c r="A616" s="85"/>
      <c r="B616" s="85"/>
      <c r="C616" s="85"/>
      <c r="D616" s="85"/>
      <c r="E616" s="85"/>
      <c r="F616" s="85"/>
      <c r="G616" s="85"/>
      <c r="H616" s="85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  <c r="AA616" s="85"/>
      <c r="AB616" s="85"/>
      <c r="AC616" s="85"/>
      <c r="AD616" s="85"/>
      <c r="AE616" s="85"/>
      <c r="AF616" s="85"/>
      <c r="AG616" s="85"/>
    </row>
    <row r="617" ht="15.75" customHeight="1">
      <c r="A617" s="85"/>
      <c r="B617" s="85"/>
      <c r="C617" s="85"/>
      <c r="D617" s="85"/>
      <c r="E617" s="85"/>
      <c r="F617" s="85"/>
      <c r="G617" s="85"/>
      <c r="H617" s="85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  <c r="AA617" s="85"/>
      <c r="AB617" s="85"/>
      <c r="AC617" s="85"/>
      <c r="AD617" s="85"/>
      <c r="AE617" s="85"/>
      <c r="AF617" s="85"/>
      <c r="AG617" s="85"/>
    </row>
    <row r="618" ht="15.75" customHeight="1">
      <c r="A618" s="85"/>
      <c r="B618" s="85"/>
      <c r="C618" s="85"/>
      <c r="D618" s="85"/>
      <c r="E618" s="85"/>
      <c r="F618" s="85"/>
      <c r="G618" s="85"/>
      <c r="H618" s="85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  <c r="AA618" s="85"/>
      <c r="AB618" s="85"/>
      <c r="AC618" s="85"/>
      <c r="AD618" s="85"/>
      <c r="AE618" s="85"/>
      <c r="AF618" s="85"/>
      <c r="AG618" s="85"/>
    </row>
    <row r="619" ht="15.75" customHeight="1">
      <c r="A619" s="85"/>
      <c r="B619" s="85"/>
      <c r="C619" s="85"/>
      <c r="D619" s="85"/>
      <c r="E619" s="85"/>
      <c r="F619" s="85"/>
      <c r="G619" s="85"/>
      <c r="H619" s="85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  <c r="AA619" s="85"/>
      <c r="AB619" s="85"/>
      <c r="AC619" s="85"/>
      <c r="AD619" s="85"/>
      <c r="AE619" s="85"/>
      <c r="AF619" s="85"/>
      <c r="AG619" s="85"/>
    </row>
    <row r="620" ht="15.75" customHeight="1">
      <c r="A620" s="85"/>
      <c r="B620" s="85"/>
      <c r="C620" s="85"/>
      <c r="D620" s="85"/>
      <c r="E620" s="85"/>
      <c r="F620" s="85"/>
      <c r="G620" s="85"/>
      <c r="H620" s="85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  <c r="AA620" s="85"/>
      <c r="AB620" s="85"/>
      <c r="AC620" s="85"/>
      <c r="AD620" s="85"/>
      <c r="AE620" s="85"/>
      <c r="AF620" s="85"/>
      <c r="AG620" s="85"/>
    </row>
    <row r="621" ht="15.75" customHeight="1">
      <c r="A621" s="85"/>
      <c r="B621" s="85"/>
      <c r="C621" s="85"/>
      <c r="D621" s="85"/>
      <c r="E621" s="85"/>
      <c r="F621" s="85"/>
      <c r="G621" s="85"/>
      <c r="H621" s="85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  <c r="AA621" s="85"/>
      <c r="AB621" s="85"/>
      <c r="AC621" s="85"/>
      <c r="AD621" s="85"/>
      <c r="AE621" s="85"/>
      <c r="AF621" s="85"/>
      <c r="AG621" s="85"/>
    </row>
    <row r="622" ht="15.75" customHeight="1">
      <c r="A622" s="85"/>
      <c r="B622" s="85"/>
      <c r="C622" s="85"/>
      <c r="D622" s="85"/>
      <c r="E622" s="85"/>
      <c r="F622" s="85"/>
      <c r="G622" s="85"/>
      <c r="H622" s="85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  <c r="AA622" s="85"/>
      <c r="AB622" s="85"/>
      <c r="AC622" s="85"/>
      <c r="AD622" s="85"/>
      <c r="AE622" s="85"/>
      <c r="AF622" s="85"/>
      <c r="AG622" s="85"/>
    </row>
    <row r="623" ht="15.75" customHeight="1">
      <c r="A623" s="85"/>
      <c r="B623" s="85"/>
      <c r="C623" s="85"/>
      <c r="D623" s="85"/>
      <c r="E623" s="85"/>
      <c r="F623" s="85"/>
      <c r="G623" s="85"/>
      <c r="H623" s="85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  <c r="AA623" s="85"/>
      <c r="AB623" s="85"/>
      <c r="AC623" s="85"/>
      <c r="AD623" s="85"/>
      <c r="AE623" s="85"/>
      <c r="AF623" s="85"/>
      <c r="AG623" s="85"/>
    </row>
    <row r="624" ht="15.75" customHeight="1">
      <c r="A624" s="85"/>
      <c r="B624" s="85"/>
      <c r="C624" s="85"/>
      <c r="D624" s="85"/>
      <c r="E624" s="85"/>
      <c r="F624" s="85"/>
      <c r="G624" s="85"/>
      <c r="H624" s="85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  <c r="AA624" s="85"/>
      <c r="AB624" s="85"/>
      <c r="AC624" s="85"/>
      <c r="AD624" s="85"/>
      <c r="AE624" s="85"/>
      <c r="AF624" s="85"/>
      <c r="AG624" s="85"/>
    </row>
    <row r="625" ht="15.75" customHeight="1">
      <c r="A625" s="85"/>
      <c r="B625" s="85"/>
      <c r="C625" s="85"/>
      <c r="D625" s="85"/>
      <c r="E625" s="85"/>
      <c r="F625" s="85"/>
      <c r="G625" s="85"/>
      <c r="H625" s="85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  <c r="AA625" s="85"/>
      <c r="AB625" s="85"/>
      <c r="AC625" s="85"/>
      <c r="AD625" s="85"/>
      <c r="AE625" s="85"/>
      <c r="AF625" s="85"/>
      <c r="AG625" s="85"/>
    </row>
    <row r="626" ht="15.75" customHeight="1">
      <c r="A626" s="85"/>
      <c r="B626" s="85"/>
      <c r="C626" s="85"/>
      <c r="D626" s="85"/>
      <c r="E626" s="85"/>
      <c r="F626" s="85"/>
      <c r="G626" s="85"/>
      <c r="H626" s="85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  <c r="AA626" s="85"/>
      <c r="AB626" s="85"/>
      <c r="AC626" s="85"/>
      <c r="AD626" s="85"/>
      <c r="AE626" s="85"/>
      <c r="AF626" s="85"/>
      <c r="AG626" s="85"/>
    </row>
    <row r="627" ht="15.75" customHeight="1">
      <c r="A627" s="85"/>
      <c r="B627" s="85"/>
      <c r="C627" s="85"/>
      <c r="D627" s="85"/>
      <c r="E627" s="85"/>
      <c r="F627" s="85"/>
      <c r="G627" s="85"/>
      <c r="H627" s="85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  <c r="AA627" s="85"/>
      <c r="AB627" s="85"/>
      <c r="AC627" s="85"/>
      <c r="AD627" s="85"/>
      <c r="AE627" s="85"/>
      <c r="AF627" s="85"/>
      <c r="AG627" s="85"/>
    </row>
    <row r="628" ht="15.75" customHeight="1">
      <c r="A628" s="85"/>
      <c r="B628" s="85"/>
      <c r="C628" s="85"/>
      <c r="D628" s="85"/>
      <c r="E628" s="85"/>
      <c r="F628" s="85"/>
      <c r="G628" s="85"/>
      <c r="H628" s="85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  <c r="AA628" s="85"/>
      <c r="AB628" s="85"/>
      <c r="AC628" s="85"/>
      <c r="AD628" s="85"/>
      <c r="AE628" s="85"/>
      <c r="AF628" s="85"/>
      <c r="AG628" s="85"/>
    </row>
    <row r="629" ht="15.75" customHeight="1">
      <c r="A629" s="85"/>
      <c r="B629" s="85"/>
      <c r="C629" s="85"/>
      <c r="D629" s="85"/>
      <c r="E629" s="85"/>
      <c r="F629" s="85"/>
      <c r="G629" s="85"/>
      <c r="H629" s="85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  <c r="AA629" s="85"/>
      <c r="AB629" s="85"/>
      <c r="AC629" s="85"/>
      <c r="AD629" s="85"/>
      <c r="AE629" s="85"/>
      <c r="AF629" s="85"/>
      <c r="AG629" s="85"/>
    </row>
    <row r="630" ht="15.75" customHeight="1">
      <c r="A630" s="85"/>
      <c r="B630" s="85"/>
      <c r="C630" s="85"/>
      <c r="D630" s="85"/>
      <c r="E630" s="85"/>
      <c r="F630" s="85"/>
      <c r="G630" s="85"/>
      <c r="H630" s="85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  <c r="AA630" s="85"/>
      <c r="AB630" s="85"/>
      <c r="AC630" s="85"/>
      <c r="AD630" s="85"/>
      <c r="AE630" s="85"/>
      <c r="AF630" s="85"/>
      <c r="AG630" s="85"/>
    </row>
    <row r="631" ht="15.75" customHeight="1">
      <c r="A631" s="85"/>
      <c r="B631" s="85"/>
      <c r="C631" s="85"/>
      <c r="D631" s="85"/>
      <c r="E631" s="85"/>
      <c r="F631" s="85"/>
      <c r="G631" s="85"/>
      <c r="H631" s="85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  <c r="AA631" s="85"/>
      <c r="AB631" s="85"/>
      <c r="AC631" s="85"/>
      <c r="AD631" s="85"/>
      <c r="AE631" s="85"/>
      <c r="AF631" s="85"/>
      <c r="AG631" s="85"/>
    </row>
    <row r="632" ht="15.75" customHeight="1">
      <c r="A632" s="85"/>
      <c r="B632" s="85"/>
      <c r="C632" s="85"/>
      <c r="D632" s="85"/>
      <c r="E632" s="85"/>
      <c r="F632" s="85"/>
      <c r="G632" s="85"/>
      <c r="H632" s="85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  <c r="AA632" s="85"/>
      <c r="AB632" s="85"/>
      <c r="AC632" s="85"/>
      <c r="AD632" s="85"/>
      <c r="AE632" s="85"/>
      <c r="AF632" s="85"/>
      <c r="AG632" s="85"/>
    </row>
    <row r="633" ht="15.75" customHeight="1">
      <c r="A633" s="85"/>
      <c r="B633" s="85"/>
      <c r="C633" s="85"/>
      <c r="D633" s="85"/>
      <c r="E633" s="85"/>
      <c r="F633" s="85"/>
      <c r="G633" s="85"/>
      <c r="H633" s="85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  <c r="AA633" s="85"/>
      <c r="AB633" s="85"/>
      <c r="AC633" s="85"/>
      <c r="AD633" s="85"/>
      <c r="AE633" s="85"/>
      <c r="AF633" s="85"/>
      <c r="AG633" s="85"/>
    </row>
    <row r="634" ht="15.75" customHeight="1">
      <c r="A634" s="85"/>
      <c r="B634" s="85"/>
      <c r="C634" s="85"/>
      <c r="D634" s="85"/>
      <c r="E634" s="85"/>
      <c r="F634" s="85"/>
      <c r="G634" s="85"/>
      <c r="H634" s="85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  <c r="AA634" s="85"/>
      <c r="AB634" s="85"/>
      <c r="AC634" s="85"/>
      <c r="AD634" s="85"/>
      <c r="AE634" s="85"/>
      <c r="AF634" s="85"/>
      <c r="AG634" s="85"/>
    </row>
    <row r="635" ht="15.75" customHeight="1">
      <c r="A635" s="85"/>
      <c r="B635" s="85"/>
      <c r="C635" s="85"/>
      <c r="D635" s="85"/>
      <c r="E635" s="85"/>
      <c r="F635" s="85"/>
      <c r="G635" s="85"/>
      <c r="H635" s="85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  <c r="AA635" s="85"/>
      <c r="AB635" s="85"/>
      <c r="AC635" s="85"/>
      <c r="AD635" s="85"/>
      <c r="AE635" s="85"/>
      <c r="AF635" s="85"/>
      <c r="AG635" s="85"/>
    </row>
    <row r="636" ht="15.75" customHeight="1">
      <c r="A636" s="85"/>
      <c r="B636" s="85"/>
      <c r="C636" s="85"/>
      <c r="D636" s="85"/>
      <c r="E636" s="85"/>
      <c r="F636" s="85"/>
      <c r="G636" s="85"/>
      <c r="H636" s="85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  <c r="AA636" s="85"/>
      <c r="AB636" s="85"/>
      <c r="AC636" s="85"/>
      <c r="AD636" s="85"/>
      <c r="AE636" s="85"/>
      <c r="AF636" s="85"/>
      <c r="AG636" s="85"/>
    </row>
    <row r="637" ht="15.75" customHeight="1">
      <c r="A637" s="85"/>
      <c r="B637" s="85"/>
      <c r="C637" s="85"/>
      <c r="D637" s="85"/>
      <c r="E637" s="85"/>
      <c r="F637" s="85"/>
      <c r="G637" s="85"/>
      <c r="H637" s="85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  <c r="AA637" s="85"/>
      <c r="AB637" s="85"/>
      <c r="AC637" s="85"/>
      <c r="AD637" s="85"/>
      <c r="AE637" s="85"/>
      <c r="AF637" s="85"/>
      <c r="AG637" s="85"/>
    </row>
    <row r="638" ht="15.75" customHeight="1">
      <c r="A638" s="85"/>
      <c r="B638" s="85"/>
      <c r="C638" s="85"/>
      <c r="D638" s="85"/>
      <c r="E638" s="85"/>
      <c r="F638" s="85"/>
      <c r="G638" s="85"/>
      <c r="H638" s="85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  <c r="AA638" s="85"/>
      <c r="AB638" s="85"/>
      <c r="AC638" s="85"/>
      <c r="AD638" s="85"/>
      <c r="AE638" s="85"/>
      <c r="AF638" s="85"/>
      <c r="AG638" s="85"/>
    </row>
    <row r="639" ht="15.75" customHeight="1">
      <c r="A639" s="85"/>
      <c r="B639" s="85"/>
      <c r="C639" s="85"/>
      <c r="D639" s="85"/>
      <c r="E639" s="85"/>
      <c r="F639" s="85"/>
      <c r="G639" s="85"/>
      <c r="H639" s="85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  <c r="AA639" s="85"/>
      <c r="AB639" s="85"/>
      <c r="AC639" s="85"/>
      <c r="AD639" s="85"/>
      <c r="AE639" s="85"/>
      <c r="AF639" s="85"/>
      <c r="AG639" s="85"/>
    </row>
    <row r="640" ht="15.75" customHeight="1">
      <c r="A640" s="85"/>
      <c r="B640" s="85"/>
      <c r="C640" s="85"/>
      <c r="D640" s="85"/>
      <c r="E640" s="85"/>
      <c r="F640" s="85"/>
      <c r="G640" s="85"/>
      <c r="H640" s="85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  <c r="AA640" s="85"/>
      <c r="AB640" s="85"/>
      <c r="AC640" s="85"/>
      <c r="AD640" s="85"/>
      <c r="AE640" s="85"/>
      <c r="AF640" s="85"/>
      <c r="AG640" s="85"/>
    </row>
    <row r="641" ht="15.75" customHeight="1">
      <c r="A641" s="85"/>
      <c r="B641" s="85"/>
      <c r="C641" s="85"/>
      <c r="D641" s="85"/>
      <c r="E641" s="85"/>
      <c r="F641" s="85"/>
      <c r="G641" s="85"/>
      <c r="H641" s="85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  <c r="AA641" s="85"/>
      <c r="AB641" s="85"/>
      <c r="AC641" s="85"/>
      <c r="AD641" s="85"/>
      <c r="AE641" s="85"/>
      <c r="AF641" s="85"/>
      <c r="AG641" s="85"/>
    </row>
    <row r="642" ht="15.75" customHeight="1">
      <c r="A642" s="85"/>
      <c r="B642" s="85"/>
      <c r="C642" s="85"/>
      <c r="D642" s="85"/>
      <c r="E642" s="85"/>
      <c r="F642" s="85"/>
      <c r="G642" s="85"/>
      <c r="H642" s="85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  <c r="AA642" s="85"/>
      <c r="AB642" s="85"/>
      <c r="AC642" s="85"/>
      <c r="AD642" s="85"/>
      <c r="AE642" s="85"/>
      <c r="AF642" s="85"/>
      <c r="AG642" s="85"/>
    </row>
    <row r="643" ht="15.75" customHeight="1">
      <c r="A643" s="85"/>
      <c r="B643" s="85"/>
      <c r="C643" s="85"/>
      <c r="D643" s="85"/>
      <c r="E643" s="85"/>
      <c r="F643" s="85"/>
      <c r="G643" s="85"/>
      <c r="H643" s="85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  <c r="AA643" s="85"/>
      <c r="AB643" s="85"/>
      <c r="AC643" s="85"/>
      <c r="AD643" s="85"/>
      <c r="AE643" s="85"/>
      <c r="AF643" s="85"/>
      <c r="AG643" s="85"/>
    </row>
    <row r="644" ht="15.75" customHeight="1">
      <c r="A644" s="85"/>
      <c r="B644" s="85"/>
      <c r="C644" s="85"/>
      <c r="D644" s="85"/>
      <c r="E644" s="85"/>
      <c r="F644" s="85"/>
      <c r="G644" s="85"/>
      <c r="H644" s="85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  <c r="AA644" s="85"/>
      <c r="AB644" s="85"/>
      <c r="AC644" s="85"/>
      <c r="AD644" s="85"/>
      <c r="AE644" s="85"/>
      <c r="AF644" s="85"/>
      <c r="AG644" s="85"/>
    </row>
    <row r="645" ht="15.75" customHeight="1">
      <c r="A645" s="85"/>
      <c r="B645" s="85"/>
      <c r="C645" s="85"/>
      <c r="D645" s="85"/>
      <c r="E645" s="85"/>
      <c r="F645" s="85"/>
      <c r="G645" s="85"/>
      <c r="H645" s="85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  <c r="AA645" s="85"/>
      <c r="AB645" s="85"/>
      <c r="AC645" s="85"/>
      <c r="AD645" s="85"/>
      <c r="AE645" s="85"/>
      <c r="AF645" s="85"/>
      <c r="AG645" s="85"/>
    </row>
    <row r="646" ht="15.75" customHeight="1">
      <c r="A646" s="85"/>
      <c r="B646" s="85"/>
      <c r="C646" s="85"/>
      <c r="D646" s="85"/>
      <c r="E646" s="85"/>
      <c r="F646" s="85"/>
      <c r="G646" s="85"/>
      <c r="H646" s="85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  <c r="AA646" s="85"/>
      <c r="AB646" s="85"/>
      <c r="AC646" s="85"/>
      <c r="AD646" s="85"/>
      <c r="AE646" s="85"/>
      <c r="AF646" s="85"/>
      <c r="AG646" s="85"/>
    </row>
    <row r="647" ht="15.75" customHeight="1">
      <c r="A647" s="85"/>
      <c r="B647" s="85"/>
      <c r="C647" s="85"/>
      <c r="D647" s="85"/>
      <c r="E647" s="85"/>
      <c r="F647" s="85"/>
      <c r="G647" s="85"/>
      <c r="H647" s="85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  <c r="AA647" s="85"/>
      <c r="AB647" s="85"/>
      <c r="AC647" s="85"/>
      <c r="AD647" s="85"/>
      <c r="AE647" s="85"/>
      <c r="AF647" s="85"/>
      <c r="AG647" s="85"/>
    </row>
    <row r="648" ht="15.75" customHeight="1">
      <c r="A648" s="85"/>
      <c r="B648" s="85"/>
      <c r="C648" s="85"/>
      <c r="D648" s="85"/>
      <c r="E648" s="85"/>
      <c r="F648" s="85"/>
      <c r="G648" s="85"/>
      <c r="H648" s="85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  <c r="AA648" s="85"/>
      <c r="AB648" s="85"/>
      <c r="AC648" s="85"/>
      <c r="AD648" s="85"/>
      <c r="AE648" s="85"/>
      <c r="AF648" s="85"/>
      <c r="AG648" s="85"/>
    </row>
    <row r="649" ht="15.75" customHeight="1">
      <c r="A649" s="85"/>
      <c r="B649" s="85"/>
      <c r="C649" s="85"/>
      <c r="D649" s="85"/>
      <c r="E649" s="85"/>
      <c r="F649" s="85"/>
      <c r="G649" s="85"/>
      <c r="H649" s="85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  <c r="AA649" s="85"/>
      <c r="AB649" s="85"/>
      <c r="AC649" s="85"/>
      <c r="AD649" s="85"/>
      <c r="AE649" s="85"/>
      <c r="AF649" s="85"/>
      <c r="AG649" s="85"/>
    </row>
    <row r="650" ht="15.75" customHeight="1">
      <c r="A650" s="85"/>
      <c r="B650" s="85"/>
      <c r="C650" s="85"/>
      <c r="D650" s="85"/>
      <c r="E650" s="85"/>
      <c r="F650" s="85"/>
      <c r="G650" s="85"/>
      <c r="H650" s="85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  <c r="AA650" s="85"/>
      <c r="AB650" s="85"/>
      <c r="AC650" s="85"/>
      <c r="AD650" s="85"/>
      <c r="AE650" s="85"/>
      <c r="AF650" s="85"/>
      <c r="AG650" s="85"/>
    </row>
    <row r="651" ht="15.75" customHeight="1">
      <c r="A651" s="85"/>
      <c r="B651" s="85"/>
      <c r="C651" s="85"/>
      <c r="D651" s="85"/>
      <c r="E651" s="85"/>
      <c r="F651" s="85"/>
      <c r="G651" s="85"/>
      <c r="H651" s="85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  <c r="AA651" s="85"/>
      <c r="AB651" s="85"/>
      <c r="AC651" s="85"/>
      <c r="AD651" s="85"/>
      <c r="AE651" s="85"/>
      <c r="AF651" s="85"/>
      <c r="AG651" s="85"/>
    </row>
    <row r="652" ht="15.75" customHeight="1">
      <c r="A652" s="85"/>
      <c r="B652" s="85"/>
      <c r="C652" s="85"/>
      <c r="D652" s="85"/>
      <c r="E652" s="85"/>
      <c r="F652" s="85"/>
      <c r="G652" s="85"/>
      <c r="H652" s="85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  <c r="AA652" s="85"/>
      <c r="AB652" s="85"/>
      <c r="AC652" s="85"/>
      <c r="AD652" s="85"/>
      <c r="AE652" s="85"/>
      <c r="AF652" s="85"/>
      <c r="AG652" s="85"/>
    </row>
    <row r="653" ht="15.75" customHeight="1">
      <c r="A653" s="85"/>
      <c r="B653" s="85"/>
      <c r="C653" s="85"/>
      <c r="D653" s="85"/>
      <c r="E653" s="85"/>
      <c r="F653" s="85"/>
      <c r="G653" s="85"/>
      <c r="H653" s="85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  <c r="AA653" s="85"/>
      <c r="AB653" s="85"/>
      <c r="AC653" s="85"/>
      <c r="AD653" s="85"/>
      <c r="AE653" s="85"/>
      <c r="AF653" s="85"/>
      <c r="AG653" s="85"/>
    </row>
    <row r="654" ht="15.75" customHeight="1">
      <c r="A654" s="85"/>
      <c r="B654" s="85"/>
      <c r="C654" s="85"/>
      <c r="D654" s="85"/>
      <c r="E654" s="85"/>
      <c r="F654" s="85"/>
      <c r="G654" s="85"/>
      <c r="H654" s="85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  <c r="AA654" s="85"/>
      <c r="AB654" s="85"/>
      <c r="AC654" s="85"/>
      <c r="AD654" s="85"/>
      <c r="AE654" s="85"/>
      <c r="AF654" s="85"/>
      <c r="AG654" s="85"/>
    </row>
    <row r="655" ht="15.75" customHeight="1">
      <c r="A655" s="85"/>
      <c r="B655" s="85"/>
      <c r="C655" s="85"/>
      <c r="D655" s="85"/>
      <c r="E655" s="85"/>
      <c r="F655" s="85"/>
      <c r="G655" s="85"/>
      <c r="H655" s="85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  <c r="AA655" s="85"/>
      <c r="AB655" s="85"/>
      <c r="AC655" s="85"/>
      <c r="AD655" s="85"/>
      <c r="AE655" s="85"/>
      <c r="AF655" s="85"/>
      <c r="AG655" s="85"/>
    </row>
    <row r="656" ht="15.75" customHeight="1">
      <c r="A656" s="85"/>
      <c r="B656" s="85"/>
      <c r="C656" s="85"/>
      <c r="D656" s="85"/>
      <c r="E656" s="85"/>
      <c r="F656" s="85"/>
      <c r="G656" s="85"/>
      <c r="H656" s="85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  <c r="AA656" s="85"/>
      <c r="AB656" s="85"/>
      <c r="AC656" s="85"/>
      <c r="AD656" s="85"/>
      <c r="AE656" s="85"/>
      <c r="AF656" s="85"/>
      <c r="AG656" s="85"/>
    </row>
    <row r="657" ht="15.75" customHeight="1">
      <c r="A657" s="85"/>
      <c r="B657" s="85"/>
      <c r="C657" s="85"/>
      <c r="D657" s="85"/>
      <c r="E657" s="85"/>
      <c r="F657" s="85"/>
      <c r="G657" s="85"/>
      <c r="H657" s="85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  <c r="AA657" s="85"/>
      <c r="AB657" s="85"/>
      <c r="AC657" s="85"/>
      <c r="AD657" s="85"/>
      <c r="AE657" s="85"/>
      <c r="AF657" s="85"/>
      <c r="AG657" s="85"/>
    </row>
    <row r="658" ht="15.75" customHeight="1">
      <c r="A658" s="85"/>
      <c r="B658" s="85"/>
      <c r="C658" s="85"/>
      <c r="D658" s="85"/>
      <c r="E658" s="85"/>
      <c r="F658" s="85"/>
      <c r="G658" s="85"/>
      <c r="H658" s="85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  <c r="AA658" s="85"/>
      <c r="AB658" s="85"/>
      <c r="AC658" s="85"/>
      <c r="AD658" s="85"/>
      <c r="AE658" s="85"/>
      <c r="AF658" s="85"/>
      <c r="AG658" s="85"/>
    </row>
    <row r="659" ht="15.75" customHeight="1">
      <c r="A659" s="85"/>
      <c r="B659" s="85"/>
      <c r="C659" s="85"/>
      <c r="D659" s="85"/>
      <c r="E659" s="85"/>
      <c r="F659" s="85"/>
      <c r="G659" s="85"/>
      <c r="H659" s="85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  <c r="AA659" s="85"/>
      <c r="AB659" s="85"/>
      <c r="AC659" s="85"/>
      <c r="AD659" s="85"/>
      <c r="AE659" s="85"/>
      <c r="AF659" s="85"/>
      <c r="AG659" s="85"/>
    </row>
    <row r="660" ht="15.75" customHeight="1">
      <c r="A660" s="85"/>
      <c r="B660" s="85"/>
      <c r="C660" s="85"/>
      <c r="D660" s="85"/>
      <c r="E660" s="85"/>
      <c r="F660" s="85"/>
      <c r="G660" s="85"/>
      <c r="H660" s="85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  <c r="AA660" s="85"/>
      <c r="AB660" s="85"/>
      <c r="AC660" s="85"/>
      <c r="AD660" s="85"/>
      <c r="AE660" s="85"/>
      <c r="AF660" s="85"/>
      <c r="AG660" s="85"/>
    </row>
    <row r="661" ht="15.75" customHeight="1">
      <c r="A661" s="85"/>
      <c r="B661" s="85"/>
      <c r="C661" s="85"/>
      <c r="D661" s="85"/>
      <c r="E661" s="85"/>
      <c r="F661" s="85"/>
      <c r="G661" s="85"/>
      <c r="H661" s="85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  <c r="AA661" s="85"/>
      <c r="AB661" s="85"/>
      <c r="AC661" s="85"/>
      <c r="AD661" s="85"/>
      <c r="AE661" s="85"/>
      <c r="AF661" s="85"/>
      <c r="AG661" s="85"/>
    </row>
    <row r="662" ht="15.75" customHeight="1">
      <c r="A662" s="85"/>
      <c r="B662" s="85"/>
      <c r="C662" s="85"/>
      <c r="D662" s="85"/>
      <c r="E662" s="85"/>
      <c r="F662" s="85"/>
      <c r="G662" s="85"/>
      <c r="H662" s="85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  <c r="AA662" s="85"/>
      <c r="AB662" s="85"/>
      <c r="AC662" s="85"/>
      <c r="AD662" s="85"/>
      <c r="AE662" s="85"/>
      <c r="AF662" s="85"/>
      <c r="AG662" s="85"/>
    </row>
    <row r="663" ht="15.75" customHeight="1">
      <c r="A663" s="85"/>
      <c r="B663" s="85"/>
      <c r="C663" s="85"/>
      <c r="D663" s="85"/>
      <c r="E663" s="85"/>
      <c r="F663" s="85"/>
      <c r="G663" s="85"/>
      <c r="H663" s="85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  <c r="AA663" s="85"/>
      <c r="AB663" s="85"/>
      <c r="AC663" s="85"/>
      <c r="AD663" s="85"/>
      <c r="AE663" s="85"/>
      <c r="AF663" s="85"/>
      <c r="AG663" s="85"/>
    </row>
    <row r="664" ht="15.75" customHeight="1">
      <c r="A664" s="85"/>
      <c r="B664" s="85"/>
      <c r="C664" s="85"/>
      <c r="D664" s="85"/>
      <c r="E664" s="85"/>
      <c r="F664" s="85"/>
      <c r="G664" s="85"/>
      <c r="H664" s="85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  <c r="AA664" s="85"/>
      <c r="AB664" s="85"/>
      <c r="AC664" s="85"/>
      <c r="AD664" s="85"/>
      <c r="AE664" s="85"/>
      <c r="AF664" s="85"/>
      <c r="AG664" s="85"/>
    </row>
    <row r="665" ht="15.75" customHeight="1">
      <c r="A665" s="85"/>
      <c r="B665" s="85"/>
      <c r="C665" s="85"/>
      <c r="D665" s="85"/>
      <c r="E665" s="85"/>
      <c r="F665" s="85"/>
      <c r="G665" s="85"/>
      <c r="H665" s="85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  <c r="AA665" s="85"/>
      <c r="AB665" s="85"/>
      <c r="AC665" s="85"/>
      <c r="AD665" s="85"/>
      <c r="AE665" s="85"/>
      <c r="AF665" s="85"/>
      <c r="AG665" s="85"/>
    </row>
    <row r="666" ht="15.75" customHeight="1">
      <c r="A666" s="85"/>
      <c r="B666" s="85"/>
      <c r="C666" s="85"/>
      <c r="D666" s="85"/>
      <c r="E666" s="85"/>
      <c r="F666" s="85"/>
      <c r="G666" s="85"/>
      <c r="H666" s="85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  <c r="AA666" s="85"/>
      <c r="AB666" s="85"/>
      <c r="AC666" s="85"/>
      <c r="AD666" s="85"/>
      <c r="AE666" s="85"/>
      <c r="AF666" s="85"/>
      <c r="AG666" s="85"/>
    </row>
    <row r="667" ht="15.75" customHeight="1">
      <c r="A667" s="85"/>
      <c r="B667" s="85"/>
      <c r="C667" s="85"/>
      <c r="D667" s="85"/>
      <c r="E667" s="85"/>
      <c r="F667" s="85"/>
      <c r="G667" s="85"/>
      <c r="H667" s="85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  <c r="AA667" s="85"/>
      <c r="AB667" s="85"/>
      <c r="AC667" s="85"/>
      <c r="AD667" s="85"/>
      <c r="AE667" s="85"/>
      <c r="AF667" s="85"/>
      <c r="AG667" s="85"/>
    </row>
    <row r="668" ht="15.75" customHeight="1">
      <c r="A668" s="85"/>
      <c r="B668" s="85"/>
      <c r="C668" s="85"/>
      <c r="D668" s="85"/>
      <c r="E668" s="85"/>
      <c r="F668" s="85"/>
      <c r="G668" s="85"/>
      <c r="H668" s="85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  <c r="AA668" s="85"/>
      <c r="AB668" s="85"/>
      <c r="AC668" s="85"/>
      <c r="AD668" s="85"/>
      <c r="AE668" s="85"/>
      <c r="AF668" s="85"/>
      <c r="AG668" s="85"/>
    </row>
    <row r="669" ht="15.75" customHeight="1">
      <c r="A669" s="85"/>
      <c r="B669" s="85"/>
      <c r="C669" s="85"/>
      <c r="D669" s="85"/>
      <c r="E669" s="85"/>
      <c r="F669" s="85"/>
      <c r="G669" s="85"/>
      <c r="H669" s="85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  <c r="AA669" s="85"/>
      <c r="AB669" s="85"/>
      <c r="AC669" s="85"/>
      <c r="AD669" s="85"/>
      <c r="AE669" s="85"/>
      <c r="AF669" s="85"/>
      <c r="AG669" s="85"/>
    </row>
    <row r="670" ht="15.75" customHeight="1">
      <c r="A670" s="85"/>
      <c r="B670" s="85"/>
      <c r="C670" s="85"/>
      <c r="D670" s="85"/>
      <c r="E670" s="85"/>
      <c r="F670" s="85"/>
      <c r="G670" s="85"/>
      <c r="H670" s="85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  <c r="AA670" s="85"/>
      <c r="AB670" s="85"/>
      <c r="AC670" s="85"/>
      <c r="AD670" s="85"/>
      <c r="AE670" s="85"/>
      <c r="AF670" s="85"/>
      <c r="AG670" s="85"/>
    </row>
    <row r="671" ht="15.75" customHeight="1">
      <c r="A671" s="85"/>
      <c r="B671" s="85"/>
      <c r="C671" s="85"/>
      <c r="D671" s="85"/>
      <c r="E671" s="85"/>
      <c r="F671" s="85"/>
      <c r="G671" s="85"/>
      <c r="H671" s="85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  <c r="AA671" s="85"/>
      <c r="AB671" s="85"/>
      <c r="AC671" s="85"/>
      <c r="AD671" s="85"/>
      <c r="AE671" s="85"/>
      <c r="AF671" s="85"/>
      <c r="AG671" s="85"/>
    </row>
    <row r="672" ht="15.75" customHeight="1">
      <c r="A672" s="85"/>
      <c r="B672" s="85"/>
      <c r="C672" s="85"/>
      <c r="D672" s="85"/>
      <c r="E672" s="85"/>
      <c r="F672" s="85"/>
      <c r="G672" s="85"/>
      <c r="H672" s="85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  <c r="AA672" s="85"/>
      <c r="AB672" s="85"/>
      <c r="AC672" s="85"/>
      <c r="AD672" s="85"/>
      <c r="AE672" s="85"/>
      <c r="AF672" s="85"/>
      <c r="AG672" s="85"/>
    </row>
    <row r="673" ht="15.75" customHeight="1">
      <c r="A673" s="85"/>
      <c r="B673" s="85"/>
      <c r="C673" s="85"/>
      <c r="D673" s="85"/>
      <c r="E673" s="85"/>
      <c r="F673" s="85"/>
      <c r="G673" s="85"/>
      <c r="H673" s="85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  <c r="AA673" s="85"/>
      <c r="AB673" s="85"/>
      <c r="AC673" s="85"/>
      <c r="AD673" s="85"/>
      <c r="AE673" s="85"/>
      <c r="AF673" s="85"/>
      <c r="AG673" s="85"/>
    </row>
    <row r="674" ht="15.75" customHeight="1">
      <c r="A674" s="85"/>
      <c r="B674" s="85"/>
      <c r="C674" s="85"/>
      <c r="D674" s="85"/>
      <c r="E674" s="85"/>
      <c r="F674" s="85"/>
      <c r="G674" s="85"/>
      <c r="H674" s="85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  <c r="AA674" s="85"/>
      <c r="AB674" s="85"/>
      <c r="AC674" s="85"/>
      <c r="AD674" s="85"/>
      <c r="AE674" s="85"/>
      <c r="AF674" s="85"/>
      <c r="AG674" s="85"/>
    </row>
    <row r="675" ht="15.75" customHeight="1">
      <c r="A675" s="85"/>
      <c r="B675" s="85"/>
      <c r="C675" s="85"/>
      <c r="D675" s="85"/>
      <c r="E675" s="85"/>
      <c r="F675" s="85"/>
      <c r="G675" s="85"/>
      <c r="H675" s="85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  <c r="AA675" s="85"/>
      <c r="AB675" s="85"/>
      <c r="AC675" s="85"/>
      <c r="AD675" s="85"/>
      <c r="AE675" s="85"/>
      <c r="AF675" s="85"/>
      <c r="AG675" s="85"/>
    </row>
    <row r="676" ht="15.75" customHeight="1">
      <c r="A676" s="85"/>
      <c r="B676" s="85"/>
      <c r="C676" s="85"/>
      <c r="D676" s="85"/>
      <c r="E676" s="85"/>
      <c r="F676" s="85"/>
      <c r="G676" s="85"/>
      <c r="H676" s="85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  <c r="AA676" s="85"/>
      <c r="AB676" s="85"/>
      <c r="AC676" s="85"/>
      <c r="AD676" s="85"/>
      <c r="AE676" s="85"/>
      <c r="AF676" s="85"/>
      <c r="AG676" s="85"/>
    </row>
    <row r="677" ht="15.75" customHeight="1">
      <c r="A677" s="85"/>
      <c r="B677" s="85"/>
      <c r="C677" s="85"/>
      <c r="D677" s="85"/>
      <c r="E677" s="85"/>
      <c r="F677" s="85"/>
      <c r="G677" s="85"/>
      <c r="H677" s="85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  <c r="AA677" s="85"/>
      <c r="AB677" s="85"/>
      <c r="AC677" s="85"/>
      <c r="AD677" s="85"/>
      <c r="AE677" s="85"/>
      <c r="AF677" s="85"/>
      <c r="AG677" s="85"/>
    </row>
    <row r="678" ht="15.75" customHeight="1">
      <c r="A678" s="85"/>
      <c r="B678" s="85"/>
      <c r="C678" s="85"/>
      <c r="D678" s="85"/>
      <c r="E678" s="85"/>
      <c r="F678" s="85"/>
      <c r="G678" s="85"/>
      <c r="H678" s="85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  <c r="AA678" s="85"/>
      <c r="AB678" s="85"/>
      <c r="AC678" s="85"/>
      <c r="AD678" s="85"/>
      <c r="AE678" s="85"/>
      <c r="AF678" s="85"/>
      <c r="AG678" s="85"/>
    </row>
    <row r="679" ht="15.75" customHeight="1">
      <c r="A679" s="85"/>
      <c r="B679" s="85"/>
      <c r="C679" s="85"/>
      <c r="D679" s="85"/>
      <c r="E679" s="85"/>
      <c r="F679" s="85"/>
      <c r="G679" s="85"/>
      <c r="H679" s="85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  <c r="AA679" s="85"/>
      <c r="AB679" s="85"/>
      <c r="AC679" s="85"/>
      <c r="AD679" s="85"/>
      <c r="AE679" s="85"/>
      <c r="AF679" s="85"/>
      <c r="AG679" s="85"/>
    </row>
    <row r="680" ht="15.75" customHeight="1">
      <c r="A680" s="85"/>
      <c r="B680" s="85"/>
      <c r="C680" s="85"/>
      <c r="D680" s="85"/>
      <c r="E680" s="85"/>
      <c r="F680" s="85"/>
      <c r="G680" s="85"/>
      <c r="H680" s="85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  <c r="AA680" s="85"/>
      <c r="AB680" s="85"/>
      <c r="AC680" s="85"/>
      <c r="AD680" s="85"/>
      <c r="AE680" s="85"/>
      <c r="AF680" s="85"/>
      <c r="AG680" s="85"/>
    </row>
    <row r="681" ht="15.75" customHeight="1">
      <c r="A681" s="85"/>
      <c r="B681" s="85"/>
      <c r="C681" s="85"/>
      <c r="D681" s="85"/>
      <c r="E681" s="85"/>
      <c r="F681" s="85"/>
      <c r="G681" s="85"/>
      <c r="H681" s="85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  <c r="AA681" s="85"/>
      <c r="AB681" s="85"/>
      <c r="AC681" s="85"/>
      <c r="AD681" s="85"/>
      <c r="AE681" s="85"/>
      <c r="AF681" s="85"/>
      <c r="AG681" s="85"/>
    </row>
    <row r="682" ht="15.75" customHeight="1">
      <c r="A682" s="85"/>
      <c r="B682" s="85"/>
      <c r="C682" s="85"/>
      <c r="D682" s="85"/>
      <c r="E682" s="85"/>
      <c r="F682" s="85"/>
      <c r="G682" s="85"/>
      <c r="H682" s="85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  <c r="AA682" s="85"/>
      <c r="AB682" s="85"/>
      <c r="AC682" s="85"/>
      <c r="AD682" s="85"/>
      <c r="AE682" s="85"/>
      <c r="AF682" s="85"/>
      <c r="AG682" s="85"/>
    </row>
    <row r="683" ht="15.75" customHeight="1">
      <c r="A683" s="85"/>
      <c r="B683" s="85"/>
      <c r="C683" s="85"/>
      <c r="D683" s="85"/>
      <c r="E683" s="85"/>
      <c r="F683" s="85"/>
      <c r="G683" s="85"/>
      <c r="H683" s="85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  <c r="AA683" s="85"/>
      <c r="AB683" s="85"/>
      <c r="AC683" s="85"/>
      <c r="AD683" s="85"/>
      <c r="AE683" s="85"/>
      <c r="AF683" s="85"/>
      <c r="AG683" s="85"/>
    </row>
    <row r="684" ht="15.75" customHeight="1">
      <c r="A684" s="85"/>
      <c r="B684" s="85"/>
      <c r="C684" s="85"/>
      <c r="D684" s="85"/>
      <c r="E684" s="85"/>
      <c r="F684" s="85"/>
      <c r="G684" s="85"/>
      <c r="H684" s="85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  <c r="AA684" s="85"/>
      <c r="AB684" s="85"/>
      <c r="AC684" s="85"/>
      <c r="AD684" s="85"/>
      <c r="AE684" s="85"/>
      <c r="AF684" s="85"/>
      <c r="AG684" s="85"/>
    </row>
    <row r="685" ht="15.75" customHeight="1">
      <c r="A685" s="85"/>
      <c r="B685" s="85"/>
      <c r="C685" s="85"/>
      <c r="D685" s="85"/>
      <c r="E685" s="85"/>
      <c r="F685" s="85"/>
      <c r="G685" s="85"/>
      <c r="H685" s="85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  <c r="AA685" s="85"/>
      <c r="AB685" s="85"/>
      <c r="AC685" s="85"/>
      <c r="AD685" s="85"/>
      <c r="AE685" s="85"/>
      <c r="AF685" s="85"/>
      <c r="AG685" s="85"/>
    </row>
    <row r="686" ht="15.75" customHeight="1">
      <c r="A686" s="85"/>
      <c r="B686" s="85"/>
      <c r="C686" s="85"/>
      <c r="D686" s="85"/>
      <c r="E686" s="85"/>
      <c r="F686" s="85"/>
      <c r="G686" s="85"/>
      <c r="H686" s="85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  <c r="AA686" s="85"/>
      <c r="AB686" s="85"/>
      <c r="AC686" s="85"/>
      <c r="AD686" s="85"/>
      <c r="AE686" s="85"/>
      <c r="AF686" s="85"/>
      <c r="AG686" s="85"/>
    </row>
    <row r="687" ht="15.75" customHeight="1">
      <c r="A687" s="85"/>
      <c r="B687" s="85"/>
      <c r="C687" s="85"/>
      <c r="D687" s="85"/>
      <c r="E687" s="85"/>
      <c r="F687" s="85"/>
      <c r="G687" s="85"/>
      <c r="H687" s="85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  <c r="AA687" s="85"/>
      <c r="AB687" s="85"/>
      <c r="AC687" s="85"/>
      <c r="AD687" s="85"/>
      <c r="AE687" s="85"/>
      <c r="AF687" s="85"/>
      <c r="AG687" s="85"/>
    </row>
    <row r="688" ht="15.75" customHeight="1">
      <c r="A688" s="85"/>
      <c r="B688" s="85"/>
      <c r="C688" s="85"/>
      <c r="D688" s="85"/>
      <c r="E688" s="85"/>
      <c r="F688" s="85"/>
      <c r="G688" s="85"/>
      <c r="H688" s="85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  <c r="AA688" s="85"/>
      <c r="AB688" s="85"/>
      <c r="AC688" s="85"/>
      <c r="AD688" s="85"/>
      <c r="AE688" s="85"/>
      <c r="AF688" s="85"/>
      <c r="AG688" s="85"/>
    </row>
    <row r="689" ht="15.75" customHeight="1">
      <c r="A689" s="85"/>
      <c r="B689" s="85"/>
      <c r="C689" s="85"/>
      <c r="D689" s="85"/>
      <c r="E689" s="85"/>
      <c r="F689" s="85"/>
      <c r="G689" s="85"/>
      <c r="H689" s="85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  <c r="AA689" s="85"/>
      <c r="AB689" s="85"/>
      <c r="AC689" s="85"/>
      <c r="AD689" s="85"/>
      <c r="AE689" s="85"/>
      <c r="AF689" s="85"/>
      <c r="AG689" s="85"/>
    </row>
    <row r="690" ht="15.75" customHeight="1">
      <c r="A690" s="85"/>
      <c r="B690" s="85"/>
      <c r="C690" s="85"/>
      <c r="D690" s="85"/>
      <c r="E690" s="85"/>
      <c r="F690" s="85"/>
      <c r="G690" s="85"/>
      <c r="H690" s="85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  <c r="AA690" s="85"/>
      <c r="AB690" s="85"/>
      <c r="AC690" s="85"/>
      <c r="AD690" s="85"/>
      <c r="AE690" s="85"/>
      <c r="AF690" s="85"/>
      <c r="AG690" s="85"/>
    </row>
    <row r="691" ht="15.75" customHeight="1">
      <c r="A691" s="85"/>
      <c r="B691" s="85"/>
      <c r="C691" s="85"/>
      <c r="D691" s="85"/>
      <c r="E691" s="85"/>
      <c r="F691" s="85"/>
      <c r="G691" s="85"/>
      <c r="H691" s="85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  <c r="AA691" s="85"/>
      <c r="AB691" s="85"/>
      <c r="AC691" s="85"/>
      <c r="AD691" s="85"/>
      <c r="AE691" s="85"/>
      <c r="AF691" s="85"/>
      <c r="AG691" s="85"/>
    </row>
    <row r="692" ht="15.75" customHeight="1">
      <c r="A692" s="85"/>
      <c r="B692" s="85"/>
      <c r="C692" s="85"/>
      <c r="D692" s="85"/>
      <c r="E692" s="85"/>
      <c r="F692" s="85"/>
      <c r="G692" s="85"/>
      <c r="H692" s="85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  <c r="AA692" s="85"/>
      <c r="AB692" s="85"/>
      <c r="AC692" s="85"/>
      <c r="AD692" s="85"/>
      <c r="AE692" s="85"/>
      <c r="AF692" s="85"/>
      <c r="AG692" s="85"/>
    </row>
    <row r="693" ht="15.75" customHeight="1">
      <c r="A693" s="85"/>
      <c r="B693" s="85"/>
      <c r="C693" s="85"/>
      <c r="D693" s="85"/>
      <c r="E693" s="85"/>
      <c r="F693" s="85"/>
      <c r="G693" s="85"/>
      <c r="H693" s="85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  <c r="AA693" s="85"/>
      <c r="AB693" s="85"/>
      <c r="AC693" s="85"/>
      <c r="AD693" s="85"/>
      <c r="AE693" s="85"/>
      <c r="AF693" s="85"/>
      <c r="AG693" s="85"/>
    </row>
    <row r="694" ht="15.75" customHeight="1">
      <c r="A694" s="85"/>
      <c r="B694" s="85"/>
      <c r="C694" s="85"/>
      <c r="D694" s="85"/>
      <c r="E694" s="85"/>
      <c r="F694" s="85"/>
      <c r="G694" s="85"/>
      <c r="H694" s="85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  <c r="AA694" s="85"/>
      <c r="AB694" s="85"/>
      <c r="AC694" s="85"/>
      <c r="AD694" s="85"/>
      <c r="AE694" s="85"/>
      <c r="AF694" s="85"/>
      <c r="AG694" s="85"/>
    </row>
    <row r="695" ht="15.75" customHeight="1">
      <c r="A695" s="85"/>
      <c r="B695" s="85"/>
      <c r="C695" s="85"/>
      <c r="D695" s="85"/>
      <c r="E695" s="85"/>
      <c r="F695" s="85"/>
      <c r="G695" s="85"/>
      <c r="H695" s="85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  <c r="AA695" s="85"/>
      <c r="AB695" s="85"/>
      <c r="AC695" s="85"/>
      <c r="AD695" s="85"/>
      <c r="AE695" s="85"/>
      <c r="AF695" s="85"/>
      <c r="AG695" s="85"/>
    </row>
    <row r="696" ht="15.75" customHeight="1">
      <c r="A696" s="85"/>
      <c r="B696" s="85"/>
      <c r="C696" s="85"/>
      <c r="D696" s="85"/>
      <c r="E696" s="85"/>
      <c r="F696" s="85"/>
      <c r="G696" s="85"/>
      <c r="H696" s="85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  <c r="AA696" s="85"/>
      <c r="AB696" s="85"/>
      <c r="AC696" s="85"/>
      <c r="AD696" s="85"/>
      <c r="AE696" s="85"/>
      <c r="AF696" s="85"/>
      <c r="AG696" s="85"/>
    </row>
    <row r="697" ht="15.75" customHeight="1">
      <c r="A697" s="85"/>
      <c r="B697" s="85"/>
      <c r="C697" s="85"/>
      <c r="D697" s="85"/>
      <c r="E697" s="85"/>
      <c r="F697" s="85"/>
      <c r="G697" s="85"/>
      <c r="H697" s="85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  <c r="AA697" s="85"/>
      <c r="AB697" s="85"/>
      <c r="AC697" s="85"/>
      <c r="AD697" s="85"/>
      <c r="AE697" s="85"/>
      <c r="AF697" s="85"/>
      <c r="AG697" s="85"/>
    </row>
    <row r="698" ht="15.75" customHeight="1">
      <c r="A698" s="85"/>
      <c r="B698" s="85"/>
      <c r="C698" s="85"/>
      <c r="D698" s="85"/>
      <c r="E698" s="85"/>
      <c r="F698" s="85"/>
      <c r="G698" s="85"/>
      <c r="H698" s="85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  <c r="AA698" s="85"/>
      <c r="AB698" s="85"/>
      <c r="AC698" s="85"/>
      <c r="AD698" s="85"/>
      <c r="AE698" s="85"/>
      <c r="AF698" s="85"/>
      <c r="AG698" s="85"/>
    </row>
    <row r="699" ht="15.75" customHeight="1">
      <c r="A699" s="85"/>
      <c r="B699" s="85"/>
      <c r="C699" s="85"/>
      <c r="D699" s="85"/>
      <c r="E699" s="85"/>
      <c r="F699" s="85"/>
      <c r="G699" s="85"/>
      <c r="H699" s="85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  <c r="AA699" s="85"/>
      <c r="AB699" s="85"/>
      <c r="AC699" s="85"/>
      <c r="AD699" s="85"/>
      <c r="AE699" s="85"/>
      <c r="AF699" s="85"/>
      <c r="AG699" s="85"/>
    </row>
    <row r="700" ht="15.75" customHeight="1">
      <c r="A700" s="85"/>
      <c r="B700" s="85"/>
      <c r="C700" s="85"/>
      <c r="D700" s="85"/>
      <c r="E700" s="85"/>
      <c r="F700" s="85"/>
      <c r="G700" s="85"/>
      <c r="H700" s="85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  <c r="AA700" s="85"/>
      <c r="AB700" s="85"/>
      <c r="AC700" s="85"/>
      <c r="AD700" s="85"/>
      <c r="AE700" s="85"/>
      <c r="AF700" s="85"/>
      <c r="AG700" s="85"/>
    </row>
    <row r="701" ht="15.75" customHeight="1">
      <c r="A701" s="85"/>
      <c r="B701" s="85"/>
      <c r="C701" s="85"/>
      <c r="D701" s="85"/>
      <c r="E701" s="85"/>
      <c r="F701" s="85"/>
      <c r="G701" s="85"/>
      <c r="H701" s="85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  <c r="AA701" s="85"/>
      <c r="AB701" s="85"/>
      <c r="AC701" s="85"/>
      <c r="AD701" s="85"/>
      <c r="AE701" s="85"/>
      <c r="AF701" s="85"/>
      <c r="AG701" s="85"/>
    </row>
    <row r="702" ht="15.75" customHeight="1">
      <c r="A702" s="85"/>
      <c r="B702" s="85"/>
      <c r="C702" s="85"/>
      <c r="D702" s="85"/>
      <c r="E702" s="85"/>
      <c r="F702" s="85"/>
      <c r="G702" s="85"/>
      <c r="H702" s="85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  <c r="AA702" s="85"/>
      <c r="AB702" s="85"/>
      <c r="AC702" s="85"/>
      <c r="AD702" s="85"/>
      <c r="AE702" s="85"/>
      <c r="AF702" s="85"/>
      <c r="AG702" s="85"/>
    </row>
    <row r="703" ht="15.75" customHeight="1">
      <c r="A703" s="85"/>
      <c r="B703" s="85"/>
      <c r="C703" s="85"/>
      <c r="D703" s="85"/>
      <c r="E703" s="85"/>
      <c r="F703" s="85"/>
      <c r="G703" s="85"/>
      <c r="H703" s="85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  <c r="AA703" s="85"/>
      <c r="AB703" s="85"/>
      <c r="AC703" s="85"/>
      <c r="AD703" s="85"/>
      <c r="AE703" s="85"/>
      <c r="AF703" s="85"/>
      <c r="AG703" s="85"/>
    </row>
    <row r="704" ht="15.75" customHeight="1">
      <c r="A704" s="85"/>
      <c r="B704" s="85"/>
      <c r="C704" s="85"/>
      <c r="D704" s="85"/>
      <c r="E704" s="85"/>
      <c r="F704" s="85"/>
      <c r="G704" s="85"/>
      <c r="H704" s="85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  <c r="AA704" s="85"/>
      <c r="AB704" s="85"/>
      <c r="AC704" s="85"/>
      <c r="AD704" s="85"/>
      <c r="AE704" s="85"/>
      <c r="AF704" s="85"/>
      <c r="AG704" s="85"/>
    </row>
    <row r="705" ht="15.75" customHeight="1">
      <c r="A705" s="85"/>
      <c r="B705" s="85"/>
      <c r="C705" s="85"/>
      <c r="D705" s="85"/>
      <c r="E705" s="85"/>
      <c r="F705" s="85"/>
      <c r="G705" s="85"/>
      <c r="H705" s="85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  <c r="AA705" s="85"/>
      <c r="AB705" s="85"/>
      <c r="AC705" s="85"/>
      <c r="AD705" s="85"/>
      <c r="AE705" s="85"/>
      <c r="AF705" s="85"/>
      <c r="AG705" s="85"/>
    </row>
    <row r="706" ht="15.75" customHeight="1">
      <c r="A706" s="85"/>
      <c r="B706" s="85"/>
      <c r="C706" s="85"/>
      <c r="D706" s="85"/>
      <c r="E706" s="85"/>
      <c r="F706" s="85"/>
      <c r="G706" s="85"/>
      <c r="H706" s="85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  <c r="AA706" s="85"/>
      <c r="AB706" s="85"/>
      <c r="AC706" s="85"/>
      <c r="AD706" s="85"/>
      <c r="AE706" s="85"/>
      <c r="AF706" s="85"/>
      <c r="AG706" s="85"/>
    </row>
    <row r="707" ht="15.75" customHeight="1">
      <c r="A707" s="85"/>
      <c r="B707" s="85"/>
      <c r="C707" s="85"/>
      <c r="D707" s="85"/>
      <c r="E707" s="85"/>
      <c r="F707" s="85"/>
      <c r="G707" s="85"/>
      <c r="H707" s="85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  <c r="AA707" s="85"/>
      <c r="AB707" s="85"/>
      <c r="AC707" s="85"/>
      <c r="AD707" s="85"/>
      <c r="AE707" s="85"/>
      <c r="AF707" s="85"/>
      <c r="AG707" s="85"/>
    </row>
    <row r="708" ht="15.75" customHeight="1">
      <c r="A708" s="85"/>
      <c r="B708" s="85"/>
      <c r="C708" s="85"/>
      <c r="D708" s="85"/>
      <c r="E708" s="85"/>
      <c r="F708" s="85"/>
      <c r="G708" s="85"/>
      <c r="H708" s="85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  <c r="AA708" s="85"/>
      <c r="AB708" s="85"/>
      <c r="AC708" s="85"/>
      <c r="AD708" s="85"/>
      <c r="AE708" s="85"/>
      <c r="AF708" s="85"/>
      <c r="AG708" s="85"/>
    </row>
    <row r="709" ht="15.75" customHeight="1">
      <c r="A709" s="85"/>
      <c r="B709" s="85"/>
      <c r="C709" s="85"/>
      <c r="D709" s="85"/>
      <c r="E709" s="85"/>
      <c r="F709" s="85"/>
      <c r="G709" s="85"/>
      <c r="H709" s="85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  <c r="AA709" s="85"/>
      <c r="AB709" s="85"/>
      <c r="AC709" s="85"/>
      <c r="AD709" s="85"/>
      <c r="AE709" s="85"/>
      <c r="AF709" s="85"/>
      <c r="AG709" s="85"/>
    </row>
    <row r="710" ht="15.75" customHeight="1">
      <c r="A710" s="85"/>
      <c r="B710" s="85"/>
      <c r="C710" s="85"/>
      <c r="D710" s="85"/>
      <c r="E710" s="85"/>
      <c r="F710" s="85"/>
      <c r="G710" s="85"/>
      <c r="H710" s="85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  <c r="AA710" s="85"/>
      <c r="AB710" s="85"/>
      <c r="AC710" s="85"/>
      <c r="AD710" s="85"/>
      <c r="AE710" s="85"/>
      <c r="AF710" s="85"/>
      <c r="AG710" s="85"/>
    </row>
    <row r="711" ht="15.75" customHeight="1">
      <c r="A711" s="85"/>
      <c r="B711" s="85"/>
      <c r="C711" s="85"/>
      <c r="D711" s="85"/>
      <c r="E711" s="85"/>
      <c r="F711" s="85"/>
      <c r="G711" s="85"/>
      <c r="H711" s="85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  <c r="AA711" s="85"/>
      <c r="AB711" s="85"/>
      <c r="AC711" s="85"/>
      <c r="AD711" s="85"/>
      <c r="AE711" s="85"/>
      <c r="AF711" s="85"/>
      <c r="AG711" s="85"/>
    </row>
    <row r="712" ht="15.75" customHeight="1">
      <c r="A712" s="85"/>
      <c r="B712" s="85"/>
      <c r="C712" s="85"/>
      <c r="D712" s="85"/>
      <c r="E712" s="85"/>
      <c r="F712" s="85"/>
      <c r="G712" s="85"/>
      <c r="H712" s="85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  <c r="AA712" s="85"/>
      <c r="AB712" s="85"/>
      <c r="AC712" s="85"/>
      <c r="AD712" s="85"/>
      <c r="AE712" s="85"/>
      <c r="AF712" s="85"/>
      <c r="AG712" s="85"/>
    </row>
    <row r="713" ht="15.75" customHeight="1">
      <c r="A713" s="85"/>
      <c r="B713" s="85"/>
      <c r="C713" s="85"/>
      <c r="D713" s="85"/>
      <c r="E713" s="85"/>
      <c r="F713" s="85"/>
      <c r="G713" s="85"/>
      <c r="H713" s="85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  <c r="AA713" s="85"/>
      <c r="AB713" s="85"/>
      <c r="AC713" s="85"/>
      <c r="AD713" s="85"/>
      <c r="AE713" s="85"/>
      <c r="AF713" s="85"/>
      <c r="AG713" s="85"/>
    </row>
    <row r="714" ht="15.75" customHeight="1">
      <c r="A714" s="85"/>
      <c r="B714" s="85"/>
      <c r="C714" s="85"/>
      <c r="D714" s="85"/>
      <c r="E714" s="85"/>
      <c r="F714" s="85"/>
      <c r="G714" s="85"/>
      <c r="H714" s="85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  <c r="AA714" s="85"/>
      <c r="AB714" s="85"/>
      <c r="AC714" s="85"/>
      <c r="AD714" s="85"/>
      <c r="AE714" s="85"/>
      <c r="AF714" s="85"/>
      <c r="AG714" s="85"/>
    </row>
    <row r="715" ht="15.75" customHeight="1">
      <c r="A715" s="85"/>
      <c r="B715" s="85"/>
      <c r="C715" s="85"/>
      <c r="D715" s="85"/>
      <c r="E715" s="85"/>
      <c r="F715" s="85"/>
      <c r="G715" s="85"/>
      <c r="H715" s="85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  <c r="AA715" s="85"/>
      <c r="AB715" s="85"/>
      <c r="AC715" s="85"/>
      <c r="AD715" s="85"/>
      <c r="AE715" s="85"/>
      <c r="AF715" s="85"/>
      <c r="AG715" s="85"/>
    </row>
    <row r="716" ht="15.75" customHeight="1">
      <c r="A716" s="85"/>
      <c r="B716" s="85"/>
      <c r="C716" s="85"/>
      <c r="D716" s="85"/>
      <c r="E716" s="85"/>
      <c r="F716" s="85"/>
      <c r="G716" s="85"/>
      <c r="H716" s="85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  <c r="AA716" s="85"/>
      <c r="AB716" s="85"/>
      <c r="AC716" s="85"/>
      <c r="AD716" s="85"/>
      <c r="AE716" s="85"/>
      <c r="AF716" s="85"/>
      <c r="AG716" s="85"/>
    </row>
    <row r="717" ht="15.75" customHeight="1">
      <c r="A717" s="85"/>
      <c r="B717" s="85"/>
      <c r="C717" s="85"/>
      <c r="D717" s="85"/>
      <c r="E717" s="85"/>
      <c r="F717" s="85"/>
      <c r="G717" s="85"/>
      <c r="H717" s="85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  <c r="AA717" s="85"/>
      <c r="AB717" s="85"/>
      <c r="AC717" s="85"/>
      <c r="AD717" s="85"/>
      <c r="AE717" s="85"/>
      <c r="AF717" s="85"/>
      <c r="AG717" s="85"/>
    </row>
    <row r="718" ht="15.75" customHeight="1">
      <c r="A718" s="85"/>
      <c r="B718" s="85"/>
      <c r="C718" s="85"/>
      <c r="D718" s="85"/>
      <c r="E718" s="85"/>
      <c r="F718" s="85"/>
      <c r="G718" s="85"/>
      <c r="H718" s="85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  <c r="AA718" s="85"/>
      <c r="AB718" s="85"/>
      <c r="AC718" s="85"/>
      <c r="AD718" s="85"/>
      <c r="AE718" s="85"/>
      <c r="AF718" s="85"/>
      <c r="AG718" s="85"/>
    </row>
    <row r="719" ht="15.75" customHeight="1">
      <c r="A719" s="85"/>
      <c r="B719" s="85"/>
      <c r="C719" s="85"/>
      <c r="D719" s="85"/>
      <c r="E719" s="85"/>
      <c r="F719" s="85"/>
      <c r="G719" s="85"/>
      <c r="H719" s="85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  <c r="AA719" s="85"/>
      <c r="AB719" s="85"/>
      <c r="AC719" s="85"/>
      <c r="AD719" s="85"/>
      <c r="AE719" s="85"/>
      <c r="AF719" s="85"/>
      <c r="AG719" s="85"/>
    </row>
    <row r="720" ht="15.75" customHeight="1">
      <c r="A720" s="85"/>
      <c r="B720" s="85"/>
      <c r="C720" s="85"/>
      <c r="D720" s="85"/>
      <c r="E720" s="85"/>
      <c r="F720" s="85"/>
      <c r="G720" s="85"/>
      <c r="H720" s="85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  <c r="AA720" s="85"/>
      <c r="AB720" s="85"/>
      <c r="AC720" s="85"/>
      <c r="AD720" s="85"/>
      <c r="AE720" s="85"/>
      <c r="AF720" s="85"/>
      <c r="AG720" s="85"/>
    </row>
    <row r="721" ht="15.75" customHeight="1">
      <c r="A721" s="85"/>
      <c r="B721" s="85"/>
      <c r="C721" s="85"/>
      <c r="D721" s="85"/>
      <c r="E721" s="85"/>
      <c r="F721" s="85"/>
      <c r="G721" s="85"/>
      <c r="H721" s="85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  <c r="AA721" s="85"/>
      <c r="AB721" s="85"/>
      <c r="AC721" s="85"/>
      <c r="AD721" s="85"/>
      <c r="AE721" s="85"/>
      <c r="AF721" s="85"/>
      <c r="AG721" s="85"/>
    </row>
    <row r="722" ht="15.75" customHeight="1">
      <c r="A722" s="85"/>
      <c r="B722" s="85"/>
      <c r="C722" s="85"/>
      <c r="D722" s="85"/>
      <c r="E722" s="85"/>
      <c r="F722" s="85"/>
      <c r="G722" s="85"/>
      <c r="H722" s="85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  <c r="AA722" s="85"/>
      <c r="AB722" s="85"/>
      <c r="AC722" s="85"/>
      <c r="AD722" s="85"/>
      <c r="AE722" s="85"/>
      <c r="AF722" s="85"/>
      <c r="AG722" s="85"/>
    </row>
    <row r="723" ht="15.75" customHeight="1">
      <c r="A723" s="85"/>
      <c r="B723" s="85"/>
      <c r="C723" s="85"/>
      <c r="D723" s="85"/>
      <c r="E723" s="85"/>
      <c r="F723" s="85"/>
      <c r="G723" s="85"/>
      <c r="H723" s="85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  <c r="AA723" s="85"/>
      <c r="AB723" s="85"/>
      <c r="AC723" s="85"/>
      <c r="AD723" s="85"/>
      <c r="AE723" s="85"/>
      <c r="AF723" s="85"/>
      <c r="AG723" s="85"/>
    </row>
    <row r="724" ht="15.75" customHeight="1">
      <c r="A724" s="85"/>
      <c r="B724" s="85"/>
      <c r="C724" s="85"/>
      <c r="D724" s="85"/>
      <c r="E724" s="85"/>
      <c r="F724" s="85"/>
      <c r="G724" s="85"/>
      <c r="H724" s="85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  <c r="AA724" s="85"/>
      <c r="AB724" s="85"/>
      <c r="AC724" s="85"/>
      <c r="AD724" s="85"/>
      <c r="AE724" s="85"/>
      <c r="AF724" s="85"/>
      <c r="AG724" s="85"/>
    </row>
    <row r="725" ht="15.75" customHeight="1">
      <c r="A725" s="85"/>
      <c r="B725" s="85"/>
      <c r="C725" s="85"/>
      <c r="D725" s="85"/>
      <c r="E725" s="85"/>
      <c r="F725" s="85"/>
      <c r="G725" s="85"/>
      <c r="H725" s="85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  <c r="AA725" s="85"/>
      <c r="AB725" s="85"/>
      <c r="AC725" s="85"/>
      <c r="AD725" s="85"/>
      <c r="AE725" s="85"/>
      <c r="AF725" s="85"/>
      <c r="AG725" s="85"/>
    </row>
    <row r="726" ht="15.75" customHeight="1">
      <c r="A726" s="85"/>
      <c r="B726" s="85"/>
      <c r="C726" s="85"/>
      <c r="D726" s="85"/>
      <c r="E726" s="85"/>
      <c r="F726" s="85"/>
      <c r="G726" s="85"/>
      <c r="H726" s="85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  <c r="AA726" s="85"/>
      <c r="AB726" s="85"/>
      <c r="AC726" s="85"/>
      <c r="AD726" s="85"/>
      <c r="AE726" s="85"/>
      <c r="AF726" s="85"/>
      <c r="AG726" s="85"/>
    </row>
    <row r="727" ht="15.75" customHeight="1">
      <c r="A727" s="85"/>
      <c r="B727" s="85"/>
      <c r="C727" s="85"/>
      <c r="D727" s="85"/>
      <c r="E727" s="85"/>
      <c r="F727" s="85"/>
      <c r="G727" s="85"/>
      <c r="H727" s="85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  <c r="AA727" s="85"/>
      <c r="AB727" s="85"/>
      <c r="AC727" s="85"/>
      <c r="AD727" s="85"/>
      <c r="AE727" s="85"/>
      <c r="AF727" s="85"/>
      <c r="AG727" s="85"/>
    </row>
    <row r="728" ht="15.75" customHeight="1">
      <c r="A728" s="85"/>
      <c r="B728" s="85"/>
      <c r="C728" s="85"/>
      <c r="D728" s="85"/>
      <c r="E728" s="85"/>
      <c r="F728" s="85"/>
      <c r="G728" s="85"/>
      <c r="H728" s="85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  <c r="AA728" s="85"/>
      <c r="AB728" s="85"/>
      <c r="AC728" s="85"/>
      <c r="AD728" s="85"/>
      <c r="AE728" s="85"/>
      <c r="AF728" s="85"/>
      <c r="AG728" s="85"/>
    </row>
    <row r="729" ht="15.75" customHeight="1">
      <c r="A729" s="85"/>
      <c r="B729" s="85"/>
      <c r="C729" s="85"/>
      <c r="D729" s="85"/>
      <c r="E729" s="85"/>
      <c r="F729" s="85"/>
      <c r="G729" s="85"/>
      <c r="H729" s="85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  <c r="AA729" s="85"/>
      <c r="AB729" s="85"/>
      <c r="AC729" s="85"/>
      <c r="AD729" s="85"/>
      <c r="AE729" s="85"/>
      <c r="AF729" s="85"/>
      <c r="AG729" s="85"/>
    </row>
    <row r="730" ht="15.75" customHeight="1">
      <c r="A730" s="85"/>
      <c r="B730" s="85"/>
      <c r="C730" s="85"/>
      <c r="D730" s="85"/>
      <c r="E730" s="85"/>
      <c r="F730" s="85"/>
      <c r="G730" s="85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  <c r="AA730" s="85"/>
      <c r="AB730" s="85"/>
      <c r="AC730" s="85"/>
      <c r="AD730" s="85"/>
      <c r="AE730" s="85"/>
      <c r="AF730" s="85"/>
      <c r="AG730" s="85"/>
    </row>
    <row r="731" ht="15.75" customHeight="1">
      <c r="A731" s="85"/>
      <c r="B731" s="85"/>
      <c r="C731" s="85"/>
      <c r="D731" s="85"/>
      <c r="E731" s="85"/>
      <c r="F731" s="85"/>
      <c r="G731" s="85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C731" s="85"/>
      <c r="AD731" s="85"/>
      <c r="AE731" s="85"/>
      <c r="AF731" s="85"/>
      <c r="AG731" s="85"/>
    </row>
    <row r="732" ht="15.75" customHeight="1">
      <c r="A732" s="85"/>
      <c r="B732" s="85"/>
      <c r="C732" s="85"/>
      <c r="D732" s="85"/>
      <c r="E732" s="85"/>
      <c r="F732" s="85"/>
      <c r="G732" s="85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  <c r="AA732" s="85"/>
      <c r="AB732" s="85"/>
      <c r="AC732" s="85"/>
      <c r="AD732" s="85"/>
      <c r="AE732" s="85"/>
      <c r="AF732" s="85"/>
      <c r="AG732" s="85"/>
    </row>
    <row r="733" ht="15.75" customHeight="1">
      <c r="A733" s="85"/>
      <c r="B733" s="85"/>
      <c r="C733" s="85"/>
      <c r="D733" s="85"/>
      <c r="E733" s="85"/>
      <c r="F733" s="85"/>
      <c r="G733" s="85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  <c r="AA733" s="85"/>
      <c r="AB733" s="85"/>
      <c r="AC733" s="85"/>
      <c r="AD733" s="85"/>
      <c r="AE733" s="85"/>
      <c r="AF733" s="85"/>
      <c r="AG733" s="85"/>
    </row>
    <row r="734" ht="15.75" customHeight="1">
      <c r="A734" s="85"/>
      <c r="B734" s="85"/>
      <c r="C734" s="85"/>
      <c r="D734" s="85"/>
      <c r="E734" s="85"/>
      <c r="F734" s="85"/>
      <c r="G734" s="85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  <c r="AA734" s="85"/>
      <c r="AB734" s="85"/>
      <c r="AC734" s="85"/>
      <c r="AD734" s="85"/>
      <c r="AE734" s="85"/>
      <c r="AF734" s="85"/>
      <c r="AG734" s="85"/>
    </row>
    <row r="735" ht="15.75" customHeight="1">
      <c r="A735" s="85"/>
      <c r="B735" s="85"/>
      <c r="C735" s="85"/>
      <c r="D735" s="85"/>
      <c r="E735" s="85"/>
      <c r="F735" s="85"/>
      <c r="G735" s="85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  <c r="AA735" s="85"/>
      <c r="AB735" s="85"/>
      <c r="AC735" s="85"/>
      <c r="AD735" s="85"/>
      <c r="AE735" s="85"/>
      <c r="AF735" s="85"/>
      <c r="AG735" s="85"/>
    </row>
    <row r="736" ht="15.75" customHeight="1">
      <c r="A736" s="85"/>
      <c r="B736" s="85"/>
      <c r="C736" s="85"/>
      <c r="D736" s="85"/>
      <c r="E736" s="85"/>
      <c r="F736" s="85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  <c r="AA736" s="85"/>
      <c r="AB736" s="85"/>
      <c r="AC736" s="85"/>
      <c r="AD736" s="85"/>
      <c r="AE736" s="85"/>
      <c r="AF736" s="85"/>
      <c r="AG736" s="85"/>
    </row>
    <row r="737" ht="15.75" customHeight="1">
      <c r="A737" s="85"/>
      <c r="B737" s="85"/>
      <c r="C737" s="85"/>
      <c r="D737" s="85"/>
      <c r="E737" s="85"/>
      <c r="F737" s="85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  <c r="AA737" s="85"/>
      <c r="AB737" s="85"/>
      <c r="AC737" s="85"/>
      <c r="AD737" s="85"/>
      <c r="AE737" s="85"/>
      <c r="AF737" s="85"/>
      <c r="AG737" s="85"/>
    </row>
    <row r="738" ht="15.75" customHeight="1">
      <c r="A738" s="85"/>
      <c r="B738" s="85"/>
      <c r="C738" s="85"/>
      <c r="D738" s="85"/>
      <c r="E738" s="85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  <c r="AA738" s="85"/>
      <c r="AB738" s="85"/>
      <c r="AC738" s="85"/>
      <c r="AD738" s="85"/>
      <c r="AE738" s="85"/>
      <c r="AF738" s="85"/>
      <c r="AG738" s="85"/>
    </row>
    <row r="739" ht="15.75" customHeight="1">
      <c r="A739" s="85"/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  <c r="AA739" s="85"/>
      <c r="AB739" s="85"/>
      <c r="AC739" s="85"/>
      <c r="AD739" s="85"/>
      <c r="AE739" s="85"/>
      <c r="AF739" s="85"/>
      <c r="AG739" s="85"/>
    </row>
    <row r="740" ht="15.75" customHeight="1">
      <c r="A740" s="85"/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  <c r="AA740" s="85"/>
      <c r="AB740" s="85"/>
      <c r="AC740" s="85"/>
      <c r="AD740" s="85"/>
      <c r="AE740" s="85"/>
      <c r="AF740" s="85"/>
      <c r="AG740" s="85"/>
    </row>
    <row r="741" ht="15.75" customHeight="1">
      <c r="A741" s="85"/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  <c r="AA741" s="85"/>
      <c r="AB741" s="85"/>
      <c r="AC741" s="85"/>
      <c r="AD741" s="85"/>
      <c r="AE741" s="85"/>
      <c r="AF741" s="85"/>
      <c r="AG741" s="85"/>
    </row>
    <row r="742" ht="15.75" customHeight="1">
      <c r="A742" s="85"/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  <c r="AA742" s="85"/>
      <c r="AB742" s="85"/>
      <c r="AC742" s="85"/>
      <c r="AD742" s="85"/>
      <c r="AE742" s="85"/>
      <c r="AF742" s="85"/>
      <c r="AG742" s="85"/>
    </row>
    <row r="743" ht="15.75" customHeight="1">
      <c r="A743" s="85"/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  <c r="AA743" s="85"/>
      <c r="AB743" s="85"/>
      <c r="AC743" s="85"/>
      <c r="AD743" s="85"/>
      <c r="AE743" s="85"/>
      <c r="AF743" s="85"/>
      <c r="AG743" s="85"/>
    </row>
    <row r="744" ht="15.75" customHeight="1">
      <c r="A744" s="85"/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  <c r="AA744" s="85"/>
      <c r="AB744" s="85"/>
      <c r="AC744" s="85"/>
      <c r="AD744" s="85"/>
      <c r="AE744" s="85"/>
      <c r="AF744" s="85"/>
      <c r="AG744" s="85"/>
    </row>
    <row r="745" ht="15.75" customHeight="1">
      <c r="A745" s="85"/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  <c r="AA745" s="85"/>
      <c r="AB745" s="85"/>
      <c r="AC745" s="85"/>
      <c r="AD745" s="85"/>
      <c r="AE745" s="85"/>
      <c r="AF745" s="85"/>
      <c r="AG745" s="85"/>
    </row>
    <row r="746" ht="15.75" customHeight="1">
      <c r="A746" s="85"/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  <c r="AA746" s="85"/>
      <c r="AB746" s="85"/>
      <c r="AC746" s="85"/>
      <c r="AD746" s="85"/>
      <c r="AE746" s="85"/>
      <c r="AF746" s="85"/>
      <c r="AG746" s="85"/>
    </row>
    <row r="747" ht="15.75" customHeight="1">
      <c r="A747" s="85"/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  <c r="AA747" s="85"/>
      <c r="AB747" s="85"/>
      <c r="AC747" s="85"/>
      <c r="AD747" s="85"/>
      <c r="AE747" s="85"/>
      <c r="AF747" s="85"/>
      <c r="AG747" s="85"/>
    </row>
    <row r="748" ht="15.75" customHeight="1">
      <c r="A748" s="85"/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  <c r="AA748" s="85"/>
      <c r="AB748" s="85"/>
      <c r="AC748" s="85"/>
      <c r="AD748" s="85"/>
      <c r="AE748" s="85"/>
      <c r="AF748" s="85"/>
      <c r="AG748" s="85"/>
    </row>
    <row r="749" ht="15.75" customHeight="1">
      <c r="A749" s="85"/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  <c r="AA749" s="85"/>
      <c r="AB749" s="85"/>
      <c r="AC749" s="85"/>
      <c r="AD749" s="85"/>
      <c r="AE749" s="85"/>
      <c r="AF749" s="85"/>
      <c r="AG749" s="85"/>
    </row>
    <row r="750" ht="15.75" customHeight="1">
      <c r="A750" s="85"/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  <c r="AA750" s="85"/>
      <c r="AB750" s="85"/>
      <c r="AC750" s="85"/>
      <c r="AD750" s="85"/>
      <c r="AE750" s="85"/>
      <c r="AF750" s="85"/>
      <c r="AG750" s="85"/>
    </row>
    <row r="751" ht="15.75" customHeight="1">
      <c r="A751" s="85"/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  <c r="AA751" s="85"/>
      <c r="AB751" s="85"/>
      <c r="AC751" s="85"/>
      <c r="AD751" s="85"/>
      <c r="AE751" s="85"/>
      <c r="AF751" s="85"/>
      <c r="AG751" s="85"/>
    </row>
    <row r="752" ht="15.75" customHeight="1">
      <c r="A752" s="85"/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  <c r="AA752" s="85"/>
      <c r="AB752" s="85"/>
      <c r="AC752" s="85"/>
      <c r="AD752" s="85"/>
      <c r="AE752" s="85"/>
      <c r="AF752" s="85"/>
      <c r="AG752" s="85"/>
    </row>
    <row r="753" ht="15.75" customHeight="1">
      <c r="A753" s="85"/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  <c r="AA753" s="85"/>
      <c r="AB753" s="85"/>
      <c r="AC753" s="85"/>
      <c r="AD753" s="85"/>
      <c r="AE753" s="85"/>
      <c r="AF753" s="85"/>
      <c r="AG753" s="85"/>
    </row>
    <row r="754" ht="15.75" customHeight="1">
      <c r="A754" s="85"/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  <c r="AA754" s="85"/>
      <c r="AB754" s="85"/>
      <c r="AC754" s="85"/>
      <c r="AD754" s="85"/>
      <c r="AE754" s="85"/>
      <c r="AF754" s="85"/>
      <c r="AG754" s="85"/>
    </row>
    <row r="755" ht="15.75" customHeight="1">
      <c r="A755" s="85"/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  <c r="AA755" s="85"/>
      <c r="AB755" s="85"/>
      <c r="AC755" s="85"/>
      <c r="AD755" s="85"/>
      <c r="AE755" s="85"/>
      <c r="AF755" s="85"/>
      <c r="AG755" s="85"/>
    </row>
    <row r="756" ht="15.75" customHeight="1">
      <c r="A756" s="85"/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  <c r="AA756" s="85"/>
      <c r="AB756" s="85"/>
      <c r="AC756" s="85"/>
      <c r="AD756" s="85"/>
      <c r="AE756" s="85"/>
      <c r="AF756" s="85"/>
      <c r="AG756" s="85"/>
    </row>
    <row r="757" ht="15.75" customHeight="1">
      <c r="A757" s="85"/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  <c r="AA757" s="85"/>
      <c r="AB757" s="85"/>
      <c r="AC757" s="85"/>
      <c r="AD757" s="85"/>
      <c r="AE757" s="85"/>
      <c r="AF757" s="85"/>
      <c r="AG757" s="85"/>
    </row>
    <row r="758" ht="15.75" customHeight="1">
      <c r="A758" s="85"/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  <c r="AA758" s="85"/>
      <c r="AB758" s="85"/>
      <c r="AC758" s="85"/>
      <c r="AD758" s="85"/>
      <c r="AE758" s="85"/>
      <c r="AF758" s="85"/>
      <c r="AG758" s="85"/>
    </row>
    <row r="759" ht="15.75" customHeight="1">
      <c r="A759" s="85"/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  <c r="AA759" s="85"/>
      <c r="AB759" s="85"/>
      <c r="AC759" s="85"/>
      <c r="AD759" s="85"/>
      <c r="AE759" s="85"/>
      <c r="AF759" s="85"/>
      <c r="AG759" s="85"/>
    </row>
    <row r="760" ht="15.75" customHeight="1">
      <c r="A760" s="85"/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  <c r="AA760" s="85"/>
      <c r="AB760" s="85"/>
      <c r="AC760" s="85"/>
      <c r="AD760" s="85"/>
      <c r="AE760" s="85"/>
      <c r="AF760" s="85"/>
      <c r="AG760" s="85"/>
    </row>
    <row r="761" ht="15.75" customHeight="1">
      <c r="A761" s="85"/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  <c r="AA761" s="85"/>
      <c r="AB761" s="85"/>
      <c r="AC761" s="85"/>
      <c r="AD761" s="85"/>
      <c r="AE761" s="85"/>
      <c r="AF761" s="85"/>
      <c r="AG761" s="85"/>
    </row>
    <row r="762" ht="15.75" customHeight="1">
      <c r="A762" s="85"/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  <c r="AA762" s="85"/>
      <c r="AB762" s="85"/>
      <c r="AC762" s="85"/>
      <c r="AD762" s="85"/>
      <c r="AE762" s="85"/>
      <c r="AF762" s="85"/>
      <c r="AG762" s="85"/>
    </row>
    <row r="763" ht="15.75" customHeight="1">
      <c r="A763" s="85"/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  <c r="AA763" s="85"/>
      <c r="AB763" s="85"/>
      <c r="AC763" s="85"/>
      <c r="AD763" s="85"/>
      <c r="AE763" s="85"/>
      <c r="AF763" s="85"/>
      <c r="AG763" s="85"/>
    </row>
    <row r="764" ht="15.75" customHeight="1">
      <c r="A764" s="85"/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  <c r="AA764" s="85"/>
      <c r="AB764" s="85"/>
      <c r="AC764" s="85"/>
      <c r="AD764" s="85"/>
      <c r="AE764" s="85"/>
      <c r="AF764" s="85"/>
      <c r="AG764" s="85"/>
    </row>
    <row r="765" ht="15.75" customHeight="1">
      <c r="A765" s="85"/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  <c r="AA765" s="85"/>
      <c r="AB765" s="85"/>
      <c r="AC765" s="85"/>
      <c r="AD765" s="85"/>
      <c r="AE765" s="85"/>
      <c r="AF765" s="85"/>
      <c r="AG765" s="85"/>
    </row>
    <row r="766" ht="15.75" customHeight="1">
      <c r="A766" s="85"/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  <c r="AA766" s="85"/>
      <c r="AB766" s="85"/>
      <c r="AC766" s="85"/>
      <c r="AD766" s="85"/>
      <c r="AE766" s="85"/>
      <c r="AF766" s="85"/>
      <c r="AG766" s="85"/>
    </row>
    <row r="767" ht="15.75" customHeight="1">
      <c r="A767" s="85"/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  <c r="AA767" s="85"/>
      <c r="AB767" s="85"/>
      <c r="AC767" s="85"/>
      <c r="AD767" s="85"/>
      <c r="AE767" s="85"/>
      <c r="AF767" s="85"/>
      <c r="AG767" s="85"/>
    </row>
    <row r="768" ht="15.75" customHeight="1">
      <c r="A768" s="85"/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  <c r="AA768" s="85"/>
      <c r="AB768" s="85"/>
      <c r="AC768" s="85"/>
      <c r="AD768" s="85"/>
      <c r="AE768" s="85"/>
      <c r="AF768" s="85"/>
      <c r="AG768" s="85"/>
    </row>
    <row r="769" ht="15.75" customHeight="1">
      <c r="A769" s="85"/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  <c r="AA769" s="85"/>
      <c r="AB769" s="85"/>
      <c r="AC769" s="85"/>
      <c r="AD769" s="85"/>
      <c r="AE769" s="85"/>
      <c r="AF769" s="85"/>
      <c r="AG769" s="85"/>
    </row>
    <row r="770" ht="15.75" customHeight="1">
      <c r="A770" s="85"/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  <c r="AA770" s="85"/>
      <c r="AB770" s="85"/>
      <c r="AC770" s="85"/>
      <c r="AD770" s="85"/>
      <c r="AE770" s="85"/>
      <c r="AF770" s="85"/>
      <c r="AG770" s="85"/>
    </row>
    <row r="771" ht="15.75" customHeight="1">
      <c r="A771" s="85"/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  <c r="AA771" s="85"/>
      <c r="AB771" s="85"/>
      <c r="AC771" s="85"/>
      <c r="AD771" s="85"/>
      <c r="AE771" s="85"/>
      <c r="AF771" s="85"/>
      <c r="AG771" s="85"/>
    </row>
    <row r="772" ht="15.75" customHeight="1">
      <c r="A772" s="85"/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  <c r="AA772" s="85"/>
      <c r="AB772" s="85"/>
      <c r="AC772" s="85"/>
      <c r="AD772" s="85"/>
      <c r="AE772" s="85"/>
      <c r="AF772" s="85"/>
      <c r="AG772" s="85"/>
    </row>
    <row r="773" ht="15.75" customHeight="1">
      <c r="A773" s="85"/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  <c r="AA773" s="85"/>
      <c r="AB773" s="85"/>
      <c r="AC773" s="85"/>
      <c r="AD773" s="85"/>
      <c r="AE773" s="85"/>
      <c r="AF773" s="85"/>
      <c r="AG773" s="85"/>
    </row>
    <row r="774" ht="15.75" customHeight="1">
      <c r="A774" s="85"/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  <c r="AA774" s="85"/>
      <c r="AB774" s="85"/>
      <c r="AC774" s="85"/>
      <c r="AD774" s="85"/>
      <c r="AE774" s="85"/>
      <c r="AF774" s="85"/>
      <c r="AG774" s="85"/>
    </row>
    <row r="775" ht="15.75" customHeight="1">
      <c r="A775" s="85"/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  <c r="AA775" s="85"/>
      <c r="AB775" s="85"/>
      <c r="AC775" s="85"/>
      <c r="AD775" s="85"/>
      <c r="AE775" s="85"/>
      <c r="AF775" s="85"/>
      <c r="AG775" s="85"/>
    </row>
    <row r="776" ht="15.75" customHeight="1">
      <c r="A776" s="85"/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  <c r="AA776" s="85"/>
      <c r="AB776" s="85"/>
      <c r="AC776" s="85"/>
      <c r="AD776" s="85"/>
      <c r="AE776" s="85"/>
      <c r="AF776" s="85"/>
      <c r="AG776" s="85"/>
    </row>
    <row r="777" ht="15.75" customHeight="1">
      <c r="A777" s="85"/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  <c r="AA777" s="85"/>
      <c r="AB777" s="85"/>
      <c r="AC777" s="85"/>
      <c r="AD777" s="85"/>
      <c r="AE777" s="85"/>
      <c r="AF777" s="85"/>
      <c r="AG777" s="85"/>
    </row>
    <row r="778" ht="15.75" customHeight="1">
      <c r="A778" s="85"/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  <c r="AA778" s="85"/>
      <c r="AB778" s="85"/>
      <c r="AC778" s="85"/>
      <c r="AD778" s="85"/>
      <c r="AE778" s="85"/>
      <c r="AF778" s="85"/>
      <c r="AG778" s="85"/>
    </row>
    <row r="779" ht="15.75" customHeight="1">
      <c r="A779" s="85"/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  <c r="AA779" s="85"/>
      <c r="AB779" s="85"/>
      <c r="AC779" s="85"/>
      <c r="AD779" s="85"/>
      <c r="AE779" s="85"/>
      <c r="AF779" s="85"/>
      <c r="AG779" s="85"/>
    </row>
    <row r="780" ht="15.75" customHeight="1">
      <c r="A780" s="85"/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  <c r="AA780" s="85"/>
      <c r="AB780" s="85"/>
      <c r="AC780" s="85"/>
      <c r="AD780" s="85"/>
      <c r="AE780" s="85"/>
      <c r="AF780" s="85"/>
      <c r="AG780" s="85"/>
    </row>
    <row r="781" ht="15.75" customHeight="1">
      <c r="A781" s="85"/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  <c r="AA781" s="85"/>
      <c r="AB781" s="85"/>
      <c r="AC781" s="85"/>
      <c r="AD781" s="85"/>
      <c r="AE781" s="85"/>
      <c r="AF781" s="85"/>
      <c r="AG781" s="85"/>
    </row>
    <row r="782" ht="15.75" customHeight="1">
      <c r="A782" s="85"/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  <c r="AA782" s="85"/>
      <c r="AB782" s="85"/>
      <c r="AC782" s="85"/>
      <c r="AD782" s="85"/>
      <c r="AE782" s="85"/>
      <c r="AF782" s="85"/>
      <c r="AG782" s="85"/>
    </row>
    <row r="783" ht="15.75" customHeight="1">
      <c r="A783" s="85"/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  <c r="AA783" s="85"/>
      <c r="AB783" s="85"/>
      <c r="AC783" s="85"/>
      <c r="AD783" s="85"/>
      <c r="AE783" s="85"/>
      <c r="AF783" s="85"/>
      <c r="AG783" s="85"/>
    </row>
    <row r="784" ht="15.75" customHeight="1">
      <c r="A784" s="85"/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  <c r="AA784" s="85"/>
      <c r="AB784" s="85"/>
      <c r="AC784" s="85"/>
      <c r="AD784" s="85"/>
      <c r="AE784" s="85"/>
      <c r="AF784" s="85"/>
      <c r="AG784" s="85"/>
    </row>
    <row r="785" ht="15.75" customHeight="1">
      <c r="A785" s="85"/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  <c r="AA785" s="85"/>
      <c r="AB785" s="85"/>
      <c r="AC785" s="85"/>
      <c r="AD785" s="85"/>
      <c r="AE785" s="85"/>
      <c r="AF785" s="85"/>
      <c r="AG785" s="85"/>
    </row>
    <row r="786" ht="15.75" customHeight="1">
      <c r="A786" s="85"/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  <c r="AA786" s="85"/>
      <c r="AB786" s="85"/>
      <c r="AC786" s="85"/>
      <c r="AD786" s="85"/>
      <c r="AE786" s="85"/>
      <c r="AF786" s="85"/>
      <c r="AG786" s="85"/>
    </row>
    <row r="787" ht="15.75" customHeight="1">
      <c r="A787" s="85"/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  <c r="AA787" s="85"/>
      <c r="AB787" s="85"/>
      <c r="AC787" s="85"/>
      <c r="AD787" s="85"/>
      <c r="AE787" s="85"/>
      <c r="AF787" s="85"/>
      <c r="AG787" s="85"/>
    </row>
    <row r="788" ht="15.75" customHeight="1">
      <c r="A788" s="85"/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  <c r="AA788" s="85"/>
      <c r="AB788" s="85"/>
      <c r="AC788" s="85"/>
      <c r="AD788" s="85"/>
      <c r="AE788" s="85"/>
      <c r="AF788" s="85"/>
      <c r="AG788" s="85"/>
    </row>
    <row r="789" ht="15.75" customHeight="1">
      <c r="A789" s="85"/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  <c r="AA789" s="85"/>
      <c r="AB789" s="85"/>
      <c r="AC789" s="85"/>
      <c r="AD789" s="85"/>
      <c r="AE789" s="85"/>
      <c r="AF789" s="85"/>
      <c r="AG789" s="85"/>
    </row>
    <row r="790" ht="15.75" customHeight="1">
      <c r="A790" s="85"/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  <c r="AA790" s="85"/>
      <c r="AB790" s="85"/>
      <c r="AC790" s="85"/>
      <c r="AD790" s="85"/>
      <c r="AE790" s="85"/>
      <c r="AF790" s="85"/>
      <c r="AG790" s="85"/>
    </row>
    <row r="791" ht="15.75" customHeight="1">
      <c r="A791" s="85"/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  <c r="AA791" s="85"/>
      <c r="AB791" s="85"/>
      <c r="AC791" s="85"/>
      <c r="AD791" s="85"/>
      <c r="AE791" s="85"/>
      <c r="AF791" s="85"/>
      <c r="AG791" s="85"/>
    </row>
    <row r="792" ht="15.75" customHeight="1">
      <c r="A792" s="85"/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  <c r="AA792" s="85"/>
      <c r="AB792" s="85"/>
      <c r="AC792" s="85"/>
      <c r="AD792" s="85"/>
      <c r="AE792" s="85"/>
      <c r="AF792" s="85"/>
      <c r="AG792" s="85"/>
    </row>
    <row r="793" ht="15.75" customHeight="1">
      <c r="A793" s="85"/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  <c r="AA793" s="85"/>
      <c r="AB793" s="85"/>
      <c r="AC793" s="85"/>
      <c r="AD793" s="85"/>
      <c r="AE793" s="85"/>
      <c r="AF793" s="85"/>
      <c r="AG793" s="85"/>
    </row>
    <row r="794" ht="15.75" customHeight="1">
      <c r="A794" s="85"/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  <c r="AA794" s="85"/>
      <c r="AB794" s="85"/>
      <c r="AC794" s="85"/>
      <c r="AD794" s="85"/>
      <c r="AE794" s="85"/>
      <c r="AF794" s="85"/>
      <c r="AG794" s="85"/>
    </row>
    <row r="795" ht="15.75" customHeight="1">
      <c r="A795" s="85"/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  <c r="AA795" s="85"/>
      <c r="AB795" s="85"/>
      <c r="AC795" s="85"/>
      <c r="AD795" s="85"/>
      <c r="AE795" s="85"/>
      <c r="AF795" s="85"/>
      <c r="AG795" s="85"/>
    </row>
    <row r="796" ht="15.75" customHeight="1">
      <c r="A796" s="85"/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  <c r="AA796" s="85"/>
      <c r="AB796" s="85"/>
      <c r="AC796" s="85"/>
      <c r="AD796" s="85"/>
      <c r="AE796" s="85"/>
      <c r="AF796" s="85"/>
      <c r="AG796" s="85"/>
    </row>
    <row r="797" ht="15.75" customHeight="1">
      <c r="A797" s="85"/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  <c r="AA797" s="85"/>
      <c r="AB797" s="85"/>
      <c r="AC797" s="85"/>
      <c r="AD797" s="85"/>
      <c r="AE797" s="85"/>
      <c r="AF797" s="85"/>
      <c r="AG797" s="85"/>
    </row>
    <row r="798" ht="15.75" customHeight="1">
      <c r="A798" s="85"/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  <c r="AA798" s="85"/>
      <c r="AB798" s="85"/>
      <c r="AC798" s="85"/>
      <c r="AD798" s="85"/>
      <c r="AE798" s="85"/>
      <c r="AF798" s="85"/>
      <c r="AG798" s="85"/>
    </row>
    <row r="799" ht="15.75" customHeight="1">
      <c r="A799" s="85"/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  <c r="AA799" s="85"/>
      <c r="AB799" s="85"/>
      <c r="AC799" s="85"/>
      <c r="AD799" s="85"/>
      <c r="AE799" s="85"/>
      <c r="AF799" s="85"/>
      <c r="AG799" s="85"/>
    </row>
    <row r="800" ht="15.75" customHeight="1">
      <c r="A800" s="85"/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  <c r="AA800" s="85"/>
      <c r="AB800" s="85"/>
      <c r="AC800" s="85"/>
      <c r="AD800" s="85"/>
      <c r="AE800" s="85"/>
      <c r="AF800" s="85"/>
      <c r="AG800" s="85"/>
    </row>
    <row r="801" ht="15.75" customHeight="1">
      <c r="A801" s="85"/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  <c r="AA801" s="85"/>
      <c r="AB801" s="85"/>
      <c r="AC801" s="85"/>
      <c r="AD801" s="85"/>
      <c r="AE801" s="85"/>
      <c r="AF801" s="85"/>
      <c r="AG801" s="85"/>
    </row>
    <row r="802" ht="15.75" customHeight="1">
      <c r="A802" s="85"/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  <c r="AA802" s="85"/>
      <c r="AB802" s="85"/>
      <c r="AC802" s="85"/>
      <c r="AD802" s="85"/>
      <c r="AE802" s="85"/>
      <c r="AF802" s="85"/>
      <c r="AG802" s="85"/>
    </row>
    <row r="803" ht="15.75" customHeight="1">
      <c r="A803" s="85"/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  <c r="AA803" s="85"/>
      <c r="AB803" s="85"/>
      <c r="AC803" s="85"/>
      <c r="AD803" s="85"/>
      <c r="AE803" s="85"/>
      <c r="AF803" s="85"/>
      <c r="AG803" s="85"/>
    </row>
    <row r="804" ht="15.75" customHeight="1">
      <c r="A804" s="85"/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  <c r="AA804" s="85"/>
      <c r="AB804" s="85"/>
      <c r="AC804" s="85"/>
      <c r="AD804" s="85"/>
      <c r="AE804" s="85"/>
      <c r="AF804" s="85"/>
      <c r="AG804" s="85"/>
    </row>
    <row r="805" ht="15.75" customHeight="1">
      <c r="A805" s="85"/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  <c r="AA805" s="85"/>
      <c r="AB805" s="85"/>
      <c r="AC805" s="85"/>
      <c r="AD805" s="85"/>
      <c r="AE805" s="85"/>
      <c r="AF805" s="85"/>
      <c r="AG805" s="85"/>
    </row>
    <row r="806" ht="15.75" customHeight="1">
      <c r="A806" s="85"/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  <c r="AA806" s="85"/>
      <c r="AB806" s="85"/>
      <c r="AC806" s="85"/>
      <c r="AD806" s="85"/>
      <c r="AE806" s="85"/>
      <c r="AF806" s="85"/>
      <c r="AG806" s="85"/>
    </row>
    <row r="807" ht="15.75" customHeight="1">
      <c r="A807" s="85"/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  <c r="AA807" s="85"/>
      <c r="AB807" s="85"/>
      <c r="AC807" s="85"/>
      <c r="AD807" s="85"/>
      <c r="AE807" s="85"/>
      <c r="AF807" s="85"/>
      <c r="AG807" s="85"/>
    </row>
    <row r="808" ht="15.75" customHeight="1">
      <c r="A808" s="85"/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  <c r="AA808" s="85"/>
      <c r="AB808" s="85"/>
      <c r="AC808" s="85"/>
      <c r="AD808" s="85"/>
      <c r="AE808" s="85"/>
      <c r="AF808" s="85"/>
      <c r="AG808" s="85"/>
    </row>
    <row r="809" ht="15.75" customHeight="1">
      <c r="A809" s="85"/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  <c r="AA809" s="85"/>
      <c r="AB809" s="85"/>
      <c r="AC809" s="85"/>
      <c r="AD809" s="85"/>
      <c r="AE809" s="85"/>
      <c r="AF809" s="85"/>
      <c r="AG809" s="85"/>
    </row>
    <row r="810" ht="15.75" customHeight="1">
      <c r="A810" s="85"/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  <c r="AA810" s="85"/>
      <c r="AB810" s="85"/>
      <c r="AC810" s="85"/>
      <c r="AD810" s="85"/>
      <c r="AE810" s="85"/>
      <c r="AF810" s="85"/>
      <c r="AG810" s="85"/>
    </row>
    <row r="811" ht="15.75" customHeight="1">
      <c r="A811" s="85"/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  <c r="AA811" s="85"/>
      <c r="AB811" s="85"/>
      <c r="AC811" s="85"/>
      <c r="AD811" s="85"/>
      <c r="AE811" s="85"/>
      <c r="AF811" s="85"/>
      <c r="AG811" s="85"/>
    </row>
    <row r="812" ht="15.75" customHeight="1">
      <c r="A812" s="85"/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  <c r="AA812" s="85"/>
      <c r="AB812" s="85"/>
      <c r="AC812" s="85"/>
      <c r="AD812" s="85"/>
      <c r="AE812" s="85"/>
      <c r="AF812" s="85"/>
      <c r="AG812" s="85"/>
    </row>
    <row r="813" ht="15.75" customHeight="1">
      <c r="A813" s="85"/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  <c r="AA813" s="85"/>
      <c r="AB813" s="85"/>
      <c r="AC813" s="85"/>
      <c r="AD813" s="85"/>
      <c r="AE813" s="85"/>
      <c r="AF813" s="85"/>
      <c r="AG813" s="85"/>
    </row>
    <row r="814" ht="15.75" customHeight="1">
      <c r="A814" s="85"/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  <c r="AA814" s="85"/>
      <c r="AB814" s="85"/>
      <c r="AC814" s="85"/>
      <c r="AD814" s="85"/>
      <c r="AE814" s="85"/>
      <c r="AF814" s="85"/>
      <c r="AG814" s="85"/>
    </row>
    <row r="815" ht="15.75" customHeight="1">
      <c r="A815" s="85"/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  <c r="AA815" s="85"/>
      <c r="AB815" s="85"/>
      <c r="AC815" s="85"/>
      <c r="AD815" s="85"/>
      <c r="AE815" s="85"/>
      <c r="AF815" s="85"/>
      <c r="AG815" s="85"/>
    </row>
    <row r="816" ht="15.75" customHeight="1">
      <c r="A816" s="85"/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  <c r="AA816" s="85"/>
      <c r="AB816" s="85"/>
      <c r="AC816" s="85"/>
      <c r="AD816" s="85"/>
      <c r="AE816" s="85"/>
      <c r="AF816" s="85"/>
      <c r="AG816" s="85"/>
    </row>
    <row r="817" ht="15.75" customHeight="1">
      <c r="A817" s="85"/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  <c r="AA817" s="85"/>
      <c r="AB817" s="85"/>
      <c r="AC817" s="85"/>
      <c r="AD817" s="85"/>
      <c r="AE817" s="85"/>
      <c r="AF817" s="85"/>
      <c r="AG817" s="85"/>
    </row>
    <row r="818" ht="15.75" customHeight="1">
      <c r="A818" s="85"/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  <c r="AA818" s="85"/>
      <c r="AB818" s="85"/>
      <c r="AC818" s="85"/>
      <c r="AD818" s="85"/>
      <c r="AE818" s="85"/>
      <c r="AF818" s="85"/>
      <c r="AG818" s="85"/>
    </row>
    <row r="819" ht="15.75" customHeight="1">
      <c r="A819" s="85"/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  <c r="AA819" s="85"/>
      <c r="AB819" s="85"/>
      <c r="AC819" s="85"/>
      <c r="AD819" s="85"/>
      <c r="AE819" s="85"/>
      <c r="AF819" s="85"/>
      <c r="AG819" s="85"/>
    </row>
    <row r="820" ht="15.75" customHeight="1">
      <c r="A820" s="85"/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  <c r="AA820" s="85"/>
      <c r="AB820" s="85"/>
      <c r="AC820" s="85"/>
      <c r="AD820" s="85"/>
      <c r="AE820" s="85"/>
      <c r="AF820" s="85"/>
      <c r="AG820" s="85"/>
    </row>
    <row r="821" ht="15.75" customHeight="1">
      <c r="A821" s="85"/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  <c r="AA821" s="85"/>
      <c r="AB821" s="85"/>
      <c r="AC821" s="85"/>
      <c r="AD821" s="85"/>
      <c r="AE821" s="85"/>
      <c r="AF821" s="85"/>
      <c r="AG821" s="85"/>
    </row>
    <row r="822" ht="15.75" customHeight="1">
      <c r="A822" s="85"/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  <c r="AA822" s="85"/>
      <c r="AB822" s="85"/>
      <c r="AC822" s="85"/>
      <c r="AD822" s="85"/>
      <c r="AE822" s="85"/>
      <c r="AF822" s="85"/>
      <c r="AG822" s="85"/>
    </row>
    <row r="823" ht="15.75" customHeight="1">
      <c r="A823" s="85"/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  <c r="AA823" s="85"/>
      <c r="AB823" s="85"/>
      <c r="AC823" s="85"/>
      <c r="AD823" s="85"/>
      <c r="AE823" s="85"/>
      <c r="AF823" s="85"/>
      <c r="AG823" s="85"/>
    </row>
    <row r="824" ht="15.75" customHeight="1">
      <c r="A824" s="85"/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  <c r="AA824" s="85"/>
      <c r="AB824" s="85"/>
      <c r="AC824" s="85"/>
      <c r="AD824" s="85"/>
      <c r="AE824" s="85"/>
      <c r="AF824" s="85"/>
      <c r="AG824" s="85"/>
    </row>
    <row r="825" ht="15.75" customHeight="1">
      <c r="A825" s="85"/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  <c r="AA825" s="85"/>
      <c r="AB825" s="85"/>
      <c r="AC825" s="85"/>
      <c r="AD825" s="85"/>
      <c r="AE825" s="85"/>
      <c r="AF825" s="85"/>
      <c r="AG825" s="85"/>
    </row>
    <row r="826" ht="15.75" customHeight="1">
      <c r="A826" s="85"/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  <c r="AA826" s="85"/>
      <c r="AB826" s="85"/>
      <c r="AC826" s="85"/>
      <c r="AD826" s="85"/>
      <c r="AE826" s="85"/>
      <c r="AF826" s="85"/>
      <c r="AG826" s="85"/>
    </row>
    <row r="827" ht="15.75" customHeight="1">
      <c r="A827" s="85"/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  <c r="AA827" s="85"/>
      <c r="AB827" s="85"/>
      <c r="AC827" s="85"/>
      <c r="AD827" s="85"/>
      <c r="AE827" s="85"/>
      <c r="AF827" s="85"/>
      <c r="AG827" s="85"/>
    </row>
    <row r="828" ht="15.75" customHeight="1">
      <c r="A828" s="85"/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  <c r="AA828" s="85"/>
      <c r="AB828" s="85"/>
      <c r="AC828" s="85"/>
      <c r="AD828" s="85"/>
      <c r="AE828" s="85"/>
      <c r="AF828" s="85"/>
      <c r="AG828" s="85"/>
    </row>
    <row r="829" ht="15.75" customHeight="1">
      <c r="A829" s="85"/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  <c r="AA829" s="85"/>
      <c r="AB829" s="85"/>
      <c r="AC829" s="85"/>
      <c r="AD829" s="85"/>
      <c r="AE829" s="85"/>
      <c r="AF829" s="85"/>
      <c r="AG829" s="85"/>
    </row>
    <row r="830" ht="15.75" customHeight="1">
      <c r="A830" s="85"/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  <c r="AA830" s="85"/>
      <c r="AB830" s="85"/>
      <c r="AC830" s="85"/>
      <c r="AD830" s="85"/>
      <c r="AE830" s="85"/>
      <c r="AF830" s="85"/>
      <c r="AG830" s="85"/>
    </row>
    <row r="831" ht="15.75" customHeight="1">
      <c r="A831" s="85"/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  <c r="AA831" s="85"/>
      <c r="AB831" s="85"/>
      <c r="AC831" s="85"/>
      <c r="AD831" s="85"/>
      <c r="AE831" s="85"/>
      <c r="AF831" s="85"/>
      <c r="AG831" s="85"/>
    </row>
    <row r="832" ht="15.75" customHeight="1">
      <c r="A832" s="85"/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  <c r="AA832" s="85"/>
      <c r="AB832" s="85"/>
      <c r="AC832" s="85"/>
      <c r="AD832" s="85"/>
      <c r="AE832" s="85"/>
      <c r="AF832" s="85"/>
      <c r="AG832" s="85"/>
    </row>
    <row r="833" ht="15.75" customHeight="1">
      <c r="A833" s="85"/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  <c r="AA833" s="85"/>
      <c r="AB833" s="85"/>
      <c r="AC833" s="85"/>
      <c r="AD833" s="85"/>
      <c r="AE833" s="85"/>
      <c r="AF833" s="85"/>
      <c r="AG833" s="85"/>
    </row>
    <row r="834" ht="15.75" customHeight="1">
      <c r="A834" s="85"/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  <c r="AA834" s="85"/>
      <c r="AB834" s="85"/>
      <c r="AC834" s="85"/>
      <c r="AD834" s="85"/>
      <c r="AE834" s="85"/>
      <c r="AF834" s="85"/>
      <c r="AG834" s="85"/>
    </row>
    <row r="835" ht="15.75" customHeight="1">
      <c r="A835" s="85"/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  <c r="AA835" s="85"/>
      <c r="AB835" s="85"/>
      <c r="AC835" s="85"/>
      <c r="AD835" s="85"/>
      <c r="AE835" s="85"/>
      <c r="AF835" s="85"/>
      <c r="AG835" s="85"/>
    </row>
    <row r="836" ht="15.75" customHeight="1">
      <c r="A836" s="85"/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  <c r="AA836" s="85"/>
      <c r="AB836" s="85"/>
      <c r="AC836" s="85"/>
      <c r="AD836" s="85"/>
      <c r="AE836" s="85"/>
      <c r="AF836" s="85"/>
      <c r="AG836" s="85"/>
    </row>
    <row r="837" ht="15.75" customHeight="1">
      <c r="A837" s="85"/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  <c r="AA837" s="85"/>
      <c r="AB837" s="85"/>
      <c r="AC837" s="85"/>
      <c r="AD837" s="85"/>
      <c r="AE837" s="85"/>
      <c r="AF837" s="85"/>
      <c r="AG837" s="85"/>
    </row>
    <row r="838" ht="15.75" customHeight="1">
      <c r="A838" s="85"/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  <c r="AA838" s="85"/>
      <c r="AB838" s="85"/>
      <c r="AC838" s="85"/>
      <c r="AD838" s="85"/>
      <c r="AE838" s="85"/>
      <c r="AF838" s="85"/>
      <c r="AG838" s="85"/>
    </row>
    <row r="839" ht="15.75" customHeight="1">
      <c r="A839" s="85"/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  <c r="AA839" s="85"/>
      <c r="AB839" s="85"/>
      <c r="AC839" s="85"/>
      <c r="AD839" s="85"/>
      <c r="AE839" s="85"/>
      <c r="AF839" s="85"/>
      <c r="AG839" s="85"/>
    </row>
    <row r="840" ht="15.75" customHeight="1">
      <c r="A840" s="85"/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  <c r="AA840" s="85"/>
      <c r="AB840" s="85"/>
      <c r="AC840" s="85"/>
      <c r="AD840" s="85"/>
      <c r="AE840" s="85"/>
      <c r="AF840" s="85"/>
      <c r="AG840" s="85"/>
    </row>
    <row r="841" ht="15.75" customHeight="1">
      <c r="A841" s="85"/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  <c r="AA841" s="85"/>
      <c r="AB841" s="85"/>
      <c r="AC841" s="85"/>
      <c r="AD841" s="85"/>
      <c r="AE841" s="85"/>
      <c r="AF841" s="85"/>
      <c r="AG841" s="85"/>
    </row>
    <row r="842" ht="15.75" customHeight="1">
      <c r="A842" s="85"/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  <c r="AA842" s="85"/>
      <c r="AB842" s="85"/>
      <c r="AC842" s="85"/>
      <c r="AD842" s="85"/>
      <c r="AE842" s="85"/>
      <c r="AF842" s="85"/>
      <c r="AG842" s="85"/>
    </row>
    <row r="843" ht="15.75" customHeight="1">
      <c r="A843" s="85"/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  <c r="AA843" s="85"/>
      <c r="AB843" s="85"/>
      <c r="AC843" s="85"/>
      <c r="AD843" s="85"/>
      <c r="AE843" s="85"/>
      <c r="AF843" s="85"/>
      <c r="AG843" s="85"/>
    </row>
    <row r="844" ht="15.75" customHeight="1">
      <c r="A844" s="85"/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  <c r="AA844" s="85"/>
      <c r="AB844" s="85"/>
      <c r="AC844" s="85"/>
      <c r="AD844" s="85"/>
      <c r="AE844" s="85"/>
      <c r="AF844" s="85"/>
      <c r="AG844" s="85"/>
    </row>
    <row r="845" ht="15.75" customHeight="1">
      <c r="A845" s="85"/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  <c r="AA845" s="85"/>
      <c r="AB845" s="85"/>
      <c r="AC845" s="85"/>
      <c r="AD845" s="85"/>
      <c r="AE845" s="85"/>
      <c r="AF845" s="85"/>
      <c r="AG845" s="85"/>
    </row>
    <row r="846" ht="15.75" customHeight="1">
      <c r="A846" s="85"/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  <c r="AA846" s="85"/>
      <c r="AB846" s="85"/>
      <c r="AC846" s="85"/>
      <c r="AD846" s="85"/>
      <c r="AE846" s="85"/>
      <c r="AF846" s="85"/>
      <c r="AG846" s="85"/>
    </row>
    <row r="847" ht="15.75" customHeight="1">
      <c r="A847" s="85"/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  <c r="AA847" s="85"/>
      <c r="AB847" s="85"/>
      <c r="AC847" s="85"/>
      <c r="AD847" s="85"/>
      <c r="AE847" s="85"/>
      <c r="AF847" s="85"/>
      <c r="AG847" s="85"/>
    </row>
    <row r="848" ht="15.75" customHeight="1">
      <c r="A848" s="85"/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  <c r="AA848" s="85"/>
      <c r="AB848" s="85"/>
      <c r="AC848" s="85"/>
      <c r="AD848" s="85"/>
      <c r="AE848" s="85"/>
      <c r="AF848" s="85"/>
      <c r="AG848" s="85"/>
    </row>
    <row r="849" ht="15.75" customHeight="1">
      <c r="A849" s="85"/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  <c r="AA849" s="85"/>
      <c r="AB849" s="85"/>
      <c r="AC849" s="85"/>
      <c r="AD849" s="85"/>
      <c r="AE849" s="85"/>
      <c r="AF849" s="85"/>
      <c r="AG849" s="85"/>
    </row>
    <row r="850" ht="15.75" customHeight="1">
      <c r="A850" s="85"/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  <c r="AA850" s="85"/>
      <c r="AB850" s="85"/>
      <c r="AC850" s="85"/>
      <c r="AD850" s="85"/>
      <c r="AE850" s="85"/>
      <c r="AF850" s="85"/>
      <c r="AG850" s="85"/>
    </row>
    <row r="851" ht="15.75" customHeight="1">
      <c r="A851" s="85"/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  <c r="AA851" s="85"/>
      <c r="AB851" s="85"/>
      <c r="AC851" s="85"/>
      <c r="AD851" s="85"/>
      <c r="AE851" s="85"/>
      <c r="AF851" s="85"/>
      <c r="AG851" s="85"/>
    </row>
    <row r="852" ht="15.75" customHeight="1">
      <c r="A852" s="85"/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  <c r="AA852" s="85"/>
      <c r="AB852" s="85"/>
      <c r="AC852" s="85"/>
      <c r="AD852" s="85"/>
      <c r="AE852" s="85"/>
      <c r="AF852" s="85"/>
      <c r="AG852" s="85"/>
    </row>
    <row r="853" ht="15.75" customHeight="1">
      <c r="A853" s="85"/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  <c r="AA853" s="85"/>
      <c r="AB853" s="85"/>
      <c r="AC853" s="85"/>
      <c r="AD853" s="85"/>
      <c r="AE853" s="85"/>
      <c r="AF853" s="85"/>
      <c r="AG853" s="85"/>
    </row>
    <row r="854" ht="15.75" customHeight="1">
      <c r="A854" s="85"/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  <c r="AA854" s="85"/>
      <c r="AB854" s="85"/>
      <c r="AC854" s="85"/>
      <c r="AD854" s="85"/>
      <c r="AE854" s="85"/>
      <c r="AF854" s="85"/>
      <c r="AG854" s="85"/>
    </row>
    <row r="855" ht="15.75" customHeight="1">
      <c r="A855" s="85"/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  <c r="AA855" s="85"/>
      <c r="AB855" s="85"/>
      <c r="AC855" s="85"/>
      <c r="AD855" s="85"/>
      <c r="AE855" s="85"/>
      <c r="AF855" s="85"/>
      <c r="AG855" s="85"/>
    </row>
    <row r="856" ht="15.75" customHeight="1">
      <c r="A856" s="85"/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  <c r="AA856" s="85"/>
      <c r="AB856" s="85"/>
      <c r="AC856" s="85"/>
      <c r="AD856" s="85"/>
      <c r="AE856" s="85"/>
      <c r="AF856" s="85"/>
      <c r="AG856" s="85"/>
    </row>
    <row r="857" ht="15.75" customHeight="1">
      <c r="A857" s="85"/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  <c r="AA857" s="85"/>
      <c r="AB857" s="85"/>
      <c r="AC857" s="85"/>
      <c r="AD857" s="85"/>
      <c r="AE857" s="85"/>
      <c r="AF857" s="85"/>
      <c r="AG857" s="85"/>
    </row>
    <row r="858" ht="15.75" customHeight="1">
      <c r="A858" s="85"/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  <c r="AA858" s="85"/>
      <c r="AB858" s="85"/>
      <c r="AC858" s="85"/>
      <c r="AD858" s="85"/>
      <c r="AE858" s="85"/>
      <c r="AF858" s="85"/>
      <c r="AG858" s="85"/>
    </row>
    <row r="859" ht="15.75" customHeight="1">
      <c r="A859" s="85"/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  <c r="AA859" s="85"/>
      <c r="AB859" s="85"/>
      <c r="AC859" s="85"/>
      <c r="AD859" s="85"/>
      <c r="AE859" s="85"/>
      <c r="AF859" s="85"/>
      <c r="AG859" s="85"/>
    </row>
    <row r="860" ht="15.75" customHeight="1">
      <c r="A860" s="85"/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  <c r="AA860" s="85"/>
      <c r="AB860" s="85"/>
      <c r="AC860" s="85"/>
      <c r="AD860" s="85"/>
      <c r="AE860" s="85"/>
      <c r="AF860" s="85"/>
      <c r="AG860" s="85"/>
    </row>
    <row r="861" ht="15.75" customHeight="1">
      <c r="A861" s="85"/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  <c r="AA861" s="85"/>
      <c r="AB861" s="85"/>
      <c r="AC861" s="85"/>
      <c r="AD861" s="85"/>
      <c r="AE861" s="85"/>
      <c r="AF861" s="85"/>
      <c r="AG861" s="85"/>
    </row>
    <row r="862" ht="15.75" customHeight="1">
      <c r="A862" s="85"/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  <c r="AA862" s="85"/>
      <c r="AB862" s="85"/>
      <c r="AC862" s="85"/>
      <c r="AD862" s="85"/>
      <c r="AE862" s="85"/>
      <c r="AF862" s="85"/>
      <c r="AG862" s="85"/>
    </row>
    <row r="863" ht="15.75" customHeight="1">
      <c r="A863" s="85"/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  <c r="AA863" s="85"/>
      <c r="AB863" s="85"/>
      <c r="AC863" s="85"/>
      <c r="AD863" s="85"/>
      <c r="AE863" s="85"/>
      <c r="AF863" s="85"/>
      <c r="AG863" s="85"/>
    </row>
    <row r="864" ht="15.75" customHeight="1">
      <c r="A864" s="85"/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  <c r="AA864" s="85"/>
      <c r="AB864" s="85"/>
      <c r="AC864" s="85"/>
      <c r="AD864" s="85"/>
      <c r="AE864" s="85"/>
      <c r="AF864" s="85"/>
      <c r="AG864" s="85"/>
    </row>
    <row r="865" ht="15.75" customHeight="1">
      <c r="A865" s="85"/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  <c r="AA865" s="85"/>
      <c r="AB865" s="85"/>
      <c r="AC865" s="85"/>
      <c r="AD865" s="85"/>
      <c r="AE865" s="85"/>
      <c r="AF865" s="85"/>
      <c r="AG865" s="85"/>
    </row>
    <row r="866" ht="15.75" customHeight="1">
      <c r="A866" s="85"/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  <c r="AA866" s="85"/>
      <c r="AB866" s="85"/>
      <c r="AC866" s="85"/>
      <c r="AD866" s="85"/>
      <c r="AE866" s="85"/>
      <c r="AF866" s="85"/>
      <c r="AG866" s="85"/>
    </row>
    <row r="867" ht="15.75" customHeight="1">
      <c r="A867" s="85"/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  <c r="AA867" s="85"/>
      <c r="AB867" s="85"/>
      <c r="AC867" s="85"/>
      <c r="AD867" s="85"/>
      <c r="AE867" s="85"/>
      <c r="AF867" s="85"/>
      <c r="AG867" s="85"/>
    </row>
    <row r="868" ht="15.75" customHeight="1">
      <c r="A868" s="85"/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  <c r="AA868" s="85"/>
      <c r="AB868" s="85"/>
      <c r="AC868" s="85"/>
      <c r="AD868" s="85"/>
      <c r="AE868" s="85"/>
      <c r="AF868" s="85"/>
      <c r="AG868" s="85"/>
    </row>
    <row r="869" ht="15.75" customHeight="1">
      <c r="A869" s="85"/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  <c r="AA869" s="85"/>
      <c r="AB869" s="85"/>
      <c r="AC869" s="85"/>
      <c r="AD869" s="85"/>
      <c r="AE869" s="85"/>
      <c r="AF869" s="85"/>
      <c r="AG869" s="85"/>
    </row>
    <row r="870" ht="15.75" customHeight="1">
      <c r="A870" s="85"/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  <c r="AA870" s="85"/>
      <c r="AB870" s="85"/>
      <c r="AC870" s="85"/>
      <c r="AD870" s="85"/>
      <c r="AE870" s="85"/>
      <c r="AF870" s="85"/>
      <c r="AG870" s="85"/>
    </row>
    <row r="871" ht="15.75" customHeight="1">
      <c r="A871" s="85"/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  <c r="AA871" s="85"/>
      <c r="AB871" s="85"/>
      <c r="AC871" s="85"/>
      <c r="AD871" s="85"/>
      <c r="AE871" s="85"/>
      <c r="AF871" s="85"/>
      <c r="AG871" s="85"/>
    </row>
    <row r="872" ht="15.75" customHeight="1">
      <c r="A872" s="85"/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  <c r="AA872" s="85"/>
      <c r="AB872" s="85"/>
      <c r="AC872" s="85"/>
      <c r="AD872" s="85"/>
      <c r="AE872" s="85"/>
      <c r="AF872" s="85"/>
      <c r="AG872" s="85"/>
    </row>
    <row r="873" ht="15.75" customHeight="1">
      <c r="A873" s="85"/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  <c r="AA873" s="85"/>
      <c r="AB873" s="85"/>
      <c r="AC873" s="85"/>
      <c r="AD873" s="85"/>
      <c r="AE873" s="85"/>
      <c r="AF873" s="85"/>
      <c r="AG873" s="85"/>
    </row>
    <row r="874" ht="15.75" customHeight="1">
      <c r="A874" s="85"/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  <c r="AA874" s="85"/>
      <c r="AB874" s="85"/>
      <c r="AC874" s="85"/>
      <c r="AD874" s="85"/>
      <c r="AE874" s="85"/>
      <c r="AF874" s="85"/>
      <c r="AG874" s="85"/>
    </row>
    <row r="875" ht="15.75" customHeight="1">
      <c r="A875" s="85"/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  <c r="AA875" s="85"/>
      <c r="AB875" s="85"/>
      <c r="AC875" s="85"/>
      <c r="AD875" s="85"/>
      <c r="AE875" s="85"/>
      <c r="AF875" s="85"/>
      <c r="AG875" s="85"/>
    </row>
    <row r="876" ht="15.75" customHeight="1">
      <c r="A876" s="85"/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  <c r="AA876" s="85"/>
      <c r="AB876" s="85"/>
      <c r="AC876" s="85"/>
      <c r="AD876" s="85"/>
      <c r="AE876" s="85"/>
      <c r="AF876" s="85"/>
      <c r="AG876" s="85"/>
    </row>
    <row r="877" ht="15.75" customHeight="1">
      <c r="A877" s="85"/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  <c r="AA877" s="85"/>
      <c r="AB877" s="85"/>
      <c r="AC877" s="85"/>
      <c r="AD877" s="85"/>
      <c r="AE877" s="85"/>
      <c r="AF877" s="85"/>
      <c r="AG877" s="85"/>
    </row>
    <row r="878" ht="15.75" customHeight="1">
      <c r="A878" s="85"/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  <c r="AA878" s="85"/>
      <c r="AB878" s="85"/>
      <c r="AC878" s="85"/>
      <c r="AD878" s="85"/>
      <c r="AE878" s="85"/>
      <c r="AF878" s="85"/>
      <c r="AG878" s="85"/>
    </row>
    <row r="879" ht="15.75" customHeight="1">
      <c r="A879" s="85"/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  <c r="AA879" s="85"/>
      <c r="AB879" s="85"/>
      <c r="AC879" s="85"/>
      <c r="AD879" s="85"/>
      <c r="AE879" s="85"/>
      <c r="AF879" s="85"/>
      <c r="AG879" s="85"/>
    </row>
    <row r="880" ht="15.75" customHeight="1">
      <c r="A880" s="85"/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  <c r="AA880" s="85"/>
      <c r="AB880" s="85"/>
      <c r="AC880" s="85"/>
      <c r="AD880" s="85"/>
      <c r="AE880" s="85"/>
      <c r="AF880" s="85"/>
      <c r="AG880" s="85"/>
    </row>
    <row r="881" ht="15.75" customHeight="1">
      <c r="A881" s="85"/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  <c r="AA881" s="85"/>
      <c r="AB881" s="85"/>
      <c r="AC881" s="85"/>
      <c r="AD881" s="85"/>
      <c r="AE881" s="85"/>
      <c r="AF881" s="85"/>
      <c r="AG881" s="85"/>
    </row>
    <row r="882" ht="15.75" customHeight="1">
      <c r="A882" s="85"/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  <c r="AA882" s="85"/>
      <c r="AB882" s="85"/>
      <c r="AC882" s="85"/>
      <c r="AD882" s="85"/>
      <c r="AE882" s="85"/>
      <c r="AF882" s="85"/>
      <c r="AG882" s="85"/>
    </row>
    <row r="883" ht="15.75" customHeight="1">
      <c r="A883" s="85"/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  <c r="AA883" s="85"/>
      <c r="AB883" s="85"/>
      <c r="AC883" s="85"/>
      <c r="AD883" s="85"/>
      <c r="AE883" s="85"/>
      <c r="AF883" s="85"/>
      <c r="AG883" s="85"/>
    </row>
    <row r="884" ht="15.75" customHeight="1">
      <c r="A884" s="85"/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  <c r="AA884" s="85"/>
      <c r="AB884" s="85"/>
      <c r="AC884" s="85"/>
      <c r="AD884" s="85"/>
      <c r="AE884" s="85"/>
      <c r="AF884" s="85"/>
      <c r="AG884" s="85"/>
    </row>
    <row r="885" ht="15.75" customHeight="1">
      <c r="A885" s="85"/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  <c r="AA885" s="85"/>
      <c r="AB885" s="85"/>
      <c r="AC885" s="85"/>
      <c r="AD885" s="85"/>
      <c r="AE885" s="85"/>
      <c r="AF885" s="85"/>
      <c r="AG885" s="85"/>
    </row>
    <row r="886" ht="15.75" customHeight="1">
      <c r="A886" s="85"/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  <c r="AA886" s="85"/>
      <c r="AB886" s="85"/>
      <c r="AC886" s="85"/>
      <c r="AD886" s="85"/>
      <c r="AE886" s="85"/>
      <c r="AF886" s="85"/>
      <c r="AG886" s="85"/>
    </row>
    <row r="887" ht="15.75" customHeight="1">
      <c r="A887" s="85"/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  <c r="AA887" s="85"/>
      <c r="AB887" s="85"/>
      <c r="AC887" s="85"/>
      <c r="AD887" s="85"/>
      <c r="AE887" s="85"/>
      <c r="AF887" s="85"/>
      <c r="AG887" s="85"/>
    </row>
    <row r="888" ht="15.75" customHeight="1">
      <c r="A888" s="85"/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  <c r="AA888" s="85"/>
      <c r="AB888" s="85"/>
      <c r="AC888" s="85"/>
      <c r="AD888" s="85"/>
      <c r="AE888" s="85"/>
      <c r="AF888" s="85"/>
      <c r="AG888" s="85"/>
    </row>
    <row r="889" ht="15.75" customHeight="1">
      <c r="A889" s="85"/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  <c r="AA889" s="85"/>
      <c r="AB889" s="85"/>
      <c r="AC889" s="85"/>
      <c r="AD889" s="85"/>
      <c r="AE889" s="85"/>
      <c r="AF889" s="85"/>
      <c r="AG889" s="85"/>
    </row>
    <row r="890" ht="15.75" customHeight="1">
      <c r="A890" s="85"/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  <c r="AA890" s="85"/>
      <c r="AB890" s="85"/>
      <c r="AC890" s="85"/>
      <c r="AD890" s="85"/>
      <c r="AE890" s="85"/>
      <c r="AF890" s="85"/>
      <c r="AG890" s="85"/>
    </row>
    <row r="891" ht="15.75" customHeight="1">
      <c r="A891" s="85"/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  <c r="AA891" s="85"/>
      <c r="AB891" s="85"/>
      <c r="AC891" s="85"/>
      <c r="AD891" s="85"/>
      <c r="AE891" s="85"/>
      <c r="AF891" s="85"/>
      <c r="AG891" s="85"/>
    </row>
    <row r="892" ht="15.75" customHeight="1">
      <c r="A892" s="85"/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  <c r="AA892" s="85"/>
      <c r="AB892" s="85"/>
      <c r="AC892" s="85"/>
      <c r="AD892" s="85"/>
      <c r="AE892" s="85"/>
      <c r="AF892" s="85"/>
      <c r="AG892" s="85"/>
    </row>
    <row r="893" ht="15.75" customHeight="1">
      <c r="A893" s="85"/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  <c r="AA893" s="85"/>
      <c r="AB893" s="85"/>
      <c r="AC893" s="85"/>
      <c r="AD893" s="85"/>
      <c r="AE893" s="85"/>
      <c r="AF893" s="85"/>
      <c r="AG893" s="85"/>
    </row>
    <row r="894" ht="15.75" customHeight="1">
      <c r="A894" s="85"/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  <c r="AA894" s="85"/>
      <c r="AB894" s="85"/>
      <c r="AC894" s="85"/>
      <c r="AD894" s="85"/>
      <c r="AE894" s="85"/>
      <c r="AF894" s="85"/>
      <c r="AG894" s="85"/>
    </row>
    <row r="895" ht="15.75" customHeight="1">
      <c r="A895" s="85"/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  <c r="AA895" s="85"/>
      <c r="AB895" s="85"/>
      <c r="AC895" s="85"/>
      <c r="AD895" s="85"/>
      <c r="AE895" s="85"/>
      <c r="AF895" s="85"/>
      <c r="AG895" s="85"/>
    </row>
    <row r="896" ht="15.75" customHeight="1">
      <c r="A896" s="85"/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  <c r="AA896" s="85"/>
      <c r="AB896" s="85"/>
      <c r="AC896" s="85"/>
      <c r="AD896" s="85"/>
      <c r="AE896" s="85"/>
      <c r="AF896" s="85"/>
      <c r="AG896" s="85"/>
    </row>
    <row r="897" ht="15.75" customHeight="1">
      <c r="A897" s="85"/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  <c r="AA897" s="85"/>
      <c r="AB897" s="85"/>
      <c r="AC897" s="85"/>
      <c r="AD897" s="85"/>
      <c r="AE897" s="85"/>
      <c r="AF897" s="85"/>
      <c r="AG897" s="85"/>
    </row>
    <row r="898" ht="15.75" customHeight="1">
      <c r="A898" s="85"/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  <c r="AA898" s="85"/>
      <c r="AB898" s="85"/>
      <c r="AC898" s="85"/>
      <c r="AD898" s="85"/>
      <c r="AE898" s="85"/>
      <c r="AF898" s="85"/>
      <c r="AG898" s="85"/>
    </row>
    <row r="899" ht="15.75" customHeight="1">
      <c r="A899" s="85"/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  <c r="AA899" s="85"/>
      <c r="AB899" s="85"/>
      <c r="AC899" s="85"/>
      <c r="AD899" s="85"/>
      <c r="AE899" s="85"/>
      <c r="AF899" s="85"/>
      <c r="AG899" s="85"/>
    </row>
    <row r="900" ht="15.75" customHeight="1">
      <c r="A900" s="85"/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  <c r="AA900" s="85"/>
      <c r="AB900" s="85"/>
      <c r="AC900" s="85"/>
      <c r="AD900" s="85"/>
      <c r="AE900" s="85"/>
      <c r="AF900" s="85"/>
      <c r="AG900" s="85"/>
    </row>
    <row r="901" ht="15.75" customHeight="1">
      <c r="A901" s="85"/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  <c r="AA901" s="85"/>
      <c r="AB901" s="85"/>
      <c r="AC901" s="85"/>
      <c r="AD901" s="85"/>
      <c r="AE901" s="85"/>
      <c r="AF901" s="85"/>
      <c r="AG901" s="85"/>
    </row>
    <row r="902" ht="15.75" customHeight="1">
      <c r="A902" s="85"/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  <c r="AA902" s="85"/>
      <c r="AB902" s="85"/>
      <c r="AC902" s="85"/>
      <c r="AD902" s="85"/>
      <c r="AE902" s="85"/>
      <c r="AF902" s="85"/>
      <c r="AG902" s="85"/>
    </row>
    <row r="903" ht="15.75" customHeight="1">
      <c r="A903" s="85"/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  <c r="AA903" s="85"/>
      <c r="AB903" s="85"/>
      <c r="AC903" s="85"/>
      <c r="AD903" s="85"/>
      <c r="AE903" s="85"/>
      <c r="AF903" s="85"/>
      <c r="AG903" s="85"/>
    </row>
    <row r="904" ht="15.75" customHeight="1">
      <c r="A904" s="85"/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  <c r="AA904" s="85"/>
      <c r="AB904" s="85"/>
      <c r="AC904" s="85"/>
      <c r="AD904" s="85"/>
      <c r="AE904" s="85"/>
      <c r="AF904" s="85"/>
      <c r="AG904" s="85"/>
    </row>
    <row r="905" ht="15.75" customHeight="1">
      <c r="A905" s="85"/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  <c r="AA905" s="85"/>
      <c r="AB905" s="85"/>
      <c r="AC905" s="85"/>
      <c r="AD905" s="85"/>
      <c r="AE905" s="85"/>
      <c r="AF905" s="85"/>
      <c r="AG905" s="85"/>
    </row>
    <row r="906" ht="15.75" customHeight="1">
      <c r="A906" s="85"/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  <c r="AA906" s="85"/>
      <c r="AB906" s="85"/>
      <c r="AC906" s="85"/>
      <c r="AD906" s="85"/>
      <c r="AE906" s="85"/>
      <c r="AF906" s="85"/>
      <c r="AG906" s="85"/>
    </row>
    <row r="907" ht="15.75" customHeight="1">
      <c r="A907" s="85"/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  <c r="AA907" s="85"/>
      <c r="AB907" s="85"/>
      <c r="AC907" s="85"/>
      <c r="AD907" s="85"/>
      <c r="AE907" s="85"/>
      <c r="AF907" s="85"/>
      <c r="AG907" s="85"/>
    </row>
    <row r="908" ht="15.75" customHeight="1">
      <c r="A908" s="85"/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  <c r="AA908" s="85"/>
      <c r="AB908" s="85"/>
      <c r="AC908" s="85"/>
      <c r="AD908" s="85"/>
      <c r="AE908" s="85"/>
      <c r="AF908" s="85"/>
      <c r="AG908" s="85"/>
    </row>
    <row r="909" ht="15.75" customHeight="1">
      <c r="A909" s="85"/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  <c r="AA909" s="85"/>
      <c r="AB909" s="85"/>
      <c r="AC909" s="85"/>
      <c r="AD909" s="85"/>
      <c r="AE909" s="85"/>
      <c r="AF909" s="85"/>
      <c r="AG909" s="85"/>
    </row>
    <row r="910" ht="15.75" customHeight="1">
      <c r="A910" s="85"/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  <c r="AA910" s="85"/>
      <c r="AB910" s="85"/>
      <c r="AC910" s="85"/>
      <c r="AD910" s="85"/>
      <c r="AE910" s="85"/>
      <c r="AF910" s="85"/>
      <c r="AG910" s="85"/>
    </row>
    <row r="911" ht="15.75" customHeight="1">
      <c r="A911" s="85"/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  <c r="AA911" s="85"/>
      <c r="AB911" s="85"/>
      <c r="AC911" s="85"/>
      <c r="AD911" s="85"/>
      <c r="AE911" s="85"/>
      <c r="AF911" s="85"/>
      <c r="AG911" s="85"/>
    </row>
    <row r="912" ht="15.75" customHeight="1">
      <c r="A912" s="85"/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  <c r="AA912" s="85"/>
      <c r="AB912" s="85"/>
      <c r="AC912" s="85"/>
      <c r="AD912" s="85"/>
      <c r="AE912" s="85"/>
      <c r="AF912" s="85"/>
      <c r="AG912" s="85"/>
    </row>
    <row r="913" ht="15.75" customHeight="1">
      <c r="A913" s="85"/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  <c r="AA913" s="85"/>
      <c r="AB913" s="85"/>
      <c r="AC913" s="85"/>
      <c r="AD913" s="85"/>
      <c r="AE913" s="85"/>
      <c r="AF913" s="85"/>
      <c r="AG913" s="85"/>
    </row>
    <row r="914" ht="15.75" customHeight="1">
      <c r="A914" s="85"/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  <c r="AA914" s="85"/>
      <c r="AB914" s="85"/>
      <c r="AC914" s="85"/>
      <c r="AD914" s="85"/>
      <c r="AE914" s="85"/>
      <c r="AF914" s="85"/>
      <c r="AG914" s="85"/>
    </row>
    <row r="915" ht="15.75" customHeight="1">
      <c r="A915" s="85"/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  <c r="AA915" s="85"/>
      <c r="AB915" s="85"/>
      <c r="AC915" s="85"/>
      <c r="AD915" s="85"/>
      <c r="AE915" s="85"/>
      <c r="AF915" s="85"/>
      <c r="AG915" s="85"/>
    </row>
    <row r="916" ht="15.75" customHeight="1">
      <c r="A916" s="85"/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  <c r="AA916" s="85"/>
      <c r="AB916" s="85"/>
      <c r="AC916" s="85"/>
      <c r="AD916" s="85"/>
      <c r="AE916" s="85"/>
      <c r="AF916" s="85"/>
      <c r="AG916" s="85"/>
    </row>
    <row r="917" ht="15.75" customHeight="1">
      <c r="A917" s="85"/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  <c r="AA917" s="85"/>
      <c r="AB917" s="85"/>
      <c r="AC917" s="85"/>
      <c r="AD917" s="85"/>
      <c r="AE917" s="85"/>
      <c r="AF917" s="85"/>
      <c r="AG917" s="85"/>
    </row>
    <row r="918" ht="15.75" customHeight="1">
      <c r="A918" s="85"/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  <c r="AA918" s="85"/>
      <c r="AB918" s="85"/>
      <c r="AC918" s="85"/>
      <c r="AD918" s="85"/>
      <c r="AE918" s="85"/>
      <c r="AF918" s="85"/>
      <c r="AG918" s="85"/>
    </row>
    <row r="919" ht="15.75" customHeight="1">
      <c r="A919" s="85"/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  <c r="AA919" s="85"/>
      <c r="AB919" s="85"/>
      <c r="AC919" s="85"/>
      <c r="AD919" s="85"/>
      <c r="AE919" s="85"/>
      <c r="AF919" s="85"/>
      <c r="AG919" s="85"/>
    </row>
    <row r="920" ht="15.75" customHeight="1">
      <c r="A920" s="85"/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  <c r="AA920" s="85"/>
      <c r="AB920" s="85"/>
      <c r="AC920" s="85"/>
      <c r="AD920" s="85"/>
      <c r="AE920" s="85"/>
      <c r="AF920" s="85"/>
      <c r="AG920" s="85"/>
    </row>
    <row r="921" ht="15.75" customHeight="1">
      <c r="A921" s="85"/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  <c r="AA921" s="85"/>
      <c r="AB921" s="85"/>
      <c r="AC921" s="85"/>
      <c r="AD921" s="85"/>
      <c r="AE921" s="85"/>
      <c r="AF921" s="85"/>
      <c r="AG921" s="85"/>
    </row>
    <row r="922" ht="15.75" customHeight="1">
      <c r="A922" s="85"/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  <c r="AA922" s="85"/>
      <c r="AB922" s="85"/>
      <c r="AC922" s="85"/>
      <c r="AD922" s="85"/>
      <c r="AE922" s="85"/>
      <c r="AF922" s="85"/>
      <c r="AG922" s="85"/>
    </row>
    <row r="923" ht="15.75" customHeight="1">
      <c r="A923" s="85"/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  <c r="AA923" s="85"/>
      <c r="AB923" s="85"/>
      <c r="AC923" s="85"/>
      <c r="AD923" s="85"/>
      <c r="AE923" s="85"/>
      <c r="AF923" s="85"/>
      <c r="AG923" s="85"/>
    </row>
    <row r="924" ht="15.75" customHeight="1">
      <c r="A924" s="85"/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  <c r="AA924" s="85"/>
      <c r="AB924" s="85"/>
      <c r="AC924" s="85"/>
      <c r="AD924" s="85"/>
      <c r="AE924" s="85"/>
      <c r="AF924" s="85"/>
      <c r="AG924" s="85"/>
    </row>
    <row r="925" ht="15.75" customHeight="1">
      <c r="A925" s="85"/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  <c r="AA925" s="85"/>
      <c r="AB925" s="85"/>
      <c r="AC925" s="85"/>
      <c r="AD925" s="85"/>
      <c r="AE925" s="85"/>
      <c r="AF925" s="85"/>
      <c r="AG925" s="85"/>
    </row>
    <row r="926" ht="15.75" customHeight="1">
      <c r="A926" s="85"/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  <c r="AA926" s="85"/>
      <c r="AB926" s="85"/>
      <c r="AC926" s="85"/>
      <c r="AD926" s="85"/>
      <c r="AE926" s="85"/>
      <c r="AF926" s="85"/>
      <c r="AG926" s="85"/>
    </row>
    <row r="927" ht="15.75" customHeight="1">
      <c r="A927" s="85"/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  <c r="AA927" s="85"/>
      <c r="AB927" s="85"/>
      <c r="AC927" s="85"/>
      <c r="AD927" s="85"/>
      <c r="AE927" s="85"/>
      <c r="AF927" s="85"/>
      <c r="AG927" s="85"/>
    </row>
    <row r="928" ht="15.75" customHeight="1">
      <c r="A928" s="85"/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  <c r="AA928" s="85"/>
      <c r="AB928" s="85"/>
      <c r="AC928" s="85"/>
      <c r="AD928" s="85"/>
      <c r="AE928" s="85"/>
      <c r="AF928" s="85"/>
      <c r="AG928" s="85"/>
    </row>
    <row r="929" ht="15.75" customHeight="1">
      <c r="A929" s="85"/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  <c r="AA929" s="85"/>
      <c r="AB929" s="85"/>
      <c r="AC929" s="85"/>
      <c r="AD929" s="85"/>
      <c r="AE929" s="85"/>
      <c r="AF929" s="85"/>
      <c r="AG929" s="85"/>
    </row>
    <row r="930" ht="15.75" customHeight="1">
      <c r="A930" s="85"/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  <c r="AA930" s="85"/>
      <c r="AB930" s="85"/>
      <c r="AC930" s="85"/>
      <c r="AD930" s="85"/>
      <c r="AE930" s="85"/>
      <c r="AF930" s="85"/>
      <c r="AG930" s="85"/>
    </row>
    <row r="931" ht="15.75" customHeight="1">
      <c r="A931" s="85"/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  <c r="AA931" s="85"/>
      <c r="AB931" s="85"/>
      <c r="AC931" s="85"/>
      <c r="AD931" s="85"/>
      <c r="AE931" s="85"/>
      <c r="AF931" s="85"/>
      <c r="AG931" s="85"/>
    </row>
    <row r="932" ht="15.75" customHeight="1">
      <c r="A932" s="85"/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  <c r="AA932" s="85"/>
      <c r="AB932" s="85"/>
      <c r="AC932" s="85"/>
      <c r="AD932" s="85"/>
      <c r="AE932" s="85"/>
      <c r="AF932" s="85"/>
      <c r="AG932" s="85"/>
    </row>
    <row r="933" ht="15.75" customHeight="1">
      <c r="A933" s="85"/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  <c r="AA933" s="85"/>
      <c r="AB933" s="85"/>
      <c r="AC933" s="85"/>
      <c r="AD933" s="85"/>
      <c r="AE933" s="85"/>
      <c r="AF933" s="85"/>
      <c r="AG933" s="85"/>
    </row>
    <row r="934" ht="15.75" customHeight="1">
      <c r="A934" s="85"/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  <c r="AA934" s="85"/>
      <c r="AB934" s="85"/>
      <c r="AC934" s="85"/>
      <c r="AD934" s="85"/>
      <c r="AE934" s="85"/>
      <c r="AF934" s="85"/>
      <c r="AG934" s="85"/>
    </row>
    <row r="935" ht="15.75" customHeight="1">
      <c r="A935" s="85"/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  <c r="AA935" s="85"/>
      <c r="AB935" s="85"/>
      <c r="AC935" s="85"/>
      <c r="AD935" s="85"/>
      <c r="AE935" s="85"/>
      <c r="AF935" s="85"/>
      <c r="AG935" s="85"/>
    </row>
    <row r="936" ht="15.75" customHeight="1">
      <c r="A936" s="85"/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  <c r="AA936" s="85"/>
      <c r="AB936" s="85"/>
      <c r="AC936" s="85"/>
      <c r="AD936" s="85"/>
      <c r="AE936" s="85"/>
      <c r="AF936" s="85"/>
      <c r="AG936" s="85"/>
    </row>
    <row r="937" ht="15.75" customHeight="1">
      <c r="A937" s="85"/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  <c r="AA937" s="85"/>
      <c r="AB937" s="85"/>
      <c r="AC937" s="85"/>
      <c r="AD937" s="85"/>
      <c r="AE937" s="85"/>
      <c r="AF937" s="85"/>
      <c r="AG937" s="85"/>
    </row>
    <row r="938" ht="15.75" customHeight="1">
      <c r="A938" s="85"/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  <c r="AA938" s="85"/>
      <c r="AB938" s="85"/>
      <c r="AC938" s="85"/>
      <c r="AD938" s="85"/>
      <c r="AE938" s="85"/>
      <c r="AF938" s="85"/>
      <c r="AG938" s="85"/>
    </row>
    <row r="939" ht="15.75" customHeight="1">
      <c r="A939" s="85"/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  <c r="AA939" s="85"/>
      <c r="AB939" s="85"/>
      <c r="AC939" s="85"/>
      <c r="AD939" s="85"/>
      <c r="AE939" s="85"/>
      <c r="AF939" s="85"/>
      <c r="AG939" s="85"/>
    </row>
    <row r="940" ht="15.75" customHeight="1">
      <c r="A940" s="85"/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  <c r="AA940" s="85"/>
      <c r="AB940" s="85"/>
      <c r="AC940" s="85"/>
      <c r="AD940" s="85"/>
      <c r="AE940" s="85"/>
      <c r="AF940" s="85"/>
      <c r="AG940" s="85"/>
    </row>
    <row r="941" ht="15.75" customHeight="1">
      <c r="A941" s="85"/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  <c r="AA941" s="85"/>
      <c r="AB941" s="85"/>
      <c r="AC941" s="85"/>
      <c r="AD941" s="85"/>
      <c r="AE941" s="85"/>
      <c r="AF941" s="85"/>
      <c r="AG941" s="85"/>
    </row>
    <row r="942" ht="15.75" customHeight="1">
      <c r="A942" s="85"/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  <c r="AA942" s="85"/>
      <c r="AB942" s="85"/>
      <c r="AC942" s="85"/>
      <c r="AD942" s="85"/>
      <c r="AE942" s="85"/>
      <c r="AF942" s="85"/>
      <c r="AG942" s="85"/>
    </row>
    <row r="943" ht="15.75" customHeight="1">
      <c r="A943" s="85"/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  <c r="AA943" s="85"/>
      <c r="AB943" s="85"/>
      <c r="AC943" s="85"/>
      <c r="AD943" s="85"/>
      <c r="AE943" s="85"/>
      <c r="AF943" s="85"/>
      <c r="AG943" s="85"/>
    </row>
    <row r="944" ht="15.75" customHeight="1">
      <c r="A944" s="85"/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  <c r="AA944" s="85"/>
      <c r="AB944" s="85"/>
      <c r="AC944" s="85"/>
      <c r="AD944" s="85"/>
      <c r="AE944" s="85"/>
      <c r="AF944" s="85"/>
      <c r="AG944" s="85"/>
    </row>
    <row r="945" ht="15.75" customHeight="1">
      <c r="A945" s="85"/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  <c r="AA945" s="85"/>
      <c r="AB945" s="85"/>
      <c r="AC945" s="85"/>
      <c r="AD945" s="85"/>
      <c r="AE945" s="85"/>
      <c r="AF945" s="85"/>
      <c r="AG945" s="85"/>
    </row>
    <row r="946" ht="15.75" customHeight="1">
      <c r="A946" s="85"/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  <c r="AA946" s="85"/>
      <c r="AB946" s="85"/>
      <c r="AC946" s="85"/>
      <c r="AD946" s="85"/>
      <c r="AE946" s="85"/>
      <c r="AF946" s="85"/>
      <c r="AG946" s="85"/>
    </row>
    <row r="947" ht="15.75" customHeight="1">
      <c r="A947" s="85"/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  <c r="AA947" s="85"/>
      <c r="AB947" s="85"/>
      <c r="AC947" s="85"/>
      <c r="AD947" s="85"/>
      <c r="AE947" s="85"/>
      <c r="AF947" s="85"/>
      <c r="AG947" s="85"/>
    </row>
    <row r="948" ht="15.75" customHeight="1">
      <c r="A948" s="85"/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  <c r="AA948" s="85"/>
      <c r="AB948" s="85"/>
      <c r="AC948" s="85"/>
      <c r="AD948" s="85"/>
      <c r="AE948" s="85"/>
      <c r="AF948" s="85"/>
      <c r="AG948" s="85"/>
    </row>
    <row r="949" ht="15.75" customHeight="1">
      <c r="A949" s="85"/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  <c r="AA949" s="85"/>
      <c r="AB949" s="85"/>
      <c r="AC949" s="85"/>
      <c r="AD949" s="85"/>
      <c r="AE949" s="85"/>
      <c r="AF949" s="85"/>
      <c r="AG949" s="85"/>
    </row>
    <row r="950" ht="15.75" customHeight="1">
      <c r="A950" s="85"/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  <c r="AA950" s="85"/>
      <c r="AB950" s="85"/>
      <c r="AC950" s="85"/>
      <c r="AD950" s="85"/>
      <c r="AE950" s="85"/>
      <c r="AF950" s="85"/>
      <c r="AG950" s="85"/>
    </row>
    <row r="951" ht="15.75" customHeight="1">
      <c r="A951" s="85"/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  <c r="AA951" s="85"/>
      <c r="AB951" s="85"/>
      <c r="AC951" s="85"/>
      <c r="AD951" s="85"/>
      <c r="AE951" s="85"/>
      <c r="AF951" s="85"/>
      <c r="AG951" s="85"/>
    </row>
    <row r="952" ht="15.75" customHeight="1">
      <c r="A952" s="85"/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  <c r="AA952" s="85"/>
      <c r="AB952" s="85"/>
      <c r="AC952" s="85"/>
      <c r="AD952" s="85"/>
      <c r="AE952" s="85"/>
      <c r="AF952" s="85"/>
      <c r="AG952" s="85"/>
    </row>
    <row r="953" ht="15.75" customHeight="1">
      <c r="A953" s="85"/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  <c r="AA953" s="85"/>
      <c r="AB953" s="85"/>
      <c r="AC953" s="85"/>
      <c r="AD953" s="85"/>
      <c r="AE953" s="85"/>
      <c r="AF953" s="85"/>
      <c r="AG953" s="85"/>
    </row>
    <row r="954" ht="15.75" customHeight="1">
      <c r="A954" s="85"/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  <c r="AA954" s="85"/>
      <c r="AB954" s="85"/>
      <c r="AC954" s="85"/>
      <c r="AD954" s="85"/>
      <c r="AE954" s="85"/>
      <c r="AF954" s="85"/>
      <c r="AG954" s="85"/>
    </row>
    <row r="955" ht="15.75" customHeight="1">
      <c r="A955" s="85"/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  <c r="AA955" s="85"/>
      <c r="AB955" s="85"/>
      <c r="AC955" s="85"/>
      <c r="AD955" s="85"/>
      <c r="AE955" s="85"/>
      <c r="AF955" s="85"/>
      <c r="AG955" s="85"/>
    </row>
    <row r="956" ht="15.75" customHeight="1">
      <c r="A956" s="85"/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  <c r="AA956" s="85"/>
      <c r="AB956" s="85"/>
      <c r="AC956" s="85"/>
      <c r="AD956" s="85"/>
      <c r="AE956" s="85"/>
      <c r="AF956" s="85"/>
      <c r="AG956" s="85"/>
    </row>
    <row r="957" ht="15.75" customHeight="1">
      <c r="A957" s="85"/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  <c r="AA957" s="85"/>
      <c r="AB957" s="85"/>
      <c r="AC957" s="85"/>
      <c r="AD957" s="85"/>
      <c r="AE957" s="85"/>
      <c r="AF957" s="85"/>
      <c r="AG957" s="85"/>
    </row>
    <row r="958" ht="15.75" customHeight="1">
      <c r="A958" s="85"/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  <c r="AA958" s="85"/>
      <c r="AB958" s="85"/>
      <c r="AC958" s="85"/>
      <c r="AD958" s="85"/>
      <c r="AE958" s="85"/>
      <c r="AF958" s="85"/>
      <c r="AG958" s="85"/>
    </row>
    <row r="959" ht="15.75" customHeight="1">
      <c r="A959" s="85"/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  <c r="AA959" s="85"/>
      <c r="AB959" s="85"/>
      <c r="AC959" s="85"/>
      <c r="AD959" s="85"/>
      <c r="AE959" s="85"/>
      <c r="AF959" s="85"/>
      <c r="AG959" s="85"/>
    </row>
    <row r="960" ht="15.75" customHeight="1">
      <c r="A960" s="85"/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  <c r="AA960" s="85"/>
      <c r="AB960" s="85"/>
      <c r="AC960" s="85"/>
      <c r="AD960" s="85"/>
      <c r="AE960" s="85"/>
      <c r="AF960" s="85"/>
      <c r="AG960" s="85"/>
    </row>
    <row r="961" ht="15.75" customHeight="1">
      <c r="A961" s="85"/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  <c r="AA961" s="85"/>
      <c r="AB961" s="85"/>
      <c r="AC961" s="85"/>
      <c r="AD961" s="85"/>
      <c r="AE961" s="85"/>
      <c r="AF961" s="85"/>
      <c r="AG961" s="85"/>
    </row>
    <row r="962" ht="15.75" customHeight="1">
      <c r="A962" s="85"/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  <c r="AA962" s="85"/>
      <c r="AB962" s="85"/>
      <c r="AC962" s="85"/>
      <c r="AD962" s="85"/>
      <c r="AE962" s="85"/>
      <c r="AF962" s="85"/>
      <c r="AG962" s="85"/>
    </row>
    <row r="963" ht="15.75" customHeight="1">
      <c r="A963" s="85"/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  <c r="AA963" s="85"/>
      <c r="AB963" s="85"/>
      <c r="AC963" s="85"/>
      <c r="AD963" s="85"/>
      <c r="AE963" s="85"/>
      <c r="AF963" s="85"/>
      <c r="AG963" s="85"/>
    </row>
    <row r="964" ht="15.75" customHeight="1">
      <c r="A964" s="85"/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  <c r="AA964" s="85"/>
      <c r="AB964" s="85"/>
      <c r="AC964" s="85"/>
      <c r="AD964" s="85"/>
      <c r="AE964" s="85"/>
      <c r="AF964" s="85"/>
      <c r="AG964" s="85"/>
    </row>
    <row r="965" ht="15.75" customHeight="1">
      <c r="A965" s="85"/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  <c r="AA965" s="85"/>
      <c r="AB965" s="85"/>
      <c r="AC965" s="85"/>
      <c r="AD965" s="85"/>
      <c r="AE965" s="85"/>
      <c r="AF965" s="85"/>
      <c r="AG965" s="85"/>
    </row>
    <row r="966" ht="15.75" customHeight="1">
      <c r="A966" s="85"/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  <c r="AA966" s="85"/>
      <c r="AB966" s="85"/>
      <c r="AC966" s="85"/>
      <c r="AD966" s="85"/>
      <c r="AE966" s="85"/>
      <c r="AF966" s="85"/>
      <c r="AG966" s="85"/>
    </row>
    <row r="967" ht="15.75" customHeight="1">
      <c r="A967" s="85"/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  <c r="AA967" s="85"/>
      <c r="AB967" s="85"/>
      <c r="AC967" s="85"/>
      <c r="AD967" s="85"/>
      <c r="AE967" s="85"/>
      <c r="AF967" s="85"/>
      <c r="AG967" s="85"/>
    </row>
    <row r="968" ht="15.75" customHeight="1">
      <c r="A968" s="85"/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  <c r="AA968" s="85"/>
      <c r="AB968" s="85"/>
      <c r="AC968" s="85"/>
      <c r="AD968" s="85"/>
      <c r="AE968" s="85"/>
      <c r="AF968" s="85"/>
      <c r="AG968" s="85"/>
    </row>
    <row r="969" ht="15.75" customHeight="1">
      <c r="A969" s="85"/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  <c r="AA969" s="85"/>
      <c r="AB969" s="85"/>
      <c r="AC969" s="85"/>
      <c r="AD969" s="85"/>
      <c r="AE969" s="85"/>
      <c r="AF969" s="85"/>
      <c r="AG969" s="85"/>
    </row>
    <row r="970" ht="15.75" customHeight="1">
      <c r="A970" s="85"/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  <c r="AA970" s="85"/>
      <c r="AB970" s="85"/>
      <c r="AC970" s="85"/>
      <c r="AD970" s="85"/>
      <c r="AE970" s="85"/>
      <c r="AF970" s="85"/>
      <c r="AG970" s="85"/>
    </row>
    <row r="971" ht="15.75" customHeight="1">
      <c r="A971" s="85"/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  <c r="AA971" s="85"/>
      <c r="AB971" s="85"/>
      <c r="AC971" s="85"/>
      <c r="AD971" s="85"/>
      <c r="AE971" s="85"/>
      <c r="AF971" s="85"/>
      <c r="AG971" s="85"/>
    </row>
    <row r="972" ht="15.75" customHeight="1">
      <c r="A972" s="85"/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  <c r="AA972" s="85"/>
      <c r="AB972" s="85"/>
      <c r="AC972" s="85"/>
      <c r="AD972" s="85"/>
      <c r="AE972" s="85"/>
      <c r="AF972" s="85"/>
      <c r="AG972" s="85"/>
    </row>
    <row r="973" ht="15.75" customHeight="1">
      <c r="A973" s="85"/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  <c r="AA973" s="85"/>
      <c r="AB973" s="85"/>
      <c r="AC973" s="85"/>
      <c r="AD973" s="85"/>
      <c r="AE973" s="85"/>
      <c r="AF973" s="85"/>
      <c r="AG973" s="85"/>
    </row>
    <row r="974" ht="15.75" customHeight="1">
      <c r="A974" s="85"/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  <c r="AA974" s="85"/>
      <c r="AB974" s="85"/>
      <c r="AC974" s="85"/>
      <c r="AD974" s="85"/>
      <c r="AE974" s="85"/>
      <c r="AF974" s="85"/>
      <c r="AG974" s="85"/>
    </row>
    <row r="975" ht="15.75" customHeight="1">
      <c r="A975" s="85"/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  <c r="AA975" s="85"/>
      <c r="AB975" s="85"/>
      <c r="AC975" s="85"/>
      <c r="AD975" s="85"/>
      <c r="AE975" s="85"/>
      <c r="AF975" s="85"/>
      <c r="AG975" s="85"/>
    </row>
    <row r="976" ht="15.75" customHeight="1">
      <c r="A976" s="85"/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  <c r="AA976" s="85"/>
      <c r="AB976" s="85"/>
      <c r="AC976" s="85"/>
      <c r="AD976" s="85"/>
      <c r="AE976" s="85"/>
      <c r="AF976" s="85"/>
      <c r="AG976" s="85"/>
    </row>
    <row r="977" ht="15.75" customHeight="1">
      <c r="A977" s="85"/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  <c r="AA977" s="85"/>
      <c r="AB977" s="85"/>
      <c r="AC977" s="85"/>
      <c r="AD977" s="85"/>
      <c r="AE977" s="85"/>
      <c r="AF977" s="85"/>
      <c r="AG977" s="85"/>
    </row>
    <row r="978" ht="15.75" customHeight="1">
      <c r="A978" s="85"/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  <c r="AA978" s="85"/>
      <c r="AB978" s="85"/>
      <c r="AC978" s="85"/>
      <c r="AD978" s="85"/>
      <c r="AE978" s="85"/>
      <c r="AF978" s="85"/>
      <c r="AG978" s="85"/>
    </row>
    <row r="979" ht="15.75" customHeight="1">
      <c r="A979" s="85"/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  <c r="AA979" s="85"/>
      <c r="AB979" s="85"/>
      <c r="AC979" s="85"/>
      <c r="AD979" s="85"/>
      <c r="AE979" s="85"/>
      <c r="AF979" s="85"/>
      <c r="AG979" s="85"/>
    </row>
    <row r="980" ht="15.75" customHeight="1">
      <c r="A980" s="85"/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  <c r="AA980" s="85"/>
      <c r="AB980" s="85"/>
      <c r="AC980" s="85"/>
      <c r="AD980" s="85"/>
      <c r="AE980" s="85"/>
      <c r="AF980" s="85"/>
      <c r="AG980" s="85"/>
    </row>
    <row r="981" ht="15.75" customHeight="1">
      <c r="A981" s="85"/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  <c r="AA981" s="85"/>
      <c r="AB981" s="85"/>
      <c r="AC981" s="85"/>
      <c r="AD981" s="85"/>
      <c r="AE981" s="85"/>
      <c r="AF981" s="85"/>
      <c r="AG981" s="85"/>
    </row>
    <row r="982" ht="15.75" customHeight="1">
      <c r="A982" s="85"/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  <c r="AA982" s="85"/>
      <c r="AB982" s="85"/>
      <c r="AC982" s="85"/>
      <c r="AD982" s="85"/>
      <c r="AE982" s="85"/>
      <c r="AF982" s="85"/>
      <c r="AG982" s="85"/>
    </row>
    <row r="983" ht="15.75" customHeight="1">
      <c r="A983" s="85"/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  <c r="AA983" s="85"/>
      <c r="AB983" s="85"/>
      <c r="AC983" s="85"/>
      <c r="AD983" s="85"/>
      <c r="AE983" s="85"/>
      <c r="AF983" s="85"/>
      <c r="AG983" s="85"/>
    </row>
    <row r="984" ht="15.75" customHeight="1">
      <c r="A984" s="85"/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  <c r="AA984" s="85"/>
      <c r="AB984" s="85"/>
      <c r="AC984" s="85"/>
      <c r="AD984" s="85"/>
      <c r="AE984" s="85"/>
      <c r="AF984" s="85"/>
      <c r="AG984" s="85"/>
    </row>
    <row r="985" ht="15.75" customHeight="1">
      <c r="A985" s="85"/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  <c r="AA985" s="85"/>
      <c r="AB985" s="85"/>
      <c r="AC985" s="85"/>
      <c r="AD985" s="85"/>
      <c r="AE985" s="85"/>
      <c r="AF985" s="85"/>
      <c r="AG985" s="85"/>
    </row>
    <row r="986" ht="15.75" customHeight="1">
      <c r="A986" s="85"/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  <c r="AA986" s="85"/>
      <c r="AB986" s="85"/>
      <c r="AC986" s="85"/>
      <c r="AD986" s="85"/>
      <c r="AE986" s="85"/>
      <c r="AF986" s="85"/>
      <c r="AG986" s="85"/>
    </row>
    <row r="987" ht="15.75" customHeight="1">
      <c r="A987" s="85"/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  <c r="AA987" s="85"/>
      <c r="AB987" s="85"/>
      <c r="AC987" s="85"/>
      <c r="AD987" s="85"/>
      <c r="AE987" s="85"/>
      <c r="AF987" s="85"/>
      <c r="AG987" s="85"/>
    </row>
    <row r="988" ht="15.75" customHeight="1">
      <c r="A988" s="85"/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  <c r="AA988" s="85"/>
      <c r="AB988" s="85"/>
      <c r="AC988" s="85"/>
      <c r="AD988" s="85"/>
      <c r="AE988" s="85"/>
      <c r="AF988" s="85"/>
      <c r="AG988" s="85"/>
    </row>
    <row r="989" ht="15.75" customHeight="1">
      <c r="A989" s="85"/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  <c r="AA989" s="85"/>
      <c r="AB989" s="85"/>
      <c r="AC989" s="85"/>
      <c r="AD989" s="85"/>
      <c r="AE989" s="85"/>
      <c r="AF989" s="85"/>
      <c r="AG989" s="85"/>
    </row>
    <row r="990" ht="15.75" customHeight="1">
      <c r="A990" s="85"/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  <c r="AA990" s="85"/>
      <c r="AB990" s="85"/>
      <c r="AC990" s="85"/>
      <c r="AD990" s="85"/>
      <c r="AE990" s="85"/>
      <c r="AF990" s="85"/>
      <c r="AG990" s="85"/>
    </row>
    <row r="991" ht="15.75" customHeight="1">
      <c r="A991" s="85"/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  <c r="AA991" s="85"/>
      <c r="AB991" s="85"/>
      <c r="AC991" s="85"/>
      <c r="AD991" s="85"/>
      <c r="AE991" s="85"/>
      <c r="AF991" s="85"/>
      <c r="AG991" s="85"/>
    </row>
    <row r="992" ht="15.75" customHeight="1">
      <c r="A992" s="85"/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  <c r="AA992" s="85"/>
      <c r="AB992" s="85"/>
      <c r="AC992" s="85"/>
      <c r="AD992" s="85"/>
      <c r="AE992" s="85"/>
      <c r="AF992" s="85"/>
      <c r="AG992" s="85"/>
    </row>
    <row r="993" ht="15.75" customHeight="1">
      <c r="A993" s="85"/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  <c r="AA993" s="85"/>
      <c r="AB993" s="85"/>
      <c r="AC993" s="85"/>
      <c r="AD993" s="85"/>
      <c r="AE993" s="85"/>
      <c r="AF993" s="85"/>
      <c r="AG993" s="85"/>
    </row>
    <row r="994" ht="15.75" customHeight="1">
      <c r="A994" s="85"/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  <c r="AA994" s="85"/>
      <c r="AB994" s="85"/>
      <c r="AC994" s="85"/>
      <c r="AD994" s="85"/>
      <c r="AE994" s="85"/>
      <c r="AF994" s="85"/>
      <c r="AG994" s="85"/>
    </row>
    <row r="995" ht="15.75" customHeight="1">
      <c r="A995" s="85"/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  <c r="AA995" s="85"/>
      <c r="AB995" s="85"/>
      <c r="AC995" s="85"/>
      <c r="AD995" s="85"/>
      <c r="AE995" s="85"/>
      <c r="AF995" s="85"/>
      <c r="AG995" s="85"/>
    </row>
    <row r="996" ht="15.75" customHeight="1">
      <c r="A996" s="85"/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  <c r="AA996" s="85"/>
      <c r="AB996" s="85"/>
      <c r="AC996" s="85"/>
      <c r="AD996" s="85"/>
      <c r="AE996" s="85"/>
      <c r="AF996" s="85"/>
      <c r="AG996" s="85"/>
    </row>
    <row r="997" ht="15.75" customHeight="1">
      <c r="A997" s="85"/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  <c r="AA997" s="85"/>
      <c r="AB997" s="85"/>
      <c r="AC997" s="85"/>
      <c r="AD997" s="85"/>
      <c r="AE997" s="85"/>
      <c r="AF997" s="85"/>
      <c r="AG997" s="85"/>
    </row>
    <row r="998" ht="15.75" customHeight="1">
      <c r="A998" s="85"/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  <c r="AA998" s="85"/>
      <c r="AB998" s="85"/>
      <c r="AC998" s="85"/>
      <c r="AD998" s="85"/>
      <c r="AE998" s="85"/>
      <c r="AF998" s="85"/>
      <c r="AG998" s="85"/>
    </row>
    <row r="999" ht="15.75" customHeight="1">
      <c r="A999" s="85"/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  <c r="AA999" s="85"/>
      <c r="AB999" s="85"/>
      <c r="AC999" s="85"/>
      <c r="AD999" s="85"/>
      <c r="AE999" s="85"/>
      <c r="AF999" s="85"/>
      <c r="AG999" s="85"/>
    </row>
    <row r="1000" ht="15.75" customHeight="1">
      <c r="A1000" s="85"/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  <c r="AA1000" s="85"/>
      <c r="AB1000" s="85"/>
      <c r="AC1000" s="85"/>
      <c r="AD1000" s="85"/>
      <c r="AE1000" s="85"/>
      <c r="AF1000" s="85"/>
      <c r="AG1000" s="85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E8:G8"/>
    <mergeCell ref="H8:J8"/>
    <mergeCell ref="E54:G55"/>
    <mergeCell ref="H54:J55"/>
    <mergeCell ref="A92:D92"/>
    <mergeCell ref="A146:D146"/>
    <mergeCell ref="A181:C181"/>
    <mergeCell ref="A182:C182"/>
    <mergeCell ref="K8:M8"/>
    <mergeCell ref="N8:P8"/>
    <mergeCell ref="A1:E1"/>
    <mergeCell ref="A7:A9"/>
    <mergeCell ref="B7:B9"/>
    <mergeCell ref="C7:C9"/>
    <mergeCell ref="D7:D9"/>
    <mergeCell ref="E7:J7"/>
    <mergeCell ref="K7:P7"/>
  </mergeCells>
  <printOptions/>
  <pageMargins bottom="0.35433070866141736" footer="0.0" header="0.0" left="0.0" right="0.0" top="0.35433070866141736"/>
  <pageSetup paperSize="9" orientation="landscape"/>
  <colBreaks count="2" manualBreakCount="2">
    <brk man="1"/>
    <brk id="27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16.86"/>
    <col customWidth="1" min="2" max="2" width="13.86"/>
    <col customWidth="1" min="3" max="3" width="35.43"/>
    <col customWidth="1" min="4" max="4" width="16.43"/>
    <col customWidth="1" min="5" max="5" width="19.29"/>
    <col customWidth="1" min="6" max="6" width="18.0"/>
    <col customWidth="1" min="7" max="7" width="14.29"/>
    <col customWidth="1" min="8" max="8" width="18.71"/>
    <col customWidth="1" min="9" max="9" width="26.14"/>
    <col customWidth="1" min="10" max="10" width="15.29"/>
    <col customWidth="1" min="11" max="26" width="8.71"/>
  </cols>
  <sheetData>
    <row r="1" ht="14.25" customHeight="1">
      <c r="A1" s="401"/>
      <c r="B1" s="401"/>
      <c r="C1" s="401"/>
      <c r="D1" s="402"/>
      <c r="E1" s="401"/>
      <c r="F1" s="402"/>
      <c r="G1" s="401"/>
      <c r="H1" s="401"/>
      <c r="I1" s="6"/>
      <c r="J1" s="403" t="s">
        <v>352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59.25" customHeight="1">
      <c r="A2" s="401"/>
      <c r="B2" s="401"/>
      <c r="C2" s="401"/>
      <c r="D2" s="402"/>
      <c r="E2" s="401"/>
      <c r="F2" s="402"/>
      <c r="G2" s="401"/>
      <c r="H2" s="404" t="s">
        <v>353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4.25" customHeight="1">
      <c r="A3" s="401"/>
      <c r="B3" s="401"/>
      <c r="C3" s="401"/>
      <c r="D3" s="402"/>
      <c r="E3" s="401"/>
      <c r="F3" s="402"/>
      <c r="G3" s="401"/>
      <c r="H3" s="401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9.5" customHeight="1">
      <c r="A4" s="401"/>
      <c r="B4" s="405" t="s">
        <v>354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7.25" customHeight="1">
      <c r="A5" s="401"/>
      <c r="B5" s="405" t="s">
        <v>355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42.0" customHeight="1">
      <c r="A6" s="401"/>
      <c r="B6" s="405" t="s">
        <v>356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.5" customHeight="1">
      <c r="A7" s="401"/>
      <c r="B7" s="406" t="s">
        <v>357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4.25" customHeight="1">
      <c r="A8" s="401"/>
      <c r="B8" s="401"/>
      <c r="C8" s="401"/>
      <c r="D8" s="402"/>
      <c r="E8" s="401"/>
      <c r="F8" s="402"/>
      <c r="G8" s="401"/>
      <c r="H8" s="401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30.75" customHeight="1">
      <c r="A9" s="24"/>
      <c r="B9" s="407" t="s">
        <v>358</v>
      </c>
      <c r="C9" s="408"/>
      <c r="D9" s="409"/>
      <c r="E9" s="410" t="s">
        <v>359</v>
      </c>
      <c r="F9" s="408"/>
      <c r="G9" s="408"/>
      <c r="H9" s="408"/>
      <c r="I9" s="408"/>
      <c r="J9" s="409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>
      <c r="A10" s="411" t="s">
        <v>360</v>
      </c>
      <c r="B10" s="411" t="s">
        <v>361</v>
      </c>
      <c r="C10" s="411" t="s">
        <v>362</v>
      </c>
      <c r="D10" s="412" t="s">
        <v>363</v>
      </c>
      <c r="E10" s="411" t="s">
        <v>364</v>
      </c>
      <c r="F10" s="412" t="s">
        <v>365</v>
      </c>
      <c r="G10" s="411" t="s">
        <v>366</v>
      </c>
      <c r="H10" s="411" t="s">
        <v>367</v>
      </c>
      <c r="I10" s="411" t="s">
        <v>368</v>
      </c>
      <c r="J10" s="411" t="s">
        <v>369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117.0" customHeight="1">
      <c r="A11" s="413"/>
      <c r="B11" s="414" t="s">
        <v>370</v>
      </c>
      <c r="C11" s="415" t="s">
        <v>371</v>
      </c>
      <c r="D11" s="416">
        <v>60000.0</v>
      </c>
      <c r="E11" s="415" t="s">
        <v>372</v>
      </c>
      <c r="F11" s="417" t="s">
        <v>373</v>
      </c>
      <c r="G11" s="418">
        <v>60000.0</v>
      </c>
      <c r="H11" s="415" t="s">
        <v>374</v>
      </c>
      <c r="I11" s="417" t="s">
        <v>375</v>
      </c>
      <c r="J11" s="418">
        <v>45000.0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99.0" customHeight="1">
      <c r="A12" s="413"/>
      <c r="B12" s="419" t="s">
        <v>376</v>
      </c>
      <c r="C12" s="420" t="s">
        <v>377</v>
      </c>
      <c r="D12" s="416">
        <v>60000.0</v>
      </c>
      <c r="E12" s="415" t="s">
        <v>378</v>
      </c>
      <c r="F12" s="417" t="s">
        <v>379</v>
      </c>
      <c r="G12" s="418">
        <v>60000.0</v>
      </c>
      <c r="H12" s="415" t="s">
        <v>374</v>
      </c>
      <c r="I12" s="417" t="s">
        <v>380</v>
      </c>
      <c r="J12" s="418">
        <v>45000.0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57.0" customHeight="1">
      <c r="A13" s="413"/>
      <c r="B13" s="419" t="s">
        <v>381</v>
      </c>
      <c r="C13" s="415" t="s">
        <v>382</v>
      </c>
      <c r="D13" s="416">
        <v>25000.0</v>
      </c>
      <c r="E13" s="415" t="s">
        <v>383</v>
      </c>
      <c r="F13" s="417" t="s">
        <v>384</v>
      </c>
      <c r="G13" s="418">
        <v>25000.0</v>
      </c>
      <c r="H13" s="415" t="s">
        <v>385</v>
      </c>
      <c r="I13" s="417" t="s">
        <v>386</v>
      </c>
      <c r="J13" s="418">
        <v>25000.0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48.75" customHeight="1">
      <c r="A14" s="413"/>
      <c r="B14" s="419" t="s">
        <v>387</v>
      </c>
      <c r="C14" s="415" t="s">
        <v>304</v>
      </c>
      <c r="D14" s="416">
        <v>25000.0</v>
      </c>
      <c r="E14" s="415" t="s">
        <v>388</v>
      </c>
      <c r="F14" s="417" t="s">
        <v>389</v>
      </c>
      <c r="G14" s="418">
        <v>25000.0</v>
      </c>
      <c r="H14" s="421" t="s">
        <v>385</v>
      </c>
      <c r="I14" s="416" t="s">
        <v>390</v>
      </c>
      <c r="J14" s="418">
        <v>2198.8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57.75" customHeight="1">
      <c r="A15" s="413"/>
      <c r="B15" s="419" t="s">
        <v>391</v>
      </c>
      <c r="C15" s="415" t="s">
        <v>312</v>
      </c>
      <c r="D15" s="416">
        <v>10800.0</v>
      </c>
      <c r="E15" s="415" t="s">
        <v>392</v>
      </c>
      <c r="F15" s="417" t="s">
        <v>393</v>
      </c>
      <c r="G15" s="418">
        <v>10800.0</v>
      </c>
      <c r="H15" s="415" t="s">
        <v>394</v>
      </c>
      <c r="I15" s="417" t="s">
        <v>395</v>
      </c>
      <c r="J15" s="418">
        <v>10800.0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44.25" customHeight="1">
      <c r="A16" s="413"/>
      <c r="B16" s="422" t="s">
        <v>396</v>
      </c>
      <c r="C16" s="415" t="s">
        <v>315</v>
      </c>
      <c r="D16" s="416">
        <v>10800.0</v>
      </c>
      <c r="E16" s="415" t="s">
        <v>397</v>
      </c>
      <c r="F16" s="417" t="s">
        <v>398</v>
      </c>
      <c r="G16" s="418">
        <v>10800.0</v>
      </c>
      <c r="H16" s="415" t="s">
        <v>399</v>
      </c>
      <c r="I16" s="416" t="s">
        <v>400</v>
      </c>
      <c r="J16" s="418">
        <v>10800.0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44.25" customHeight="1">
      <c r="A17" s="423"/>
      <c r="B17" s="419" t="s">
        <v>401</v>
      </c>
      <c r="C17" s="424" t="s">
        <v>317</v>
      </c>
      <c r="D17" s="416">
        <v>7390.0</v>
      </c>
      <c r="E17" s="415" t="s">
        <v>402</v>
      </c>
      <c r="F17" s="417" t="s">
        <v>403</v>
      </c>
      <c r="G17" s="418">
        <v>7390.0</v>
      </c>
      <c r="H17" s="415" t="s">
        <v>404</v>
      </c>
      <c r="I17" s="416" t="s">
        <v>405</v>
      </c>
      <c r="J17" s="418">
        <v>7390.0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44.25" customHeight="1">
      <c r="A18" s="423"/>
      <c r="B18" s="419" t="s">
        <v>406</v>
      </c>
      <c r="C18" s="424" t="s">
        <v>319</v>
      </c>
      <c r="D18" s="416">
        <v>27216.0</v>
      </c>
      <c r="E18" s="415" t="s">
        <v>407</v>
      </c>
      <c r="F18" s="417" t="s">
        <v>408</v>
      </c>
      <c r="G18" s="418">
        <v>27216.0</v>
      </c>
      <c r="H18" s="415" t="s">
        <v>409</v>
      </c>
      <c r="I18" s="416" t="s">
        <v>410</v>
      </c>
      <c r="J18" s="418">
        <v>27216.0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57.0" customHeight="1">
      <c r="A19" s="423"/>
      <c r="B19" s="419" t="s">
        <v>411</v>
      </c>
      <c r="C19" s="424" t="s">
        <v>321</v>
      </c>
      <c r="D19" s="416">
        <v>43200.0</v>
      </c>
      <c r="E19" s="415" t="s">
        <v>412</v>
      </c>
      <c r="F19" s="417" t="s">
        <v>413</v>
      </c>
      <c r="G19" s="418">
        <v>43200.0</v>
      </c>
      <c r="H19" s="415" t="s">
        <v>414</v>
      </c>
      <c r="I19" s="416" t="s">
        <v>415</v>
      </c>
      <c r="J19" s="418">
        <v>43200.0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57.0" customHeight="1">
      <c r="A20" s="423"/>
      <c r="B20" s="419" t="s">
        <v>416</v>
      </c>
      <c r="C20" s="424" t="s">
        <v>417</v>
      </c>
      <c r="D20" s="416">
        <v>10800.0</v>
      </c>
      <c r="E20" s="415" t="s">
        <v>418</v>
      </c>
      <c r="F20" s="417" t="s">
        <v>419</v>
      </c>
      <c r="G20" s="418">
        <v>10800.0</v>
      </c>
      <c r="H20" s="415" t="s">
        <v>420</v>
      </c>
      <c r="I20" s="416" t="s">
        <v>421</v>
      </c>
      <c r="J20" s="418">
        <v>10800.0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57.0" customHeight="1">
      <c r="A21" s="423"/>
      <c r="B21" s="419" t="s">
        <v>422</v>
      </c>
      <c r="C21" s="424" t="s">
        <v>340</v>
      </c>
      <c r="D21" s="416">
        <v>10800.0</v>
      </c>
      <c r="E21" s="415" t="s">
        <v>423</v>
      </c>
      <c r="F21" s="417" t="s">
        <v>424</v>
      </c>
      <c r="G21" s="418">
        <v>10800.0</v>
      </c>
      <c r="H21" s="415" t="s">
        <v>420</v>
      </c>
      <c r="I21" s="416" t="s">
        <v>425</v>
      </c>
      <c r="J21" s="418">
        <v>10800.0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57.0" customHeight="1">
      <c r="A22" s="423"/>
      <c r="B22" s="419" t="s">
        <v>426</v>
      </c>
      <c r="C22" s="424" t="s">
        <v>342</v>
      </c>
      <c r="D22" s="416">
        <v>5400.0</v>
      </c>
      <c r="E22" s="415" t="s">
        <v>427</v>
      </c>
      <c r="F22" s="417" t="s">
        <v>428</v>
      </c>
      <c r="G22" s="418">
        <v>5400.0</v>
      </c>
      <c r="H22" s="415" t="s">
        <v>429</v>
      </c>
      <c r="I22" s="416" t="s">
        <v>430</v>
      </c>
      <c r="J22" s="418">
        <v>5400.0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57.0" customHeight="1">
      <c r="A23" s="423"/>
      <c r="B23" s="419" t="s">
        <v>431</v>
      </c>
      <c r="C23" s="424" t="s">
        <v>345</v>
      </c>
      <c r="D23" s="416">
        <v>21600.0</v>
      </c>
      <c r="E23" s="415" t="s">
        <v>432</v>
      </c>
      <c r="F23" s="417" t="s">
        <v>433</v>
      </c>
      <c r="G23" s="418">
        <v>21600.0</v>
      </c>
      <c r="H23" s="415" t="s">
        <v>434</v>
      </c>
      <c r="I23" s="417" t="s">
        <v>435</v>
      </c>
      <c r="J23" s="418">
        <v>10800.0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1.0" customHeight="1">
      <c r="A24" s="425"/>
      <c r="B24" s="426" t="s">
        <v>436</v>
      </c>
      <c r="C24" s="81"/>
      <c r="D24" s="427">
        <f>SUM(D11:D23)</f>
        <v>318006</v>
      </c>
      <c r="E24" s="428"/>
      <c r="F24" s="427"/>
      <c r="G24" s="427">
        <f>SUM(G11:G23)</f>
        <v>318006</v>
      </c>
      <c r="H24" s="428"/>
      <c r="I24" s="427"/>
      <c r="J24" s="427">
        <f>SUM(J11:J23)</f>
        <v>254404.8</v>
      </c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29"/>
    </row>
    <row r="25" ht="32.25" customHeight="1">
      <c r="A25" s="24"/>
      <c r="B25" s="430" t="s">
        <v>437</v>
      </c>
      <c r="C25" s="431"/>
      <c r="D25" s="432"/>
      <c r="E25" s="433" t="s">
        <v>359</v>
      </c>
      <c r="F25" s="431"/>
      <c r="G25" s="431"/>
      <c r="H25" s="431"/>
      <c r="I25" s="431"/>
      <c r="J25" s="432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45.75" customHeight="1">
      <c r="A26" s="24"/>
      <c r="B26" s="434" t="s">
        <v>438</v>
      </c>
      <c r="C26" s="424" t="s">
        <v>294</v>
      </c>
      <c r="D26" s="435">
        <v>7500.0</v>
      </c>
      <c r="E26" s="436" t="s">
        <v>439</v>
      </c>
      <c r="F26" s="415" t="s">
        <v>440</v>
      </c>
      <c r="G26" s="435">
        <v>7500.0</v>
      </c>
      <c r="H26" s="415" t="s">
        <v>441</v>
      </c>
      <c r="I26" s="415" t="s">
        <v>442</v>
      </c>
      <c r="J26" s="435">
        <v>7500.0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48.0" customHeight="1">
      <c r="A27" s="24"/>
      <c r="B27" s="434" t="s">
        <v>443</v>
      </c>
      <c r="C27" s="424" t="s">
        <v>295</v>
      </c>
      <c r="D27" s="435">
        <v>3000.0</v>
      </c>
      <c r="E27" s="436" t="s">
        <v>444</v>
      </c>
      <c r="F27" s="415" t="s">
        <v>445</v>
      </c>
      <c r="G27" s="435">
        <v>3000.0</v>
      </c>
      <c r="H27" s="415" t="s">
        <v>446</v>
      </c>
      <c r="I27" s="415" t="s">
        <v>447</v>
      </c>
      <c r="J27" s="435">
        <v>3000.0</v>
      </c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>
      <c r="A28" s="413"/>
      <c r="B28" s="437" t="s">
        <v>381</v>
      </c>
      <c r="C28" s="415" t="s">
        <v>382</v>
      </c>
      <c r="D28" s="438">
        <v>7000.0</v>
      </c>
      <c r="E28" s="439" t="s">
        <v>383</v>
      </c>
      <c r="F28" s="440" t="s">
        <v>384</v>
      </c>
      <c r="G28" s="438">
        <v>7000.0</v>
      </c>
      <c r="H28" s="439" t="s">
        <v>385</v>
      </c>
      <c r="I28" s="440" t="s">
        <v>386</v>
      </c>
      <c r="J28" s="441">
        <v>7000.0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42.0" customHeight="1">
      <c r="A29" s="413"/>
      <c r="B29" s="419" t="s">
        <v>387</v>
      </c>
      <c r="C29" s="415" t="s">
        <v>304</v>
      </c>
      <c r="D29" s="416">
        <v>7000.0</v>
      </c>
      <c r="E29" s="415" t="s">
        <v>388</v>
      </c>
      <c r="F29" s="417" t="s">
        <v>389</v>
      </c>
      <c r="G29" s="418">
        <v>7000.0</v>
      </c>
      <c r="H29" s="421" t="s">
        <v>385</v>
      </c>
      <c r="I29" s="442" t="s">
        <v>390</v>
      </c>
      <c r="J29" s="418">
        <v>7000.0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42.75" customHeight="1">
      <c r="A30" s="413"/>
      <c r="B30" s="413" t="s">
        <v>448</v>
      </c>
      <c r="C30" s="415" t="s">
        <v>306</v>
      </c>
      <c r="D30" s="416">
        <v>20000.0</v>
      </c>
      <c r="E30" s="415" t="s">
        <v>449</v>
      </c>
      <c r="F30" s="417" t="s">
        <v>450</v>
      </c>
      <c r="G30" s="418">
        <v>20000.0</v>
      </c>
      <c r="H30" s="443" t="s">
        <v>451</v>
      </c>
      <c r="I30" s="421" t="s">
        <v>452</v>
      </c>
      <c r="J30" s="418">
        <v>20000.0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66.75" customHeight="1">
      <c r="A31" s="413"/>
      <c r="B31" s="419" t="s">
        <v>453</v>
      </c>
      <c r="C31" s="424" t="s">
        <v>344</v>
      </c>
      <c r="D31" s="416">
        <v>36000.0</v>
      </c>
      <c r="E31" s="415" t="s">
        <v>454</v>
      </c>
      <c r="F31" s="417" t="s">
        <v>455</v>
      </c>
      <c r="G31" s="418">
        <v>36000.0</v>
      </c>
      <c r="H31" s="415" t="s">
        <v>409</v>
      </c>
      <c r="I31" s="417" t="s">
        <v>456</v>
      </c>
      <c r="J31" s="418">
        <v>36000.0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4.25" customHeight="1">
      <c r="A32" s="425"/>
      <c r="B32" s="444" t="s">
        <v>436</v>
      </c>
      <c r="C32" s="408"/>
      <c r="D32" s="427">
        <f>SUM(D26:D31)</f>
        <v>80500</v>
      </c>
      <c r="E32" s="428"/>
      <c r="F32" s="427"/>
      <c r="G32" s="427">
        <f>SUM(G26:G31)</f>
        <v>80500</v>
      </c>
      <c r="H32" s="428"/>
      <c r="I32" s="427"/>
      <c r="J32" s="427">
        <f>SUM(J26:J31)</f>
        <v>80500</v>
      </c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29"/>
    </row>
    <row r="33" ht="36.75" customHeight="1">
      <c r="A33" s="24"/>
      <c r="B33" s="407" t="s">
        <v>457</v>
      </c>
      <c r="C33" s="408"/>
      <c r="D33" s="409"/>
      <c r="E33" s="410" t="s">
        <v>359</v>
      </c>
      <c r="F33" s="408"/>
      <c r="G33" s="408"/>
      <c r="H33" s="408"/>
      <c r="I33" s="408"/>
      <c r="J33" s="409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>
      <c r="A34" s="413"/>
      <c r="B34" s="445"/>
      <c r="C34" s="446"/>
      <c r="D34" s="447"/>
      <c r="E34" s="446"/>
      <c r="F34" s="447"/>
      <c r="G34" s="446"/>
      <c r="H34" s="446"/>
      <c r="I34" s="447"/>
      <c r="J34" s="44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4.25" customHeight="1">
      <c r="A35" s="413"/>
      <c r="B35" s="413"/>
      <c r="C35" s="446"/>
      <c r="D35" s="447"/>
      <c r="E35" s="446"/>
      <c r="F35" s="447"/>
      <c r="G35" s="446"/>
      <c r="H35" s="446"/>
      <c r="I35" s="447"/>
      <c r="J35" s="44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4.25" customHeight="1">
      <c r="A36" s="413"/>
      <c r="B36" s="413"/>
      <c r="C36" s="446"/>
      <c r="D36" s="447"/>
      <c r="E36" s="446"/>
      <c r="F36" s="447"/>
      <c r="G36" s="446"/>
      <c r="H36" s="446"/>
      <c r="I36" s="447"/>
      <c r="J36" s="44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4.25" customHeight="1">
      <c r="A37" s="413"/>
      <c r="B37" s="413"/>
      <c r="C37" s="446"/>
      <c r="D37" s="447"/>
      <c r="E37" s="446"/>
      <c r="F37" s="447"/>
      <c r="G37" s="446"/>
      <c r="H37" s="446"/>
      <c r="I37" s="447"/>
      <c r="J37" s="44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4.25" customHeight="1">
      <c r="A38" s="413"/>
      <c r="B38" s="413"/>
      <c r="C38" s="446"/>
      <c r="D38" s="447"/>
      <c r="E38" s="446"/>
      <c r="F38" s="447"/>
      <c r="G38" s="446"/>
      <c r="H38" s="446"/>
      <c r="I38" s="447"/>
      <c r="J38" s="44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4.25" customHeight="1">
      <c r="A39" s="413"/>
      <c r="B39" s="413"/>
      <c r="C39" s="446"/>
      <c r="D39" s="447"/>
      <c r="E39" s="446"/>
      <c r="F39" s="447"/>
      <c r="G39" s="446"/>
      <c r="H39" s="446"/>
      <c r="I39" s="447"/>
      <c r="J39" s="44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4.25" customHeight="1">
      <c r="A40" s="425"/>
      <c r="B40" s="444" t="s">
        <v>436</v>
      </c>
      <c r="C40" s="408"/>
      <c r="D40" s="427">
        <f>SUM(D34:D39)</f>
        <v>0</v>
      </c>
      <c r="E40" s="428"/>
      <c r="F40" s="427"/>
      <c r="G40" s="427">
        <f>SUM(G34:G39)</f>
        <v>0</v>
      </c>
      <c r="H40" s="428"/>
      <c r="I40" s="427"/>
      <c r="J40" s="427">
        <f>SUM(J34:J39)</f>
        <v>0</v>
      </c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29"/>
      <c r="Y40" s="429"/>
      <c r="Z40" s="429"/>
    </row>
    <row r="41" ht="14.25" customHeight="1">
      <c r="A41" s="401"/>
      <c r="B41" s="444" t="s">
        <v>458</v>
      </c>
      <c r="C41" s="408"/>
      <c r="D41" s="427">
        <f>SUM(D24+D32+D40)</f>
        <v>398506</v>
      </c>
      <c r="E41" s="428"/>
      <c r="F41" s="427"/>
      <c r="G41" s="427">
        <f>SUM(G24+G32+G40)</f>
        <v>398506</v>
      </c>
      <c r="H41" s="428"/>
      <c r="I41" s="427"/>
      <c r="J41" s="427">
        <f>SUM(J24+J32+J40)</f>
        <v>334904.8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4.25" customHeight="1">
      <c r="A42" s="448"/>
      <c r="B42" s="448"/>
      <c r="C42" s="448"/>
      <c r="D42" s="449"/>
      <c r="E42" s="448"/>
      <c r="F42" s="449"/>
      <c r="G42" s="448"/>
      <c r="H42" s="448"/>
      <c r="I42" s="448"/>
      <c r="J42" s="448"/>
      <c r="K42" s="448"/>
      <c r="L42" s="448"/>
      <c r="M42" s="448"/>
      <c r="N42" s="448"/>
      <c r="O42" s="448"/>
      <c r="P42" s="448"/>
      <c r="Q42" s="448"/>
      <c r="R42" s="448"/>
      <c r="S42" s="448"/>
      <c r="T42" s="448"/>
      <c r="U42" s="448"/>
      <c r="V42" s="448"/>
      <c r="W42" s="448"/>
      <c r="X42" s="448"/>
      <c r="Y42" s="448"/>
      <c r="Z42" s="448"/>
    </row>
    <row r="43" ht="14.25" customHeight="1">
      <c r="A43" s="401"/>
      <c r="B43" s="401"/>
      <c r="C43" s="401"/>
      <c r="D43" s="402"/>
      <c r="E43" s="401"/>
      <c r="F43" s="402"/>
      <c r="G43" s="401"/>
      <c r="H43" s="401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4.25" customHeight="1">
      <c r="A44" s="401"/>
      <c r="B44" s="401"/>
      <c r="C44" s="401"/>
      <c r="D44" s="402"/>
      <c r="E44" s="401"/>
      <c r="F44" s="402"/>
      <c r="G44" s="401"/>
      <c r="H44" s="401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4.25" customHeight="1">
      <c r="A45" s="401"/>
      <c r="B45" s="401"/>
      <c r="C45" s="401"/>
      <c r="D45" s="402"/>
      <c r="E45" s="401"/>
      <c r="F45" s="402"/>
      <c r="G45" s="401"/>
      <c r="H45" s="401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4.25" customHeight="1">
      <c r="A46" s="401"/>
      <c r="B46" s="401"/>
      <c r="C46" s="401"/>
      <c r="D46" s="402"/>
      <c r="E46" s="401"/>
      <c r="F46" s="402"/>
      <c r="G46" s="401"/>
      <c r="H46" s="401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4.25" customHeight="1">
      <c r="A47" s="401"/>
      <c r="B47" s="401"/>
      <c r="C47" s="401"/>
      <c r="D47" s="402"/>
      <c r="E47" s="401"/>
      <c r="F47" s="402"/>
      <c r="G47" s="401"/>
      <c r="H47" s="401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4.25" customHeight="1">
      <c r="A48" s="401"/>
      <c r="B48" s="401"/>
      <c r="C48" s="401"/>
      <c r="D48" s="402"/>
      <c r="E48" s="401"/>
      <c r="F48" s="402"/>
      <c r="G48" s="401"/>
      <c r="H48" s="401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4.25" customHeight="1">
      <c r="A49" s="401"/>
      <c r="B49" s="401"/>
      <c r="C49" s="401"/>
      <c r="D49" s="402"/>
      <c r="E49" s="401"/>
      <c r="F49" s="402"/>
      <c r="G49" s="401"/>
      <c r="H49" s="401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4.25" customHeight="1">
      <c r="A50" s="401"/>
      <c r="B50" s="401"/>
      <c r="C50" s="401"/>
      <c r="D50" s="402"/>
      <c r="E50" s="401"/>
      <c r="F50" s="402"/>
      <c r="G50" s="401"/>
      <c r="H50" s="401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4.25" customHeight="1">
      <c r="A51" s="401"/>
      <c r="B51" s="401"/>
      <c r="C51" s="401"/>
      <c r="D51" s="402"/>
      <c r="E51" s="401"/>
      <c r="F51" s="402"/>
      <c r="G51" s="401"/>
      <c r="H51" s="401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4.25" customHeight="1">
      <c r="A52" s="401"/>
      <c r="B52" s="401"/>
      <c r="C52" s="401"/>
      <c r="D52" s="402"/>
      <c r="E52" s="401"/>
      <c r="F52" s="402"/>
      <c r="G52" s="401"/>
      <c r="H52" s="401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4.25" customHeight="1">
      <c r="A53" s="401"/>
      <c r="B53" s="401"/>
      <c r="C53" s="401"/>
      <c r="D53" s="402"/>
      <c r="E53" s="401"/>
      <c r="F53" s="402"/>
      <c r="G53" s="401"/>
      <c r="H53" s="401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4.25" customHeight="1">
      <c r="A54" s="401"/>
      <c r="B54" s="401"/>
      <c r="C54" s="401"/>
      <c r="D54" s="402"/>
      <c r="E54" s="401"/>
      <c r="F54" s="402"/>
      <c r="G54" s="401"/>
      <c r="H54" s="401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4.25" customHeight="1">
      <c r="A55" s="401"/>
      <c r="B55" s="401"/>
      <c r="C55" s="401"/>
      <c r="D55" s="402"/>
      <c r="E55" s="401"/>
      <c r="F55" s="402"/>
      <c r="G55" s="401"/>
      <c r="H55" s="401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4.25" customHeight="1">
      <c r="A56" s="401"/>
      <c r="B56" s="401"/>
      <c r="C56" s="401"/>
      <c r="D56" s="402"/>
      <c r="E56" s="401"/>
      <c r="F56" s="402"/>
      <c r="G56" s="401"/>
      <c r="H56" s="401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4.25" customHeight="1">
      <c r="A57" s="401"/>
      <c r="B57" s="401"/>
      <c r="C57" s="401"/>
      <c r="D57" s="402"/>
      <c r="E57" s="401"/>
      <c r="F57" s="402"/>
      <c r="G57" s="401"/>
      <c r="H57" s="401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4.25" customHeight="1">
      <c r="A58" s="401"/>
      <c r="B58" s="401"/>
      <c r="C58" s="401"/>
      <c r="D58" s="402"/>
      <c r="E58" s="401"/>
      <c r="F58" s="402"/>
      <c r="G58" s="401"/>
      <c r="H58" s="401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4.25" customHeight="1">
      <c r="A59" s="401"/>
      <c r="B59" s="401"/>
      <c r="C59" s="401"/>
      <c r="D59" s="402"/>
      <c r="E59" s="401"/>
      <c r="F59" s="402"/>
      <c r="G59" s="401"/>
      <c r="H59" s="401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4.25" customHeight="1">
      <c r="A60" s="401"/>
      <c r="B60" s="401"/>
      <c r="C60" s="401"/>
      <c r="D60" s="402"/>
      <c r="E60" s="401"/>
      <c r="F60" s="402"/>
      <c r="G60" s="401"/>
      <c r="H60" s="401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4.25" customHeight="1">
      <c r="A61" s="401"/>
      <c r="B61" s="401"/>
      <c r="C61" s="401"/>
      <c r="D61" s="402"/>
      <c r="E61" s="401"/>
      <c r="F61" s="402"/>
      <c r="G61" s="401"/>
      <c r="H61" s="401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4.25" customHeight="1">
      <c r="A62" s="401"/>
      <c r="B62" s="401"/>
      <c r="C62" s="401"/>
      <c r="D62" s="402"/>
      <c r="E62" s="401"/>
      <c r="F62" s="402"/>
      <c r="G62" s="401"/>
      <c r="H62" s="401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4.25" customHeight="1">
      <c r="A63" s="401"/>
      <c r="B63" s="401"/>
      <c r="C63" s="401"/>
      <c r="D63" s="402"/>
      <c r="E63" s="401"/>
      <c r="F63" s="402"/>
      <c r="G63" s="401"/>
      <c r="H63" s="401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4.25" customHeight="1">
      <c r="A64" s="401"/>
      <c r="B64" s="401"/>
      <c r="C64" s="401"/>
      <c r="D64" s="402"/>
      <c r="E64" s="401"/>
      <c r="F64" s="402"/>
      <c r="G64" s="401"/>
      <c r="H64" s="401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4.25" customHeight="1">
      <c r="A65" s="401"/>
      <c r="B65" s="401"/>
      <c r="C65" s="401"/>
      <c r="D65" s="402"/>
      <c r="E65" s="401"/>
      <c r="F65" s="402"/>
      <c r="G65" s="401"/>
      <c r="H65" s="401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4.25" customHeight="1">
      <c r="A66" s="401"/>
      <c r="B66" s="401"/>
      <c r="C66" s="401"/>
      <c r="D66" s="402"/>
      <c r="E66" s="401"/>
      <c r="F66" s="402"/>
      <c r="G66" s="401"/>
      <c r="H66" s="401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4.25" customHeight="1">
      <c r="A67" s="401"/>
      <c r="B67" s="401"/>
      <c r="C67" s="401"/>
      <c r="D67" s="402"/>
      <c r="E67" s="401"/>
      <c r="F67" s="402"/>
      <c r="G67" s="401"/>
      <c r="H67" s="401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4.25" customHeight="1">
      <c r="A68" s="401"/>
      <c r="B68" s="401"/>
      <c r="C68" s="401"/>
      <c r="D68" s="402"/>
      <c r="E68" s="401"/>
      <c r="F68" s="402"/>
      <c r="G68" s="401"/>
      <c r="H68" s="401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4.25" customHeight="1">
      <c r="A69" s="401"/>
      <c r="B69" s="401"/>
      <c r="C69" s="401"/>
      <c r="D69" s="402"/>
      <c r="E69" s="401"/>
      <c r="F69" s="402"/>
      <c r="G69" s="401"/>
      <c r="H69" s="401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4.25" customHeight="1">
      <c r="A70" s="401"/>
      <c r="B70" s="401"/>
      <c r="C70" s="401"/>
      <c r="D70" s="402"/>
      <c r="E70" s="401"/>
      <c r="F70" s="402"/>
      <c r="G70" s="401"/>
      <c r="H70" s="401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4.25" customHeight="1">
      <c r="A71" s="401"/>
      <c r="B71" s="401"/>
      <c r="C71" s="401"/>
      <c r="D71" s="402"/>
      <c r="E71" s="401"/>
      <c r="F71" s="402"/>
      <c r="G71" s="401"/>
      <c r="H71" s="401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4.25" customHeight="1">
      <c r="A72" s="401"/>
      <c r="B72" s="401"/>
      <c r="C72" s="401"/>
      <c r="D72" s="402"/>
      <c r="E72" s="401"/>
      <c r="F72" s="402"/>
      <c r="G72" s="401"/>
      <c r="H72" s="401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4.25" customHeight="1">
      <c r="A73" s="401"/>
      <c r="B73" s="401"/>
      <c r="C73" s="401"/>
      <c r="D73" s="402"/>
      <c r="E73" s="401"/>
      <c r="F73" s="402"/>
      <c r="G73" s="401"/>
      <c r="H73" s="401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4.25" customHeight="1">
      <c r="A74" s="401"/>
      <c r="B74" s="401"/>
      <c r="C74" s="401"/>
      <c r="D74" s="402"/>
      <c r="E74" s="401"/>
      <c r="F74" s="402"/>
      <c r="G74" s="401"/>
      <c r="H74" s="401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4.25" customHeight="1">
      <c r="A75" s="401"/>
      <c r="B75" s="401"/>
      <c r="C75" s="401"/>
      <c r="D75" s="402"/>
      <c r="E75" s="401"/>
      <c r="F75" s="402"/>
      <c r="G75" s="401"/>
      <c r="H75" s="401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4.25" customHeight="1">
      <c r="A76" s="401"/>
      <c r="B76" s="401"/>
      <c r="C76" s="401"/>
      <c r="D76" s="402"/>
      <c r="E76" s="401"/>
      <c r="F76" s="402"/>
      <c r="G76" s="401"/>
      <c r="H76" s="401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4.25" customHeight="1">
      <c r="A77" s="401"/>
      <c r="B77" s="401"/>
      <c r="C77" s="401"/>
      <c r="D77" s="402"/>
      <c r="E77" s="401"/>
      <c r="F77" s="402"/>
      <c r="G77" s="401"/>
      <c r="H77" s="401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4.25" customHeight="1">
      <c r="A78" s="401"/>
      <c r="B78" s="401"/>
      <c r="C78" s="401"/>
      <c r="D78" s="402"/>
      <c r="E78" s="401"/>
      <c r="F78" s="402"/>
      <c r="G78" s="401"/>
      <c r="H78" s="401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4.25" customHeight="1">
      <c r="A79" s="401"/>
      <c r="B79" s="401"/>
      <c r="C79" s="401"/>
      <c r="D79" s="402"/>
      <c r="E79" s="401"/>
      <c r="F79" s="402"/>
      <c r="G79" s="401"/>
      <c r="H79" s="401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4.25" customHeight="1">
      <c r="A80" s="401"/>
      <c r="B80" s="401"/>
      <c r="C80" s="401"/>
      <c r="D80" s="402"/>
      <c r="E80" s="401"/>
      <c r="F80" s="402"/>
      <c r="G80" s="401"/>
      <c r="H80" s="401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4.25" customHeight="1">
      <c r="A81" s="401"/>
      <c r="B81" s="401"/>
      <c r="C81" s="401"/>
      <c r="D81" s="402"/>
      <c r="E81" s="401"/>
      <c r="F81" s="402"/>
      <c r="G81" s="401"/>
      <c r="H81" s="401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4.25" customHeight="1">
      <c r="A82" s="401"/>
      <c r="B82" s="401"/>
      <c r="C82" s="401"/>
      <c r="D82" s="402"/>
      <c r="E82" s="401"/>
      <c r="F82" s="402"/>
      <c r="G82" s="401"/>
      <c r="H82" s="401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4.25" customHeight="1">
      <c r="A83" s="401"/>
      <c r="B83" s="401"/>
      <c r="C83" s="401"/>
      <c r="D83" s="402"/>
      <c r="E83" s="401"/>
      <c r="F83" s="402"/>
      <c r="G83" s="401"/>
      <c r="H83" s="401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4.25" customHeight="1">
      <c r="A84" s="401"/>
      <c r="B84" s="401"/>
      <c r="C84" s="401"/>
      <c r="D84" s="402"/>
      <c r="E84" s="401"/>
      <c r="F84" s="402"/>
      <c r="G84" s="401"/>
      <c r="H84" s="401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4.25" customHeight="1">
      <c r="A85" s="401"/>
      <c r="B85" s="401"/>
      <c r="C85" s="401"/>
      <c r="D85" s="402"/>
      <c r="E85" s="401"/>
      <c r="F85" s="402"/>
      <c r="G85" s="401"/>
      <c r="H85" s="401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4.25" customHeight="1">
      <c r="A86" s="401"/>
      <c r="B86" s="401"/>
      <c r="C86" s="401"/>
      <c r="D86" s="402"/>
      <c r="E86" s="401"/>
      <c r="F86" s="402"/>
      <c r="G86" s="401"/>
      <c r="H86" s="401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4.25" customHeight="1">
      <c r="A87" s="401"/>
      <c r="B87" s="401"/>
      <c r="C87" s="401"/>
      <c r="D87" s="402"/>
      <c r="E87" s="401"/>
      <c r="F87" s="402"/>
      <c r="G87" s="401"/>
      <c r="H87" s="401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4.25" customHeight="1">
      <c r="A88" s="401"/>
      <c r="B88" s="401"/>
      <c r="C88" s="401"/>
      <c r="D88" s="402"/>
      <c r="E88" s="401"/>
      <c r="F88" s="402"/>
      <c r="G88" s="401"/>
      <c r="H88" s="401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4.25" customHeight="1">
      <c r="A89" s="401"/>
      <c r="B89" s="401"/>
      <c r="C89" s="401"/>
      <c r="D89" s="402"/>
      <c r="E89" s="401"/>
      <c r="F89" s="402"/>
      <c r="G89" s="401"/>
      <c r="H89" s="401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4.25" customHeight="1">
      <c r="A90" s="401"/>
      <c r="B90" s="401"/>
      <c r="C90" s="401"/>
      <c r="D90" s="402"/>
      <c r="E90" s="401"/>
      <c r="F90" s="402"/>
      <c r="G90" s="401"/>
      <c r="H90" s="401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4.25" customHeight="1">
      <c r="A91" s="401"/>
      <c r="B91" s="401"/>
      <c r="C91" s="401"/>
      <c r="D91" s="402"/>
      <c r="E91" s="401"/>
      <c r="F91" s="402"/>
      <c r="G91" s="401"/>
      <c r="H91" s="401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4.25" customHeight="1">
      <c r="A92" s="401"/>
      <c r="B92" s="401"/>
      <c r="C92" s="401"/>
      <c r="D92" s="402"/>
      <c r="E92" s="401"/>
      <c r="F92" s="402"/>
      <c r="G92" s="401"/>
      <c r="H92" s="401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4.25" customHeight="1">
      <c r="A93" s="401"/>
      <c r="B93" s="401"/>
      <c r="C93" s="401"/>
      <c r="D93" s="402"/>
      <c r="E93" s="401"/>
      <c r="F93" s="402"/>
      <c r="G93" s="401"/>
      <c r="H93" s="401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4.25" customHeight="1">
      <c r="A94" s="401"/>
      <c r="B94" s="401"/>
      <c r="C94" s="401"/>
      <c r="D94" s="402"/>
      <c r="E94" s="401"/>
      <c r="F94" s="402"/>
      <c r="G94" s="401"/>
      <c r="H94" s="401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4.25" customHeight="1">
      <c r="A95" s="401"/>
      <c r="B95" s="401"/>
      <c r="C95" s="401"/>
      <c r="D95" s="402"/>
      <c r="E95" s="401"/>
      <c r="F95" s="402"/>
      <c r="G95" s="401"/>
      <c r="H95" s="401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4.25" customHeight="1">
      <c r="A96" s="401"/>
      <c r="B96" s="401"/>
      <c r="C96" s="401"/>
      <c r="D96" s="402"/>
      <c r="E96" s="401"/>
      <c r="F96" s="402"/>
      <c r="G96" s="401"/>
      <c r="H96" s="401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4.25" customHeight="1">
      <c r="A97" s="401"/>
      <c r="B97" s="401"/>
      <c r="C97" s="401"/>
      <c r="D97" s="402"/>
      <c r="E97" s="401"/>
      <c r="F97" s="402"/>
      <c r="G97" s="401"/>
      <c r="H97" s="401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4.25" customHeight="1">
      <c r="A98" s="401"/>
      <c r="B98" s="401"/>
      <c r="C98" s="401"/>
      <c r="D98" s="402"/>
      <c r="E98" s="401"/>
      <c r="F98" s="402"/>
      <c r="G98" s="401"/>
      <c r="H98" s="401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4.25" customHeight="1">
      <c r="A99" s="401"/>
      <c r="B99" s="401"/>
      <c r="C99" s="401"/>
      <c r="D99" s="402"/>
      <c r="E99" s="401"/>
      <c r="F99" s="402"/>
      <c r="G99" s="401"/>
      <c r="H99" s="401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4.25" customHeight="1">
      <c r="A100" s="401"/>
      <c r="B100" s="401"/>
      <c r="C100" s="401"/>
      <c r="D100" s="402"/>
      <c r="E100" s="401"/>
      <c r="F100" s="402"/>
      <c r="G100" s="401"/>
      <c r="H100" s="401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4.25" customHeight="1">
      <c r="A101" s="401"/>
      <c r="B101" s="401"/>
      <c r="C101" s="401"/>
      <c r="D101" s="402"/>
      <c r="E101" s="401"/>
      <c r="F101" s="402"/>
      <c r="G101" s="401"/>
      <c r="H101" s="401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4.25" customHeight="1">
      <c r="A102" s="401"/>
      <c r="B102" s="401"/>
      <c r="C102" s="401"/>
      <c r="D102" s="402"/>
      <c r="E102" s="401"/>
      <c r="F102" s="402"/>
      <c r="G102" s="401"/>
      <c r="H102" s="401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4.25" customHeight="1">
      <c r="A103" s="401"/>
      <c r="B103" s="401"/>
      <c r="C103" s="401"/>
      <c r="D103" s="402"/>
      <c r="E103" s="401"/>
      <c r="F103" s="402"/>
      <c r="G103" s="401"/>
      <c r="H103" s="401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4.25" customHeight="1">
      <c r="A104" s="401"/>
      <c r="B104" s="401"/>
      <c r="C104" s="401"/>
      <c r="D104" s="402"/>
      <c r="E104" s="401"/>
      <c r="F104" s="402"/>
      <c r="G104" s="401"/>
      <c r="H104" s="401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4.25" customHeight="1">
      <c r="A105" s="401"/>
      <c r="B105" s="401"/>
      <c r="C105" s="401"/>
      <c r="D105" s="402"/>
      <c r="E105" s="401"/>
      <c r="F105" s="402"/>
      <c r="G105" s="401"/>
      <c r="H105" s="401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4.25" customHeight="1">
      <c r="A106" s="401"/>
      <c r="B106" s="401"/>
      <c r="C106" s="401"/>
      <c r="D106" s="402"/>
      <c r="E106" s="401"/>
      <c r="F106" s="402"/>
      <c r="G106" s="401"/>
      <c r="H106" s="401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4.25" customHeight="1">
      <c r="A107" s="401"/>
      <c r="B107" s="401"/>
      <c r="C107" s="401"/>
      <c r="D107" s="402"/>
      <c r="E107" s="401"/>
      <c r="F107" s="402"/>
      <c r="G107" s="401"/>
      <c r="H107" s="401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4.25" customHeight="1">
      <c r="A108" s="401"/>
      <c r="B108" s="401"/>
      <c r="C108" s="401"/>
      <c r="D108" s="402"/>
      <c r="E108" s="401"/>
      <c r="F108" s="402"/>
      <c r="G108" s="401"/>
      <c r="H108" s="401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4.25" customHeight="1">
      <c r="A109" s="401"/>
      <c r="B109" s="401"/>
      <c r="C109" s="401"/>
      <c r="D109" s="402"/>
      <c r="E109" s="401"/>
      <c r="F109" s="402"/>
      <c r="G109" s="401"/>
      <c r="H109" s="401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4.25" customHeight="1">
      <c r="A110" s="401"/>
      <c r="B110" s="401"/>
      <c r="C110" s="401"/>
      <c r="D110" s="402"/>
      <c r="E110" s="401"/>
      <c r="F110" s="402"/>
      <c r="G110" s="401"/>
      <c r="H110" s="401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4.25" customHeight="1">
      <c r="A111" s="401"/>
      <c r="B111" s="401"/>
      <c r="C111" s="401"/>
      <c r="D111" s="402"/>
      <c r="E111" s="401"/>
      <c r="F111" s="402"/>
      <c r="G111" s="401"/>
      <c r="H111" s="401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4.25" customHeight="1">
      <c r="A112" s="401"/>
      <c r="B112" s="401"/>
      <c r="C112" s="401"/>
      <c r="D112" s="402"/>
      <c r="E112" s="401"/>
      <c r="F112" s="402"/>
      <c r="G112" s="401"/>
      <c r="H112" s="401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4.25" customHeight="1">
      <c r="A113" s="401"/>
      <c r="B113" s="401"/>
      <c r="C113" s="401"/>
      <c r="D113" s="402"/>
      <c r="E113" s="401"/>
      <c r="F113" s="402"/>
      <c r="G113" s="401"/>
      <c r="H113" s="401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4.25" customHeight="1">
      <c r="A114" s="401"/>
      <c r="B114" s="401"/>
      <c r="C114" s="401"/>
      <c r="D114" s="402"/>
      <c r="E114" s="401"/>
      <c r="F114" s="402"/>
      <c r="G114" s="401"/>
      <c r="H114" s="401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4.25" customHeight="1">
      <c r="A115" s="401"/>
      <c r="B115" s="401"/>
      <c r="C115" s="401"/>
      <c r="D115" s="402"/>
      <c r="E115" s="401"/>
      <c r="F115" s="402"/>
      <c r="G115" s="401"/>
      <c r="H115" s="401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4.25" customHeight="1">
      <c r="A116" s="401"/>
      <c r="B116" s="401"/>
      <c r="C116" s="401"/>
      <c r="D116" s="402"/>
      <c r="E116" s="401"/>
      <c r="F116" s="402"/>
      <c r="G116" s="401"/>
      <c r="H116" s="401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4.25" customHeight="1">
      <c r="A117" s="401"/>
      <c r="B117" s="401"/>
      <c r="C117" s="401"/>
      <c r="D117" s="402"/>
      <c r="E117" s="401"/>
      <c r="F117" s="402"/>
      <c r="G117" s="401"/>
      <c r="H117" s="401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4.25" customHeight="1">
      <c r="A118" s="401"/>
      <c r="B118" s="401"/>
      <c r="C118" s="401"/>
      <c r="D118" s="402"/>
      <c r="E118" s="401"/>
      <c r="F118" s="402"/>
      <c r="G118" s="401"/>
      <c r="H118" s="401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4.25" customHeight="1">
      <c r="A119" s="401"/>
      <c r="B119" s="401"/>
      <c r="C119" s="401"/>
      <c r="D119" s="402"/>
      <c r="E119" s="401"/>
      <c r="F119" s="402"/>
      <c r="G119" s="401"/>
      <c r="H119" s="401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4.25" customHeight="1">
      <c r="A120" s="401"/>
      <c r="B120" s="401"/>
      <c r="C120" s="401"/>
      <c r="D120" s="402"/>
      <c r="E120" s="401"/>
      <c r="F120" s="402"/>
      <c r="G120" s="401"/>
      <c r="H120" s="401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4.25" customHeight="1">
      <c r="A121" s="401"/>
      <c r="B121" s="401"/>
      <c r="C121" s="401"/>
      <c r="D121" s="402"/>
      <c r="E121" s="401"/>
      <c r="F121" s="402"/>
      <c r="G121" s="401"/>
      <c r="H121" s="401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4.25" customHeight="1">
      <c r="A122" s="401"/>
      <c r="B122" s="401"/>
      <c r="C122" s="401"/>
      <c r="D122" s="402"/>
      <c r="E122" s="401"/>
      <c r="F122" s="402"/>
      <c r="G122" s="401"/>
      <c r="H122" s="401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4.25" customHeight="1">
      <c r="A123" s="401"/>
      <c r="B123" s="401"/>
      <c r="C123" s="401"/>
      <c r="D123" s="402"/>
      <c r="E123" s="401"/>
      <c r="F123" s="402"/>
      <c r="G123" s="401"/>
      <c r="H123" s="401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4.25" customHeight="1">
      <c r="A124" s="401"/>
      <c r="B124" s="401"/>
      <c r="C124" s="401"/>
      <c r="D124" s="402"/>
      <c r="E124" s="401"/>
      <c r="F124" s="402"/>
      <c r="G124" s="401"/>
      <c r="H124" s="401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4.25" customHeight="1">
      <c r="A125" s="401"/>
      <c r="B125" s="401"/>
      <c r="C125" s="401"/>
      <c r="D125" s="402"/>
      <c r="E125" s="401"/>
      <c r="F125" s="402"/>
      <c r="G125" s="401"/>
      <c r="H125" s="401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4.25" customHeight="1">
      <c r="A126" s="401"/>
      <c r="B126" s="401"/>
      <c r="C126" s="401"/>
      <c r="D126" s="402"/>
      <c r="E126" s="401"/>
      <c r="F126" s="402"/>
      <c r="G126" s="401"/>
      <c r="H126" s="401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4.25" customHeight="1">
      <c r="A127" s="401"/>
      <c r="B127" s="401"/>
      <c r="C127" s="401"/>
      <c r="D127" s="402"/>
      <c r="E127" s="401"/>
      <c r="F127" s="402"/>
      <c r="G127" s="401"/>
      <c r="H127" s="401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4.25" customHeight="1">
      <c r="A128" s="401"/>
      <c r="B128" s="401"/>
      <c r="C128" s="401"/>
      <c r="D128" s="402"/>
      <c r="E128" s="401"/>
      <c r="F128" s="402"/>
      <c r="G128" s="401"/>
      <c r="H128" s="401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4.25" customHeight="1">
      <c r="A129" s="401"/>
      <c r="B129" s="401"/>
      <c r="C129" s="401"/>
      <c r="D129" s="402"/>
      <c r="E129" s="401"/>
      <c r="F129" s="402"/>
      <c r="G129" s="401"/>
      <c r="H129" s="401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4.25" customHeight="1">
      <c r="A130" s="401"/>
      <c r="B130" s="401"/>
      <c r="C130" s="401"/>
      <c r="D130" s="402"/>
      <c r="E130" s="401"/>
      <c r="F130" s="402"/>
      <c r="G130" s="401"/>
      <c r="H130" s="401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4.25" customHeight="1">
      <c r="A131" s="401"/>
      <c r="B131" s="401"/>
      <c r="C131" s="401"/>
      <c r="D131" s="402"/>
      <c r="E131" s="401"/>
      <c r="F131" s="402"/>
      <c r="G131" s="401"/>
      <c r="H131" s="401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4.25" customHeight="1">
      <c r="A132" s="401"/>
      <c r="B132" s="401"/>
      <c r="C132" s="401"/>
      <c r="D132" s="402"/>
      <c r="E132" s="401"/>
      <c r="F132" s="402"/>
      <c r="G132" s="401"/>
      <c r="H132" s="401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4.25" customHeight="1">
      <c r="A133" s="401"/>
      <c r="B133" s="401"/>
      <c r="C133" s="401"/>
      <c r="D133" s="402"/>
      <c r="E133" s="401"/>
      <c r="F133" s="402"/>
      <c r="G133" s="401"/>
      <c r="H133" s="401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4.25" customHeight="1">
      <c r="A134" s="401"/>
      <c r="B134" s="401"/>
      <c r="C134" s="401"/>
      <c r="D134" s="402"/>
      <c r="E134" s="401"/>
      <c r="F134" s="402"/>
      <c r="G134" s="401"/>
      <c r="H134" s="401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4.25" customHeight="1">
      <c r="A135" s="401"/>
      <c r="B135" s="401"/>
      <c r="C135" s="401"/>
      <c r="D135" s="402"/>
      <c r="E135" s="401"/>
      <c r="F135" s="402"/>
      <c r="G135" s="401"/>
      <c r="H135" s="401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4.25" customHeight="1">
      <c r="A136" s="401"/>
      <c r="B136" s="401"/>
      <c r="C136" s="401"/>
      <c r="D136" s="402"/>
      <c r="E136" s="401"/>
      <c r="F136" s="402"/>
      <c r="G136" s="401"/>
      <c r="H136" s="401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4.25" customHeight="1">
      <c r="A137" s="401"/>
      <c r="B137" s="401"/>
      <c r="C137" s="401"/>
      <c r="D137" s="402"/>
      <c r="E137" s="401"/>
      <c r="F137" s="402"/>
      <c r="G137" s="401"/>
      <c r="H137" s="401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4.25" customHeight="1">
      <c r="A138" s="401"/>
      <c r="B138" s="401"/>
      <c r="C138" s="401"/>
      <c r="D138" s="402"/>
      <c r="E138" s="401"/>
      <c r="F138" s="402"/>
      <c r="G138" s="401"/>
      <c r="H138" s="401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4.25" customHeight="1">
      <c r="A139" s="401"/>
      <c r="B139" s="401"/>
      <c r="C139" s="401"/>
      <c r="D139" s="402"/>
      <c r="E139" s="401"/>
      <c r="F139" s="402"/>
      <c r="G139" s="401"/>
      <c r="H139" s="401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4.25" customHeight="1">
      <c r="A140" s="401"/>
      <c r="B140" s="401"/>
      <c r="C140" s="401"/>
      <c r="D140" s="402"/>
      <c r="E140" s="401"/>
      <c r="F140" s="402"/>
      <c r="G140" s="401"/>
      <c r="H140" s="401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4.25" customHeight="1">
      <c r="A141" s="401"/>
      <c r="B141" s="401"/>
      <c r="C141" s="401"/>
      <c r="D141" s="402"/>
      <c r="E141" s="401"/>
      <c r="F141" s="402"/>
      <c r="G141" s="401"/>
      <c r="H141" s="401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4.25" customHeight="1">
      <c r="A142" s="401"/>
      <c r="B142" s="401"/>
      <c r="C142" s="401"/>
      <c r="D142" s="402"/>
      <c r="E142" s="401"/>
      <c r="F142" s="402"/>
      <c r="G142" s="401"/>
      <c r="H142" s="401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4.25" customHeight="1">
      <c r="A143" s="401"/>
      <c r="B143" s="401"/>
      <c r="C143" s="401"/>
      <c r="D143" s="402"/>
      <c r="E143" s="401"/>
      <c r="F143" s="402"/>
      <c r="G143" s="401"/>
      <c r="H143" s="401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4.25" customHeight="1">
      <c r="A144" s="401"/>
      <c r="B144" s="401"/>
      <c r="C144" s="401"/>
      <c r="D144" s="402"/>
      <c r="E144" s="401"/>
      <c r="F144" s="402"/>
      <c r="G144" s="401"/>
      <c r="H144" s="401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4.25" customHeight="1">
      <c r="A145" s="401"/>
      <c r="B145" s="401"/>
      <c r="C145" s="401"/>
      <c r="D145" s="402"/>
      <c r="E145" s="401"/>
      <c r="F145" s="402"/>
      <c r="G145" s="401"/>
      <c r="H145" s="401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4.25" customHeight="1">
      <c r="A146" s="401"/>
      <c r="B146" s="401"/>
      <c r="C146" s="401"/>
      <c r="D146" s="402"/>
      <c r="E146" s="401"/>
      <c r="F146" s="402"/>
      <c r="G146" s="401"/>
      <c r="H146" s="401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4.25" customHeight="1">
      <c r="A147" s="401"/>
      <c r="B147" s="401"/>
      <c r="C147" s="401"/>
      <c r="D147" s="402"/>
      <c r="E147" s="401"/>
      <c r="F147" s="402"/>
      <c r="G147" s="401"/>
      <c r="H147" s="401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4.25" customHeight="1">
      <c r="A148" s="401"/>
      <c r="B148" s="401"/>
      <c r="C148" s="401"/>
      <c r="D148" s="402"/>
      <c r="E148" s="401"/>
      <c r="F148" s="402"/>
      <c r="G148" s="401"/>
      <c r="H148" s="401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4.25" customHeight="1">
      <c r="A149" s="401"/>
      <c r="B149" s="401"/>
      <c r="C149" s="401"/>
      <c r="D149" s="402"/>
      <c r="E149" s="401"/>
      <c r="F149" s="402"/>
      <c r="G149" s="401"/>
      <c r="H149" s="401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4.25" customHeight="1">
      <c r="A150" s="401"/>
      <c r="B150" s="401"/>
      <c r="C150" s="401"/>
      <c r="D150" s="402"/>
      <c r="E150" s="401"/>
      <c r="F150" s="402"/>
      <c r="G150" s="401"/>
      <c r="H150" s="401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4.25" customHeight="1">
      <c r="A151" s="401"/>
      <c r="B151" s="401"/>
      <c r="C151" s="401"/>
      <c r="D151" s="402"/>
      <c r="E151" s="401"/>
      <c r="F151" s="402"/>
      <c r="G151" s="401"/>
      <c r="H151" s="401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4.25" customHeight="1">
      <c r="A152" s="401"/>
      <c r="B152" s="401"/>
      <c r="C152" s="401"/>
      <c r="D152" s="402"/>
      <c r="E152" s="401"/>
      <c r="F152" s="402"/>
      <c r="G152" s="401"/>
      <c r="H152" s="401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4.25" customHeight="1">
      <c r="A153" s="401"/>
      <c r="B153" s="401"/>
      <c r="C153" s="401"/>
      <c r="D153" s="402"/>
      <c r="E153" s="401"/>
      <c r="F153" s="402"/>
      <c r="G153" s="401"/>
      <c r="H153" s="401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4.25" customHeight="1">
      <c r="A154" s="401"/>
      <c r="B154" s="401"/>
      <c r="C154" s="401"/>
      <c r="D154" s="402"/>
      <c r="E154" s="401"/>
      <c r="F154" s="402"/>
      <c r="G154" s="401"/>
      <c r="H154" s="401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4.25" customHeight="1">
      <c r="A155" s="401"/>
      <c r="B155" s="401"/>
      <c r="C155" s="401"/>
      <c r="D155" s="402"/>
      <c r="E155" s="401"/>
      <c r="F155" s="402"/>
      <c r="G155" s="401"/>
      <c r="H155" s="401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4.25" customHeight="1">
      <c r="A156" s="401"/>
      <c r="B156" s="401"/>
      <c r="C156" s="401"/>
      <c r="D156" s="402"/>
      <c r="E156" s="401"/>
      <c r="F156" s="402"/>
      <c r="G156" s="401"/>
      <c r="H156" s="401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4.25" customHeight="1">
      <c r="A157" s="401"/>
      <c r="B157" s="401"/>
      <c r="C157" s="401"/>
      <c r="D157" s="402"/>
      <c r="E157" s="401"/>
      <c r="F157" s="402"/>
      <c r="G157" s="401"/>
      <c r="H157" s="401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4.25" customHeight="1">
      <c r="A158" s="401"/>
      <c r="B158" s="401"/>
      <c r="C158" s="401"/>
      <c r="D158" s="402"/>
      <c r="E158" s="401"/>
      <c r="F158" s="402"/>
      <c r="G158" s="401"/>
      <c r="H158" s="401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4.25" customHeight="1">
      <c r="A159" s="401"/>
      <c r="B159" s="401"/>
      <c r="C159" s="401"/>
      <c r="D159" s="402"/>
      <c r="E159" s="401"/>
      <c r="F159" s="402"/>
      <c r="G159" s="401"/>
      <c r="H159" s="401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4.25" customHeight="1">
      <c r="A160" s="401"/>
      <c r="B160" s="401"/>
      <c r="C160" s="401"/>
      <c r="D160" s="402"/>
      <c r="E160" s="401"/>
      <c r="F160" s="402"/>
      <c r="G160" s="401"/>
      <c r="H160" s="401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4.25" customHeight="1">
      <c r="A161" s="401"/>
      <c r="B161" s="401"/>
      <c r="C161" s="401"/>
      <c r="D161" s="402"/>
      <c r="E161" s="401"/>
      <c r="F161" s="402"/>
      <c r="G161" s="401"/>
      <c r="H161" s="401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4.25" customHeight="1">
      <c r="A162" s="401"/>
      <c r="B162" s="401"/>
      <c r="C162" s="401"/>
      <c r="D162" s="402"/>
      <c r="E162" s="401"/>
      <c r="F162" s="402"/>
      <c r="G162" s="401"/>
      <c r="H162" s="401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4.25" customHeight="1">
      <c r="A163" s="401"/>
      <c r="B163" s="401"/>
      <c r="C163" s="401"/>
      <c r="D163" s="402"/>
      <c r="E163" s="401"/>
      <c r="F163" s="402"/>
      <c r="G163" s="401"/>
      <c r="H163" s="401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4.25" customHeight="1">
      <c r="A164" s="401"/>
      <c r="B164" s="401"/>
      <c r="C164" s="401"/>
      <c r="D164" s="402"/>
      <c r="E164" s="401"/>
      <c r="F164" s="402"/>
      <c r="G164" s="401"/>
      <c r="H164" s="401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4.25" customHeight="1">
      <c r="A165" s="401"/>
      <c r="B165" s="401"/>
      <c r="C165" s="401"/>
      <c r="D165" s="402"/>
      <c r="E165" s="401"/>
      <c r="F165" s="402"/>
      <c r="G165" s="401"/>
      <c r="H165" s="401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4.25" customHeight="1">
      <c r="A166" s="401"/>
      <c r="B166" s="401"/>
      <c r="C166" s="401"/>
      <c r="D166" s="402"/>
      <c r="E166" s="401"/>
      <c r="F166" s="402"/>
      <c r="G166" s="401"/>
      <c r="H166" s="401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4.25" customHeight="1">
      <c r="A167" s="401"/>
      <c r="B167" s="401"/>
      <c r="C167" s="401"/>
      <c r="D167" s="402"/>
      <c r="E167" s="401"/>
      <c r="F167" s="402"/>
      <c r="G167" s="401"/>
      <c r="H167" s="401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4.25" customHeight="1">
      <c r="A168" s="401"/>
      <c r="B168" s="401"/>
      <c r="C168" s="401"/>
      <c r="D168" s="402"/>
      <c r="E168" s="401"/>
      <c r="F168" s="402"/>
      <c r="G168" s="401"/>
      <c r="H168" s="401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4.25" customHeight="1">
      <c r="A169" s="401"/>
      <c r="B169" s="401"/>
      <c r="C169" s="401"/>
      <c r="D169" s="402"/>
      <c r="E169" s="401"/>
      <c r="F169" s="402"/>
      <c r="G169" s="401"/>
      <c r="H169" s="401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4.25" customHeight="1">
      <c r="A170" s="401"/>
      <c r="B170" s="401"/>
      <c r="C170" s="401"/>
      <c r="D170" s="402"/>
      <c r="E170" s="401"/>
      <c r="F170" s="402"/>
      <c r="G170" s="401"/>
      <c r="H170" s="401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4.25" customHeight="1">
      <c r="A171" s="401"/>
      <c r="B171" s="401"/>
      <c r="C171" s="401"/>
      <c r="D171" s="402"/>
      <c r="E171" s="401"/>
      <c r="F171" s="402"/>
      <c r="G171" s="401"/>
      <c r="H171" s="401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4.25" customHeight="1">
      <c r="A172" s="401"/>
      <c r="B172" s="401"/>
      <c r="C172" s="401"/>
      <c r="D172" s="402"/>
      <c r="E172" s="401"/>
      <c r="F172" s="402"/>
      <c r="G172" s="401"/>
      <c r="H172" s="401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4.25" customHeight="1">
      <c r="A173" s="401"/>
      <c r="B173" s="401"/>
      <c r="C173" s="401"/>
      <c r="D173" s="402"/>
      <c r="E173" s="401"/>
      <c r="F173" s="402"/>
      <c r="G173" s="401"/>
      <c r="H173" s="401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4.25" customHeight="1">
      <c r="A174" s="401"/>
      <c r="B174" s="401"/>
      <c r="C174" s="401"/>
      <c r="D174" s="402"/>
      <c r="E174" s="401"/>
      <c r="F174" s="402"/>
      <c r="G174" s="401"/>
      <c r="H174" s="401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4.25" customHeight="1">
      <c r="A175" s="401"/>
      <c r="B175" s="401"/>
      <c r="C175" s="401"/>
      <c r="D175" s="402"/>
      <c r="E175" s="401"/>
      <c r="F175" s="402"/>
      <c r="G175" s="401"/>
      <c r="H175" s="401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4.25" customHeight="1">
      <c r="A176" s="401"/>
      <c r="B176" s="401"/>
      <c r="C176" s="401"/>
      <c r="D176" s="402"/>
      <c r="E176" s="401"/>
      <c r="F176" s="402"/>
      <c r="G176" s="401"/>
      <c r="H176" s="401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4.25" customHeight="1">
      <c r="A177" s="401"/>
      <c r="B177" s="401"/>
      <c r="C177" s="401"/>
      <c r="D177" s="402"/>
      <c r="E177" s="401"/>
      <c r="F177" s="402"/>
      <c r="G177" s="401"/>
      <c r="H177" s="401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4.25" customHeight="1">
      <c r="A178" s="401"/>
      <c r="B178" s="401"/>
      <c r="C178" s="401"/>
      <c r="D178" s="402"/>
      <c r="E178" s="401"/>
      <c r="F178" s="402"/>
      <c r="G178" s="401"/>
      <c r="H178" s="401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4.25" customHeight="1">
      <c r="A179" s="401"/>
      <c r="B179" s="401"/>
      <c r="C179" s="401"/>
      <c r="D179" s="402"/>
      <c r="E179" s="401"/>
      <c r="F179" s="402"/>
      <c r="G179" s="401"/>
      <c r="H179" s="401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4.25" customHeight="1">
      <c r="A180" s="401"/>
      <c r="B180" s="401"/>
      <c r="C180" s="401"/>
      <c r="D180" s="402"/>
      <c r="E180" s="401"/>
      <c r="F180" s="402"/>
      <c r="G180" s="401"/>
      <c r="H180" s="401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4.25" customHeight="1">
      <c r="A181" s="401"/>
      <c r="B181" s="401"/>
      <c r="C181" s="401"/>
      <c r="D181" s="402"/>
      <c r="E181" s="401"/>
      <c r="F181" s="402"/>
      <c r="G181" s="401"/>
      <c r="H181" s="401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4.25" customHeight="1">
      <c r="A182" s="401"/>
      <c r="B182" s="401"/>
      <c r="C182" s="401"/>
      <c r="D182" s="402"/>
      <c r="E182" s="401"/>
      <c r="F182" s="402"/>
      <c r="G182" s="401"/>
      <c r="H182" s="401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4.25" customHeight="1">
      <c r="A183" s="401"/>
      <c r="B183" s="401"/>
      <c r="C183" s="401"/>
      <c r="D183" s="402"/>
      <c r="E183" s="401"/>
      <c r="F183" s="402"/>
      <c r="G183" s="401"/>
      <c r="H183" s="401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4.25" customHeight="1">
      <c r="A184" s="401"/>
      <c r="B184" s="401"/>
      <c r="C184" s="401"/>
      <c r="D184" s="402"/>
      <c r="E184" s="401"/>
      <c r="F184" s="402"/>
      <c r="G184" s="401"/>
      <c r="H184" s="401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4.25" customHeight="1">
      <c r="A185" s="401"/>
      <c r="B185" s="401"/>
      <c r="C185" s="401"/>
      <c r="D185" s="402"/>
      <c r="E185" s="401"/>
      <c r="F185" s="402"/>
      <c r="G185" s="401"/>
      <c r="H185" s="401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4.25" customHeight="1">
      <c r="A186" s="401"/>
      <c r="B186" s="401"/>
      <c r="C186" s="401"/>
      <c r="D186" s="402"/>
      <c r="E186" s="401"/>
      <c r="F186" s="402"/>
      <c r="G186" s="401"/>
      <c r="H186" s="401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4.25" customHeight="1">
      <c r="A187" s="401"/>
      <c r="B187" s="401"/>
      <c r="C187" s="401"/>
      <c r="D187" s="402"/>
      <c r="E187" s="401"/>
      <c r="F187" s="402"/>
      <c r="G187" s="401"/>
      <c r="H187" s="401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4.25" customHeight="1">
      <c r="A188" s="401"/>
      <c r="B188" s="401"/>
      <c r="C188" s="401"/>
      <c r="D188" s="402"/>
      <c r="E188" s="401"/>
      <c r="F188" s="402"/>
      <c r="G188" s="401"/>
      <c r="H188" s="401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4.25" customHeight="1">
      <c r="A189" s="401"/>
      <c r="B189" s="401"/>
      <c r="C189" s="401"/>
      <c r="D189" s="402"/>
      <c r="E189" s="401"/>
      <c r="F189" s="402"/>
      <c r="G189" s="401"/>
      <c r="H189" s="401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4.25" customHeight="1">
      <c r="A190" s="401"/>
      <c r="B190" s="401"/>
      <c r="C190" s="401"/>
      <c r="D190" s="402"/>
      <c r="E190" s="401"/>
      <c r="F190" s="402"/>
      <c r="G190" s="401"/>
      <c r="H190" s="401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4.25" customHeight="1">
      <c r="A191" s="401"/>
      <c r="B191" s="401"/>
      <c r="C191" s="401"/>
      <c r="D191" s="402"/>
      <c r="E191" s="401"/>
      <c r="F191" s="402"/>
      <c r="G191" s="401"/>
      <c r="H191" s="401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4.25" customHeight="1">
      <c r="A192" s="401"/>
      <c r="B192" s="401"/>
      <c r="C192" s="401"/>
      <c r="D192" s="402"/>
      <c r="E192" s="401"/>
      <c r="F192" s="402"/>
      <c r="G192" s="401"/>
      <c r="H192" s="401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4.25" customHeight="1">
      <c r="A193" s="401"/>
      <c r="B193" s="401"/>
      <c r="C193" s="401"/>
      <c r="D193" s="402"/>
      <c r="E193" s="401"/>
      <c r="F193" s="402"/>
      <c r="G193" s="401"/>
      <c r="H193" s="401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4.25" customHeight="1">
      <c r="A194" s="401"/>
      <c r="B194" s="401"/>
      <c r="C194" s="401"/>
      <c r="D194" s="402"/>
      <c r="E194" s="401"/>
      <c r="F194" s="402"/>
      <c r="G194" s="401"/>
      <c r="H194" s="401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4.25" customHeight="1">
      <c r="A195" s="401"/>
      <c r="B195" s="401"/>
      <c r="C195" s="401"/>
      <c r="D195" s="402"/>
      <c r="E195" s="401"/>
      <c r="F195" s="402"/>
      <c r="G195" s="401"/>
      <c r="H195" s="401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4.25" customHeight="1">
      <c r="A196" s="401"/>
      <c r="B196" s="401"/>
      <c r="C196" s="401"/>
      <c r="D196" s="402"/>
      <c r="E196" s="401"/>
      <c r="F196" s="402"/>
      <c r="G196" s="401"/>
      <c r="H196" s="401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4.25" customHeight="1">
      <c r="A197" s="401"/>
      <c r="B197" s="401"/>
      <c r="C197" s="401"/>
      <c r="D197" s="402"/>
      <c r="E197" s="401"/>
      <c r="F197" s="402"/>
      <c r="G197" s="401"/>
      <c r="H197" s="401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4.25" customHeight="1">
      <c r="A198" s="401"/>
      <c r="B198" s="401"/>
      <c r="C198" s="401"/>
      <c r="D198" s="402"/>
      <c r="E198" s="401"/>
      <c r="F198" s="402"/>
      <c r="G198" s="401"/>
      <c r="H198" s="401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4.25" customHeight="1">
      <c r="A199" s="401"/>
      <c r="B199" s="401"/>
      <c r="C199" s="401"/>
      <c r="D199" s="402"/>
      <c r="E199" s="401"/>
      <c r="F199" s="402"/>
      <c r="G199" s="401"/>
      <c r="H199" s="401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4.25" customHeight="1">
      <c r="A200" s="401"/>
      <c r="B200" s="401"/>
      <c r="C200" s="401"/>
      <c r="D200" s="402"/>
      <c r="E200" s="401"/>
      <c r="F200" s="402"/>
      <c r="G200" s="401"/>
      <c r="H200" s="401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4.25" customHeight="1">
      <c r="A201" s="401"/>
      <c r="B201" s="401"/>
      <c r="C201" s="401"/>
      <c r="D201" s="402"/>
      <c r="E201" s="401"/>
      <c r="F201" s="402"/>
      <c r="G201" s="401"/>
      <c r="H201" s="401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4.25" customHeight="1">
      <c r="A202" s="401"/>
      <c r="B202" s="401"/>
      <c r="C202" s="401"/>
      <c r="D202" s="402"/>
      <c r="E202" s="401"/>
      <c r="F202" s="402"/>
      <c r="G202" s="401"/>
      <c r="H202" s="401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4.25" customHeight="1">
      <c r="A203" s="401"/>
      <c r="B203" s="401"/>
      <c r="C203" s="401"/>
      <c r="D203" s="402"/>
      <c r="E203" s="401"/>
      <c r="F203" s="402"/>
      <c r="G203" s="401"/>
      <c r="H203" s="401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4.25" customHeight="1">
      <c r="A204" s="401"/>
      <c r="B204" s="401"/>
      <c r="C204" s="401"/>
      <c r="D204" s="402"/>
      <c r="E204" s="401"/>
      <c r="F204" s="402"/>
      <c r="G204" s="401"/>
      <c r="H204" s="401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4.25" customHeight="1">
      <c r="A205" s="401"/>
      <c r="B205" s="401"/>
      <c r="C205" s="401"/>
      <c r="D205" s="402"/>
      <c r="E205" s="401"/>
      <c r="F205" s="402"/>
      <c r="G205" s="401"/>
      <c r="H205" s="401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4.25" customHeight="1">
      <c r="A206" s="401"/>
      <c r="B206" s="401"/>
      <c r="C206" s="401"/>
      <c r="D206" s="402"/>
      <c r="E206" s="401"/>
      <c r="F206" s="402"/>
      <c r="G206" s="401"/>
      <c r="H206" s="401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4.25" customHeight="1">
      <c r="A207" s="401"/>
      <c r="B207" s="401"/>
      <c r="C207" s="401"/>
      <c r="D207" s="402"/>
      <c r="E207" s="401"/>
      <c r="F207" s="402"/>
      <c r="G207" s="401"/>
      <c r="H207" s="401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4.25" customHeight="1">
      <c r="A208" s="401"/>
      <c r="B208" s="401"/>
      <c r="C208" s="401"/>
      <c r="D208" s="402"/>
      <c r="E208" s="401"/>
      <c r="F208" s="402"/>
      <c r="G208" s="401"/>
      <c r="H208" s="401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4.25" customHeight="1">
      <c r="A209" s="401"/>
      <c r="B209" s="401"/>
      <c r="C209" s="401"/>
      <c r="D209" s="402"/>
      <c r="E209" s="401"/>
      <c r="F209" s="402"/>
      <c r="G209" s="401"/>
      <c r="H209" s="401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4.25" customHeight="1">
      <c r="A210" s="401"/>
      <c r="B210" s="401"/>
      <c r="C210" s="401"/>
      <c r="D210" s="402"/>
      <c r="E210" s="401"/>
      <c r="F210" s="402"/>
      <c r="G210" s="401"/>
      <c r="H210" s="401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4.25" customHeight="1">
      <c r="A211" s="401"/>
      <c r="B211" s="401"/>
      <c r="C211" s="401"/>
      <c r="D211" s="402"/>
      <c r="E211" s="401"/>
      <c r="F211" s="402"/>
      <c r="G211" s="401"/>
      <c r="H211" s="401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4.25" customHeight="1">
      <c r="A212" s="401"/>
      <c r="B212" s="401"/>
      <c r="C212" s="401"/>
      <c r="D212" s="402"/>
      <c r="E212" s="401"/>
      <c r="F212" s="402"/>
      <c r="G212" s="401"/>
      <c r="H212" s="401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4.25" customHeight="1">
      <c r="A213" s="401"/>
      <c r="B213" s="401"/>
      <c r="C213" s="401"/>
      <c r="D213" s="402"/>
      <c r="E213" s="401"/>
      <c r="F213" s="402"/>
      <c r="G213" s="401"/>
      <c r="H213" s="401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4.25" customHeight="1">
      <c r="A214" s="401"/>
      <c r="B214" s="401"/>
      <c r="C214" s="401"/>
      <c r="D214" s="402"/>
      <c r="E214" s="401"/>
      <c r="F214" s="402"/>
      <c r="G214" s="401"/>
      <c r="H214" s="401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4.25" customHeight="1">
      <c r="A215" s="401"/>
      <c r="B215" s="401"/>
      <c r="C215" s="401"/>
      <c r="D215" s="402"/>
      <c r="E215" s="401"/>
      <c r="F215" s="402"/>
      <c r="G215" s="401"/>
      <c r="H215" s="401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4.25" customHeight="1">
      <c r="A216" s="401"/>
      <c r="B216" s="401"/>
      <c r="C216" s="401"/>
      <c r="D216" s="402"/>
      <c r="E216" s="401"/>
      <c r="F216" s="402"/>
      <c r="G216" s="401"/>
      <c r="H216" s="401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4.25" customHeight="1">
      <c r="A217" s="401"/>
      <c r="B217" s="401"/>
      <c r="C217" s="401"/>
      <c r="D217" s="402"/>
      <c r="E217" s="401"/>
      <c r="F217" s="402"/>
      <c r="G217" s="401"/>
      <c r="H217" s="401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4.25" customHeight="1">
      <c r="A218" s="401"/>
      <c r="B218" s="401"/>
      <c r="C218" s="401"/>
      <c r="D218" s="402"/>
      <c r="E218" s="401"/>
      <c r="F218" s="402"/>
      <c r="G218" s="401"/>
      <c r="H218" s="401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4.25" customHeight="1">
      <c r="A219" s="401"/>
      <c r="B219" s="401"/>
      <c r="C219" s="401"/>
      <c r="D219" s="402"/>
      <c r="E219" s="401"/>
      <c r="F219" s="402"/>
      <c r="G219" s="401"/>
      <c r="H219" s="401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4.25" customHeight="1">
      <c r="A220" s="401"/>
      <c r="B220" s="401"/>
      <c r="C220" s="401"/>
      <c r="D220" s="402"/>
      <c r="E220" s="401"/>
      <c r="F220" s="402"/>
      <c r="G220" s="401"/>
      <c r="H220" s="401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4.25" customHeight="1">
      <c r="A221" s="401"/>
      <c r="B221" s="401"/>
      <c r="C221" s="401"/>
      <c r="D221" s="402"/>
      <c r="E221" s="401"/>
      <c r="F221" s="402"/>
      <c r="G221" s="401"/>
      <c r="H221" s="401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4.25" customHeight="1">
      <c r="A222" s="401"/>
      <c r="B222" s="401"/>
      <c r="C222" s="401"/>
      <c r="D222" s="402"/>
      <c r="E222" s="401"/>
      <c r="F222" s="402"/>
      <c r="G222" s="401"/>
      <c r="H222" s="401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4.25" customHeight="1">
      <c r="A223" s="401"/>
      <c r="B223" s="401"/>
      <c r="C223" s="401"/>
      <c r="D223" s="402"/>
      <c r="E223" s="401"/>
      <c r="F223" s="402"/>
      <c r="G223" s="401"/>
      <c r="H223" s="401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4.25" customHeight="1">
      <c r="A224" s="401"/>
      <c r="B224" s="401"/>
      <c r="C224" s="401"/>
      <c r="D224" s="402"/>
      <c r="E224" s="401"/>
      <c r="F224" s="402"/>
      <c r="G224" s="401"/>
      <c r="H224" s="401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4.25" customHeight="1">
      <c r="A225" s="401"/>
      <c r="B225" s="401"/>
      <c r="C225" s="401"/>
      <c r="D225" s="402"/>
      <c r="E225" s="401"/>
      <c r="F225" s="402"/>
      <c r="G225" s="401"/>
      <c r="H225" s="401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4.25" customHeight="1">
      <c r="A226" s="401"/>
      <c r="B226" s="401"/>
      <c r="C226" s="401"/>
      <c r="D226" s="402"/>
      <c r="E226" s="401"/>
      <c r="F226" s="402"/>
      <c r="G226" s="401"/>
      <c r="H226" s="401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4.25" customHeight="1">
      <c r="A227" s="401"/>
      <c r="B227" s="401"/>
      <c r="C227" s="401"/>
      <c r="D227" s="402"/>
      <c r="E227" s="401"/>
      <c r="F227" s="402"/>
      <c r="G227" s="401"/>
      <c r="H227" s="401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4.25" customHeight="1">
      <c r="A228" s="401"/>
      <c r="B228" s="401"/>
      <c r="C228" s="401"/>
      <c r="D228" s="402"/>
      <c r="E228" s="401"/>
      <c r="F228" s="402"/>
      <c r="G228" s="401"/>
      <c r="H228" s="401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4.25" customHeight="1">
      <c r="A229" s="401"/>
      <c r="B229" s="401"/>
      <c r="C229" s="401"/>
      <c r="D229" s="402"/>
      <c r="E229" s="401"/>
      <c r="F229" s="402"/>
      <c r="G229" s="401"/>
      <c r="H229" s="401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4.25" customHeight="1">
      <c r="A230" s="401"/>
      <c r="B230" s="401"/>
      <c r="C230" s="401"/>
      <c r="D230" s="402"/>
      <c r="E230" s="401"/>
      <c r="F230" s="402"/>
      <c r="G230" s="401"/>
      <c r="H230" s="401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4.25" customHeight="1">
      <c r="A231" s="401"/>
      <c r="B231" s="401"/>
      <c r="C231" s="401"/>
      <c r="D231" s="402"/>
      <c r="E231" s="401"/>
      <c r="F231" s="402"/>
      <c r="G231" s="401"/>
      <c r="H231" s="401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4.25" customHeight="1">
      <c r="A232" s="401"/>
      <c r="B232" s="401"/>
      <c r="C232" s="401"/>
      <c r="D232" s="402"/>
      <c r="E232" s="401"/>
      <c r="F232" s="402"/>
      <c r="G232" s="401"/>
      <c r="H232" s="401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4.25" customHeight="1">
      <c r="A233" s="401"/>
      <c r="B233" s="401"/>
      <c r="C233" s="401"/>
      <c r="D233" s="402"/>
      <c r="E233" s="401"/>
      <c r="F233" s="402"/>
      <c r="G233" s="401"/>
      <c r="H233" s="401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4.25" customHeight="1">
      <c r="A234" s="401"/>
      <c r="B234" s="401"/>
      <c r="C234" s="401"/>
      <c r="D234" s="402"/>
      <c r="E234" s="401"/>
      <c r="F234" s="402"/>
      <c r="G234" s="401"/>
      <c r="H234" s="401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4.25" customHeight="1">
      <c r="A235" s="401"/>
      <c r="B235" s="401"/>
      <c r="C235" s="401"/>
      <c r="D235" s="402"/>
      <c r="E235" s="401"/>
      <c r="F235" s="402"/>
      <c r="G235" s="401"/>
      <c r="H235" s="401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4.25" customHeight="1">
      <c r="A236" s="401"/>
      <c r="B236" s="401"/>
      <c r="C236" s="401"/>
      <c r="D236" s="402"/>
      <c r="E236" s="401"/>
      <c r="F236" s="402"/>
      <c r="G236" s="401"/>
      <c r="H236" s="401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4.25" customHeight="1">
      <c r="A237" s="401"/>
      <c r="B237" s="401"/>
      <c r="C237" s="401"/>
      <c r="D237" s="402"/>
      <c r="E237" s="401"/>
      <c r="F237" s="402"/>
      <c r="G237" s="401"/>
      <c r="H237" s="401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4.25" customHeight="1">
      <c r="A238" s="401"/>
      <c r="B238" s="401"/>
      <c r="C238" s="401"/>
      <c r="D238" s="402"/>
      <c r="E238" s="401"/>
      <c r="F238" s="402"/>
      <c r="G238" s="401"/>
      <c r="H238" s="401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4.25" customHeight="1">
      <c r="A239" s="401"/>
      <c r="B239" s="401"/>
      <c r="C239" s="401"/>
      <c r="D239" s="402"/>
      <c r="E239" s="401"/>
      <c r="F239" s="402"/>
      <c r="G239" s="401"/>
      <c r="H239" s="401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4.25" customHeight="1">
      <c r="A240" s="401"/>
      <c r="B240" s="401"/>
      <c r="C240" s="401"/>
      <c r="D240" s="402"/>
      <c r="E240" s="401"/>
      <c r="F240" s="402"/>
      <c r="G240" s="401"/>
      <c r="H240" s="401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4.25" customHeight="1">
      <c r="A241" s="401"/>
      <c r="B241" s="401"/>
      <c r="C241" s="401"/>
      <c r="D241" s="402"/>
      <c r="E241" s="401"/>
      <c r="F241" s="402"/>
      <c r="G241" s="401"/>
      <c r="H241" s="401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4.25" customHeight="1">
      <c r="A242" s="401"/>
      <c r="B242" s="401"/>
      <c r="C242" s="401"/>
      <c r="D242" s="402"/>
      <c r="E242" s="401"/>
      <c r="F242" s="402"/>
      <c r="G242" s="401"/>
      <c r="H242" s="401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4.25" customHeight="1">
      <c r="A243" s="401"/>
      <c r="B243" s="401"/>
      <c r="C243" s="401"/>
      <c r="D243" s="402"/>
      <c r="E243" s="401"/>
      <c r="F243" s="402"/>
      <c r="G243" s="401"/>
      <c r="H243" s="401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4.25" customHeight="1">
      <c r="A244" s="401"/>
      <c r="B244" s="401"/>
      <c r="C244" s="401"/>
      <c r="D244" s="402"/>
      <c r="E244" s="401"/>
      <c r="F244" s="402"/>
      <c r="G244" s="401"/>
      <c r="H244" s="401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4.25" customHeight="1">
      <c r="A245" s="401"/>
      <c r="B245" s="401"/>
      <c r="C245" s="401"/>
      <c r="D245" s="402"/>
      <c r="E245" s="401"/>
      <c r="F245" s="402"/>
      <c r="G245" s="401"/>
      <c r="H245" s="401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4.25" customHeight="1">
      <c r="A246" s="401"/>
      <c r="B246" s="401"/>
      <c r="C246" s="401"/>
      <c r="D246" s="402"/>
      <c r="E246" s="401"/>
      <c r="F246" s="402"/>
      <c r="G246" s="401"/>
      <c r="H246" s="401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4.25" customHeight="1">
      <c r="A247" s="401"/>
      <c r="B247" s="401"/>
      <c r="C247" s="401"/>
      <c r="D247" s="402"/>
      <c r="E247" s="401"/>
      <c r="F247" s="402"/>
      <c r="G247" s="401"/>
      <c r="H247" s="401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4.25" customHeight="1">
      <c r="A248" s="401"/>
      <c r="B248" s="401"/>
      <c r="C248" s="401"/>
      <c r="D248" s="402"/>
      <c r="E248" s="401"/>
      <c r="F248" s="402"/>
      <c r="G248" s="401"/>
      <c r="H248" s="401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4.25" customHeight="1">
      <c r="A249" s="401"/>
      <c r="B249" s="401"/>
      <c r="C249" s="401"/>
      <c r="D249" s="402"/>
      <c r="E249" s="401"/>
      <c r="F249" s="402"/>
      <c r="G249" s="401"/>
      <c r="H249" s="401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4.25" customHeight="1">
      <c r="A250" s="401"/>
      <c r="B250" s="401"/>
      <c r="C250" s="401"/>
      <c r="D250" s="402"/>
      <c r="E250" s="401"/>
      <c r="F250" s="402"/>
      <c r="G250" s="401"/>
      <c r="H250" s="401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4.25" customHeight="1">
      <c r="A251" s="401"/>
      <c r="B251" s="401"/>
      <c r="C251" s="401"/>
      <c r="D251" s="402"/>
      <c r="E251" s="401"/>
      <c r="F251" s="402"/>
      <c r="G251" s="401"/>
      <c r="H251" s="401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4.25" customHeight="1">
      <c r="A252" s="401"/>
      <c r="B252" s="401"/>
      <c r="C252" s="401"/>
      <c r="D252" s="402"/>
      <c r="E252" s="401"/>
      <c r="F252" s="402"/>
      <c r="G252" s="401"/>
      <c r="H252" s="401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4.25" customHeight="1">
      <c r="A253" s="401"/>
      <c r="B253" s="401"/>
      <c r="C253" s="401"/>
      <c r="D253" s="402"/>
      <c r="E253" s="401"/>
      <c r="F253" s="402"/>
      <c r="G253" s="401"/>
      <c r="H253" s="401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4.25" customHeight="1">
      <c r="A254" s="401"/>
      <c r="B254" s="401"/>
      <c r="C254" s="401"/>
      <c r="D254" s="402"/>
      <c r="E254" s="401"/>
      <c r="F254" s="402"/>
      <c r="G254" s="401"/>
      <c r="H254" s="401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4.25" customHeight="1">
      <c r="A255" s="401"/>
      <c r="B255" s="401"/>
      <c r="C255" s="401"/>
      <c r="D255" s="402"/>
      <c r="E255" s="401"/>
      <c r="F255" s="402"/>
      <c r="G255" s="401"/>
      <c r="H255" s="401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4.25" customHeight="1">
      <c r="A256" s="401"/>
      <c r="B256" s="401"/>
      <c r="C256" s="401"/>
      <c r="D256" s="402"/>
      <c r="E256" s="401"/>
      <c r="F256" s="402"/>
      <c r="G256" s="401"/>
      <c r="H256" s="401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4.25" customHeight="1">
      <c r="A257" s="401"/>
      <c r="B257" s="401"/>
      <c r="C257" s="401"/>
      <c r="D257" s="402"/>
      <c r="E257" s="401"/>
      <c r="F257" s="402"/>
      <c r="G257" s="401"/>
      <c r="H257" s="401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4.25" customHeight="1">
      <c r="A258" s="401"/>
      <c r="B258" s="401"/>
      <c r="C258" s="401"/>
      <c r="D258" s="402"/>
      <c r="E258" s="401"/>
      <c r="F258" s="402"/>
      <c r="G258" s="401"/>
      <c r="H258" s="401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4.25" customHeight="1">
      <c r="A259" s="401"/>
      <c r="B259" s="401"/>
      <c r="C259" s="401"/>
      <c r="D259" s="402"/>
      <c r="E259" s="401"/>
      <c r="F259" s="402"/>
      <c r="G259" s="401"/>
      <c r="H259" s="401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4.25" customHeight="1">
      <c r="A260" s="401"/>
      <c r="B260" s="401"/>
      <c r="C260" s="401"/>
      <c r="D260" s="402"/>
      <c r="E260" s="401"/>
      <c r="F260" s="402"/>
      <c r="G260" s="401"/>
      <c r="H260" s="401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4.25" customHeight="1">
      <c r="A261" s="401"/>
      <c r="B261" s="401"/>
      <c r="C261" s="401"/>
      <c r="D261" s="402"/>
      <c r="E261" s="401"/>
      <c r="F261" s="402"/>
      <c r="G261" s="401"/>
      <c r="H261" s="401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4.25" customHeight="1">
      <c r="A262" s="401"/>
      <c r="B262" s="401"/>
      <c r="C262" s="401"/>
      <c r="D262" s="402"/>
      <c r="E262" s="401"/>
      <c r="F262" s="402"/>
      <c r="G262" s="401"/>
      <c r="H262" s="401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4.25" customHeight="1">
      <c r="A263" s="401"/>
      <c r="B263" s="401"/>
      <c r="C263" s="401"/>
      <c r="D263" s="402"/>
      <c r="E263" s="401"/>
      <c r="F263" s="402"/>
      <c r="G263" s="401"/>
      <c r="H263" s="401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4.25" customHeight="1">
      <c r="A264" s="401"/>
      <c r="B264" s="401"/>
      <c r="C264" s="401"/>
      <c r="D264" s="402"/>
      <c r="E264" s="401"/>
      <c r="F264" s="402"/>
      <c r="G264" s="401"/>
      <c r="H264" s="401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4.25" customHeight="1">
      <c r="A265" s="401"/>
      <c r="B265" s="401"/>
      <c r="C265" s="401"/>
      <c r="D265" s="402"/>
      <c r="E265" s="401"/>
      <c r="F265" s="402"/>
      <c r="G265" s="401"/>
      <c r="H265" s="401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4.25" customHeight="1">
      <c r="A266" s="401"/>
      <c r="B266" s="401"/>
      <c r="C266" s="401"/>
      <c r="D266" s="402"/>
      <c r="E266" s="401"/>
      <c r="F266" s="402"/>
      <c r="G266" s="401"/>
      <c r="H266" s="401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4.25" customHeight="1">
      <c r="A267" s="401"/>
      <c r="B267" s="401"/>
      <c r="C267" s="401"/>
      <c r="D267" s="402"/>
      <c r="E267" s="401"/>
      <c r="F267" s="402"/>
      <c r="G267" s="401"/>
      <c r="H267" s="401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4.25" customHeight="1">
      <c r="A268" s="401"/>
      <c r="B268" s="401"/>
      <c r="C268" s="401"/>
      <c r="D268" s="402"/>
      <c r="E268" s="401"/>
      <c r="F268" s="402"/>
      <c r="G268" s="401"/>
      <c r="H268" s="401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4.25" customHeight="1">
      <c r="A269" s="401"/>
      <c r="B269" s="401"/>
      <c r="C269" s="401"/>
      <c r="D269" s="402"/>
      <c r="E269" s="401"/>
      <c r="F269" s="402"/>
      <c r="G269" s="401"/>
      <c r="H269" s="401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4.25" customHeight="1">
      <c r="A270" s="401"/>
      <c r="B270" s="401"/>
      <c r="C270" s="401"/>
      <c r="D270" s="402"/>
      <c r="E270" s="401"/>
      <c r="F270" s="402"/>
      <c r="G270" s="401"/>
      <c r="H270" s="401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4.25" customHeight="1">
      <c r="A271" s="401"/>
      <c r="B271" s="401"/>
      <c r="C271" s="401"/>
      <c r="D271" s="402"/>
      <c r="E271" s="401"/>
      <c r="F271" s="402"/>
      <c r="G271" s="401"/>
      <c r="H271" s="401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4.25" customHeight="1">
      <c r="A272" s="401"/>
      <c r="B272" s="401"/>
      <c r="C272" s="401"/>
      <c r="D272" s="402"/>
      <c r="E272" s="401"/>
      <c r="F272" s="402"/>
      <c r="G272" s="401"/>
      <c r="H272" s="401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4.25" customHeight="1">
      <c r="A273" s="401"/>
      <c r="B273" s="401"/>
      <c r="C273" s="401"/>
      <c r="D273" s="402"/>
      <c r="E273" s="401"/>
      <c r="F273" s="402"/>
      <c r="G273" s="401"/>
      <c r="H273" s="401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4.25" customHeight="1">
      <c r="A274" s="401"/>
      <c r="B274" s="401"/>
      <c r="C274" s="401"/>
      <c r="D274" s="402"/>
      <c r="E274" s="401"/>
      <c r="F274" s="402"/>
      <c r="G274" s="401"/>
      <c r="H274" s="401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4.25" customHeight="1">
      <c r="A275" s="401"/>
      <c r="B275" s="401"/>
      <c r="C275" s="401"/>
      <c r="D275" s="402"/>
      <c r="E275" s="401"/>
      <c r="F275" s="402"/>
      <c r="G275" s="401"/>
      <c r="H275" s="401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4.25" customHeight="1">
      <c r="A276" s="401"/>
      <c r="B276" s="401"/>
      <c r="C276" s="401"/>
      <c r="D276" s="402"/>
      <c r="E276" s="401"/>
      <c r="F276" s="402"/>
      <c r="G276" s="401"/>
      <c r="H276" s="401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4.25" customHeight="1">
      <c r="A277" s="401"/>
      <c r="B277" s="401"/>
      <c r="C277" s="401"/>
      <c r="D277" s="402"/>
      <c r="E277" s="401"/>
      <c r="F277" s="402"/>
      <c r="G277" s="401"/>
      <c r="H277" s="401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4.25" customHeight="1">
      <c r="A278" s="401"/>
      <c r="B278" s="401"/>
      <c r="C278" s="401"/>
      <c r="D278" s="402"/>
      <c r="E278" s="401"/>
      <c r="F278" s="402"/>
      <c r="G278" s="401"/>
      <c r="H278" s="401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4.25" customHeight="1">
      <c r="A279" s="401"/>
      <c r="B279" s="401"/>
      <c r="C279" s="401"/>
      <c r="D279" s="402"/>
      <c r="E279" s="401"/>
      <c r="F279" s="402"/>
      <c r="G279" s="401"/>
      <c r="H279" s="401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4.25" customHeight="1">
      <c r="A280" s="401"/>
      <c r="B280" s="401"/>
      <c r="C280" s="401"/>
      <c r="D280" s="402"/>
      <c r="E280" s="401"/>
      <c r="F280" s="402"/>
      <c r="G280" s="401"/>
      <c r="H280" s="401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4.25" customHeight="1">
      <c r="A281" s="401"/>
      <c r="B281" s="401"/>
      <c r="C281" s="401"/>
      <c r="D281" s="402"/>
      <c r="E281" s="401"/>
      <c r="F281" s="402"/>
      <c r="G281" s="401"/>
      <c r="H281" s="401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4.25" customHeight="1">
      <c r="A282" s="401"/>
      <c r="B282" s="401"/>
      <c r="C282" s="401"/>
      <c r="D282" s="402"/>
      <c r="E282" s="401"/>
      <c r="F282" s="402"/>
      <c r="G282" s="401"/>
      <c r="H282" s="401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4.25" customHeight="1">
      <c r="A283" s="401"/>
      <c r="B283" s="401"/>
      <c r="C283" s="401"/>
      <c r="D283" s="402"/>
      <c r="E283" s="401"/>
      <c r="F283" s="402"/>
      <c r="G283" s="401"/>
      <c r="H283" s="401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4.25" customHeight="1">
      <c r="A284" s="401"/>
      <c r="B284" s="401"/>
      <c r="C284" s="401"/>
      <c r="D284" s="402"/>
      <c r="E284" s="401"/>
      <c r="F284" s="402"/>
      <c r="G284" s="401"/>
      <c r="H284" s="401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4.25" customHeight="1">
      <c r="A285" s="401"/>
      <c r="B285" s="401"/>
      <c r="C285" s="401"/>
      <c r="D285" s="402"/>
      <c r="E285" s="401"/>
      <c r="F285" s="402"/>
      <c r="G285" s="401"/>
      <c r="H285" s="401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4.25" customHeight="1">
      <c r="A286" s="401"/>
      <c r="B286" s="401"/>
      <c r="C286" s="401"/>
      <c r="D286" s="402"/>
      <c r="E286" s="401"/>
      <c r="F286" s="402"/>
      <c r="G286" s="401"/>
      <c r="H286" s="401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4.25" customHeight="1">
      <c r="A287" s="401"/>
      <c r="B287" s="401"/>
      <c r="C287" s="401"/>
      <c r="D287" s="402"/>
      <c r="E287" s="401"/>
      <c r="F287" s="402"/>
      <c r="G287" s="401"/>
      <c r="H287" s="401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4.25" customHeight="1">
      <c r="A288" s="401"/>
      <c r="B288" s="401"/>
      <c r="C288" s="401"/>
      <c r="D288" s="402"/>
      <c r="E288" s="401"/>
      <c r="F288" s="402"/>
      <c r="G288" s="401"/>
      <c r="H288" s="401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4.25" customHeight="1">
      <c r="A289" s="401"/>
      <c r="B289" s="401"/>
      <c r="C289" s="401"/>
      <c r="D289" s="402"/>
      <c r="E289" s="401"/>
      <c r="F289" s="402"/>
      <c r="G289" s="401"/>
      <c r="H289" s="401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4.25" customHeight="1">
      <c r="A290" s="401"/>
      <c r="B290" s="401"/>
      <c r="C290" s="401"/>
      <c r="D290" s="402"/>
      <c r="E290" s="401"/>
      <c r="F290" s="402"/>
      <c r="G290" s="401"/>
      <c r="H290" s="401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4.25" customHeight="1">
      <c r="A291" s="401"/>
      <c r="B291" s="401"/>
      <c r="C291" s="401"/>
      <c r="D291" s="402"/>
      <c r="E291" s="401"/>
      <c r="F291" s="402"/>
      <c r="G291" s="401"/>
      <c r="H291" s="401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4.25" customHeight="1">
      <c r="A292" s="401"/>
      <c r="B292" s="401"/>
      <c r="C292" s="401"/>
      <c r="D292" s="402"/>
      <c r="E292" s="401"/>
      <c r="F292" s="402"/>
      <c r="G292" s="401"/>
      <c r="H292" s="401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4.25" customHeight="1">
      <c r="A293" s="401"/>
      <c r="B293" s="401"/>
      <c r="C293" s="401"/>
      <c r="D293" s="402"/>
      <c r="E293" s="401"/>
      <c r="F293" s="402"/>
      <c r="G293" s="401"/>
      <c r="H293" s="401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4.25" customHeight="1">
      <c r="A294" s="401"/>
      <c r="B294" s="401"/>
      <c r="C294" s="401"/>
      <c r="D294" s="402"/>
      <c r="E294" s="401"/>
      <c r="F294" s="402"/>
      <c r="G294" s="401"/>
      <c r="H294" s="401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4.25" customHeight="1">
      <c r="A295" s="401"/>
      <c r="B295" s="401"/>
      <c r="C295" s="401"/>
      <c r="D295" s="402"/>
      <c r="E295" s="401"/>
      <c r="F295" s="402"/>
      <c r="G295" s="401"/>
      <c r="H295" s="401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4.25" customHeight="1">
      <c r="A296" s="401"/>
      <c r="B296" s="401"/>
      <c r="C296" s="401"/>
      <c r="D296" s="402"/>
      <c r="E296" s="401"/>
      <c r="F296" s="402"/>
      <c r="G296" s="401"/>
      <c r="H296" s="401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4.25" customHeight="1">
      <c r="A297" s="401"/>
      <c r="B297" s="401"/>
      <c r="C297" s="401"/>
      <c r="D297" s="402"/>
      <c r="E297" s="401"/>
      <c r="F297" s="402"/>
      <c r="G297" s="401"/>
      <c r="H297" s="401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4.25" customHeight="1">
      <c r="A298" s="401"/>
      <c r="B298" s="401"/>
      <c r="C298" s="401"/>
      <c r="D298" s="402"/>
      <c r="E298" s="401"/>
      <c r="F298" s="402"/>
      <c r="G298" s="401"/>
      <c r="H298" s="401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4.25" customHeight="1">
      <c r="A299" s="401"/>
      <c r="B299" s="401"/>
      <c r="C299" s="401"/>
      <c r="D299" s="402"/>
      <c r="E299" s="401"/>
      <c r="F299" s="402"/>
      <c r="G299" s="401"/>
      <c r="H299" s="401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4.25" customHeight="1">
      <c r="A300" s="401"/>
      <c r="B300" s="401"/>
      <c r="C300" s="401"/>
      <c r="D300" s="402"/>
      <c r="E300" s="401"/>
      <c r="F300" s="402"/>
      <c r="G300" s="401"/>
      <c r="H300" s="401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4.25" customHeight="1">
      <c r="A301" s="401"/>
      <c r="B301" s="401"/>
      <c r="C301" s="401"/>
      <c r="D301" s="402"/>
      <c r="E301" s="401"/>
      <c r="F301" s="402"/>
      <c r="G301" s="401"/>
      <c r="H301" s="401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4.25" customHeight="1">
      <c r="A302" s="401"/>
      <c r="B302" s="401"/>
      <c r="C302" s="401"/>
      <c r="D302" s="402"/>
      <c r="E302" s="401"/>
      <c r="F302" s="402"/>
      <c r="G302" s="401"/>
      <c r="H302" s="401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4.25" customHeight="1">
      <c r="A303" s="401"/>
      <c r="B303" s="401"/>
      <c r="C303" s="401"/>
      <c r="D303" s="402"/>
      <c r="E303" s="401"/>
      <c r="F303" s="402"/>
      <c r="G303" s="401"/>
      <c r="H303" s="401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4.25" customHeight="1">
      <c r="A304" s="401"/>
      <c r="B304" s="401"/>
      <c r="C304" s="401"/>
      <c r="D304" s="402"/>
      <c r="E304" s="401"/>
      <c r="F304" s="402"/>
      <c r="G304" s="401"/>
      <c r="H304" s="401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4.25" customHeight="1">
      <c r="A305" s="401"/>
      <c r="B305" s="401"/>
      <c r="C305" s="401"/>
      <c r="D305" s="402"/>
      <c r="E305" s="401"/>
      <c r="F305" s="402"/>
      <c r="G305" s="401"/>
      <c r="H305" s="401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4.25" customHeight="1">
      <c r="A306" s="401"/>
      <c r="B306" s="401"/>
      <c r="C306" s="401"/>
      <c r="D306" s="402"/>
      <c r="E306" s="401"/>
      <c r="F306" s="402"/>
      <c r="G306" s="401"/>
      <c r="H306" s="401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4.25" customHeight="1">
      <c r="A307" s="401"/>
      <c r="B307" s="401"/>
      <c r="C307" s="401"/>
      <c r="D307" s="402"/>
      <c r="E307" s="401"/>
      <c r="F307" s="402"/>
      <c r="G307" s="401"/>
      <c r="H307" s="401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4.25" customHeight="1">
      <c r="A308" s="401"/>
      <c r="B308" s="401"/>
      <c r="C308" s="401"/>
      <c r="D308" s="402"/>
      <c r="E308" s="401"/>
      <c r="F308" s="402"/>
      <c r="G308" s="401"/>
      <c r="H308" s="401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4.25" customHeight="1">
      <c r="A309" s="401"/>
      <c r="B309" s="401"/>
      <c r="C309" s="401"/>
      <c r="D309" s="402"/>
      <c r="E309" s="401"/>
      <c r="F309" s="402"/>
      <c r="G309" s="401"/>
      <c r="H309" s="401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4.25" customHeight="1">
      <c r="A310" s="401"/>
      <c r="B310" s="401"/>
      <c r="C310" s="401"/>
      <c r="D310" s="402"/>
      <c r="E310" s="401"/>
      <c r="F310" s="402"/>
      <c r="G310" s="401"/>
      <c r="H310" s="401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4.25" customHeight="1">
      <c r="A311" s="401"/>
      <c r="B311" s="401"/>
      <c r="C311" s="401"/>
      <c r="D311" s="402"/>
      <c r="E311" s="401"/>
      <c r="F311" s="402"/>
      <c r="G311" s="401"/>
      <c r="H311" s="401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4.25" customHeight="1">
      <c r="A312" s="401"/>
      <c r="B312" s="401"/>
      <c r="C312" s="401"/>
      <c r="D312" s="402"/>
      <c r="E312" s="401"/>
      <c r="F312" s="402"/>
      <c r="G312" s="401"/>
      <c r="H312" s="401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4.25" customHeight="1">
      <c r="A313" s="401"/>
      <c r="B313" s="401"/>
      <c r="C313" s="401"/>
      <c r="D313" s="402"/>
      <c r="E313" s="401"/>
      <c r="F313" s="402"/>
      <c r="G313" s="401"/>
      <c r="H313" s="401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4.25" customHeight="1">
      <c r="A314" s="401"/>
      <c r="B314" s="401"/>
      <c r="C314" s="401"/>
      <c r="D314" s="402"/>
      <c r="E314" s="401"/>
      <c r="F314" s="402"/>
      <c r="G314" s="401"/>
      <c r="H314" s="401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4.25" customHeight="1">
      <c r="A315" s="401"/>
      <c r="B315" s="401"/>
      <c r="C315" s="401"/>
      <c r="D315" s="402"/>
      <c r="E315" s="401"/>
      <c r="F315" s="402"/>
      <c r="G315" s="401"/>
      <c r="H315" s="401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4.25" customHeight="1">
      <c r="A316" s="401"/>
      <c r="B316" s="401"/>
      <c r="C316" s="401"/>
      <c r="D316" s="402"/>
      <c r="E316" s="401"/>
      <c r="F316" s="402"/>
      <c r="G316" s="401"/>
      <c r="H316" s="401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4.25" customHeight="1">
      <c r="A317" s="401"/>
      <c r="B317" s="401"/>
      <c r="C317" s="401"/>
      <c r="D317" s="402"/>
      <c r="E317" s="401"/>
      <c r="F317" s="402"/>
      <c r="G317" s="401"/>
      <c r="H317" s="401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4.25" customHeight="1">
      <c r="A318" s="401"/>
      <c r="B318" s="401"/>
      <c r="C318" s="401"/>
      <c r="D318" s="402"/>
      <c r="E318" s="401"/>
      <c r="F318" s="402"/>
      <c r="G318" s="401"/>
      <c r="H318" s="401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4.25" customHeight="1">
      <c r="A319" s="401"/>
      <c r="B319" s="401"/>
      <c r="C319" s="401"/>
      <c r="D319" s="402"/>
      <c r="E319" s="401"/>
      <c r="F319" s="402"/>
      <c r="G319" s="401"/>
      <c r="H319" s="401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4.25" customHeight="1">
      <c r="A320" s="401"/>
      <c r="B320" s="401"/>
      <c r="C320" s="401"/>
      <c r="D320" s="402"/>
      <c r="E320" s="401"/>
      <c r="F320" s="402"/>
      <c r="G320" s="401"/>
      <c r="H320" s="401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4.25" customHeight="1">
      <c r="A321" s="401"/>
      <c r="B321" s="401"/>
      <c r="C321" s="401"/>
      <c r="D321" s="402"/>
      <c r="E321" s="401"/>
      <c r="F321" s="402"/>
      <c r="G321" s="401"/>
      <c r="H321" s="401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4.25" customHeight="1">
      <c r="A322" s="401"/>
      <c r="B322" s="401"/>
      <c r="C322" s="401"/>
      <c r="D322" s="402"/>
      <c r="E322" s="401"/>
      <c r="F322" s="402"/>
      <c r="G322" s="401"/>
      <c r="H322" s="401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4.25" customHeight="1">
      <c r="A323" s="401"/>
      <c r="B323" s="401"/>
      <c r="C323" s="401"/>
      <c r="D323" s="402"/>
      <c r="E323" s="401"/>
      <c r="F323" s="402"/>
      <c r="G323" s="401"/>
      <c r="H323" s="401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4.25" customHeight="1">
      <c r="A324" s="401"/>
      <c r="B324" s="401"/>
      <c r="C324" s="401"/>
      <c r="D324" s="402"/>
      <c r="E324" s="401"/>
      <c r="F324" s="402"/>
      <c r="G324" s="401"/>
      <c r="H324" s="401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4.25" customHeight="1">
      <c r="A325" s="401"/>
      <c r="B325" s="401"/>
      <c r="C325" s="401"/>
      <c r="D325" s="402"/>
      <c r="E325" s="401"/>
      <c r="F325" s="402"/>
      <c r="G325" s="401"/>
      <c r="H325" s="401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4.25" customHeight="1">
      <c r="A326" s="401"/>
      <c r="B326" s="401"/>
      <c r="C326" s="401"/>
      <c r="D326" s="402"/>
      <c r="E326" s="401"/>
      <c r="F326" s="402"/>
      <c r="G326" s="401"/>
      <c r="H326" s="401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4.25" customHeight="1">
      <c r="A327" s="401"/>
      <c r="B327" s="401"/>
      <c r="C327" s="401"/>
      <c r="D327" s="402"/>
      <c r="E327" s="401"/>
      <c r="F327" s="402"/>
      <c r="G327" s="401"/>
      <c r="H327" s="401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4.25" customHeight="1">
      <c r="A328" s="401"/>
      <c r="B328" s="401"/>
      <c r="C328" s="401"/>
      <c r="D328" s="402"/>
      <c r="E328" s="401"/>
      <c r="F328" s="402"/>
      <c r="G328" s="401"/>
      <c r="H328" s="401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4.25" customHeight="1">
      <c r="A329" s="401"/>
      <c r="B329" s="401"/>
      <c r="C329" s="401"/>
      <c r="D329" s="402"/>
      <c r="E329" s="401"/>
      <c r="F329" s="402"/>
      <c r="G329" s="401"/>
      <c r="H329" s="401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4.25" customHeight="1">
      <c r="A330" s="401"/>
      <c r="B330" s="401"/>
      <c r="C330" s="401"/>
      <c r="D330" s="402"/>
      <c r="E330" s="401"/>
      <c r="F330" s="402"/>
      <c r="G330" s="401"/>
      <c r="H330" s="401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4.25" customHeight="1">
      <c r="A331" s="401"/>
      <c r="B331" s="401"/>
      <c r="C331" s="401"/>
      <c r="D331" s="402"/>
      <c r="E331" s="401"/>
      <c r="F331" s="402"/>
      <c r="G331" s="401"/>
      <c r="H331" s="401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4.25" customHeight="1">
      <c r="A332" s="401"/>
      <c r="B332" s="401"/>
      <c r="C332" s="401"/>
      <c r="D332" s="402"/>
      <c r="E332" s="401"/>
      <c r="F332" s="402"/>
      <c r="G332" s="401"/>
      <c r="H332" s="401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4.25" customHeight="1">
      <c r="A333" s="401"/>
      <c r="B333" s="401"/>
      <c r="C333" s="401"/>
      <c r="D333" s="402"/>
      <c r="E333" s="401"/>
      <c r="F333" s="402"/>
      <c r="G333" s="401"/>
      <c r="H333" s="401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4.25" customHeight="1">
      <c r="A334" s="401"/>
      <c r="B334" s="401"/>
      <c r="C334" s="401"/>
      <c r="D334" s="402"/>
      <c r="E334" s="401"/>
      <c r="F334" s="402"/>
      <c r="G334" s="401"/>
      <c r="H334" s="401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4.25" customHeight="1">
      <c r="A335" s="401"/>
      <c r="B335" s="401"/>
      <c r="C335" s="401"/>
      <c r="D335" s="402"/>
      <c r="E335" s="401"/>
      <c r="F335" s="402"/>
      <c r="G335" s="401"/>
      <c r="H335" s="401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4.25" customHeight="1">
      <c r="A336" s="401"/>
      <c r="B336" s="401"/>
      <c r="C336" s="401"/>
      <c r="D336" s="402"/>
      <c r="E336" s="401"/>
      <c r="F336" s="402"/>
      <c r="G336" s="401"/>
      <c r="H336" s="401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4.25" customHeight="1">
      <c r="A337" s="401"/>
      <c r="B337" s="401"/>
      <c r="C337" s="401"/>
      <c r="D337" s="402"/>
      <c r="E337" s="401"/>
      <c r="F337" s="402"/>
      <c r="G337" s="401"/>
      <c r="H337" s="401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4.25" customHeight="1">
      <c r="A338" s="401"/>
      <c r="B338" s="401"/>
      <c r="C338" s="401"/>
      <c r="D338" s="402"/>
      <c r="E338" s="401"/>
      <c r="F338" s="402"/>
      <c r="G338" s="401"/>
      <c r="H338" s="401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4.25" customHeight="1">
      <c r="A339" s="401"/>
      <c r="B339" s="401"/>
      <c r="C339" s="401"/>
      <c r="D339" s="402"/>
      <c r="E339" s="401"/>
      <c r="F339" s="402"/>
      <c r="G339" s="401"/>
      <c r="H339" s="401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4.25" customHeight="1">
      <c r="A340" s="401"/>
      <c r="B340" s="401"/>
      <c r="C340" s="401"/>
      <c r="D340" s="402"/>
      <c r="E340" s="401"/>
      <c r="F340" s="402"/>
      <c r="G340" s="401"/>
      <c r="H340" s="401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4.25" customHeight="1">
      <c r="A341" s="401"/>
      <c r="B341" s="401"/>
      <c r="C341" s="401"/>
      <c r="D341" s="402"/>
      <c r="E341" s="401"/>
      <c r="F341" s="402"/>
      <c r="G341" s="401"/>
      <c r="H341" s="401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4.25" customHeight="1">
      <c r="A342" s="401"/>
      <c r="B342" s="401"/>
      <c r="C342" s="401"/>
      <c r="D342" s="402"/>
      <c r="E342" s="401"/>
      <c r="F342" s="402"/>
      <c r="G342" s="401"/>
      <c r="H342" s="401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4.25" customHeight="1">
      <c r="A343" s="401"/>
      <c r="B343" s="401"/>
      <c r="C343" s="401"/>
      <c r="D343" s="402"/>
      <c r="E343" s="401"/>
      <c r="F343" s="402"/>
      <c r="G343" s="401"/>
      <c r="H343" s="401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4.25" customHeight="1">
      <c r="A344" s="401"/>
      <c r="B344" s="401"/>
      <c r="C344" s="401"/>
      <c r="D344" s="402"/>
      <c r="E344" s="401"/>
      <c r="F344" s="402"/>
      <c r="G344" s="401"/>
      <c r="H344" s="401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4.25" customHeight="1">
      <c r="A345" s="401"/>
      <c r="B345" s="401"/>
      <c r="C345" s="401"/>
      <c r="D345" s="402"/>
      <c r="E345" s="401"/>
      <c r="F345" s="402"/>
      <c r="G345" s="401"/>
      <c r="H345" s="401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4.25" customHeight="1">
      <c r="A346" s="401"/>
      <c r="B346" s="401"/>
      <c r="C346" s="401"/>
      <c r="D346" s="402"/>
      <c r="E346" s="401"/>
      <c r="F346" s="402"/>
      <c r="G346" s="401"/>
      <c r="H346" s="401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4.25" customHeight="1">
      <c r="A347" s="401"/>
      <c r="B347" s="401"/>
      <c r="C347" s="401"/>
      <c r="D347" s="402"/>
      <c r="E347" s="401"/>
      <c r="F347" s="402"/>
      <c r="G347" s="401"/>
      <c r="H347" s="401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4.25" customHeight="1">
      <c r="A348" s="401"/>
      <c r="B348" s="401"/>
      <c r="C348" s="401"/>
      <c r="D348" s="402"/>
      <c r="E348" s="401"/>
      <c r="F348" s="402"/>
      <c r="G348" s="401"/>
      <c r="H348" s="401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4.25" customHeight="1">
      <c r="A349" s="401"/>
      <c r="B349" s="401"/>
      <c r="C349" s="401"/>
      <c r="D349" s="402"/>
      <c r="E349" s="401"/>
      <c r="F349" s="402"/>
      <c r="G349" s="401"/>
      <c r="H349" s="401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4.25" customHeight="1">
      <c r="A350" s="401"/>
      <c r="B350" s="401"/>
      <c r="C350" s="401"/>
      <c r="D350" s="402"/>
      <c r="E350" s="401"/>
      <c r="F350" s="402"/>
      <c r="G350" s="401"/>
      <c r="H350" s="401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4.25" customHeight="1">
      <c r="A351" s="401"/>
      <c r="B351" s="401"/>
      <c r="C351" s="401"/>
      <c r="D351" s="402"/>
      <c r="E351" s="401"/>
      <c r="F351" s="402"/>
      <c r="G351" s="401"/>
      <c r="H351" s="401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4.25" customHeight="1">
      <c r="A352" s="401"/>
      <c r="B352" s="401"/>
      <c r="C352" s="401"/>
      <c r="D352" s="402"/>
      <c r="E352" s="401"/>
      <c r="F352" s="402"/>
      <c r="G352" s="401"/>
      <c r="H352" s="401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4.25" customHeight="1">
      <c r="A353" s="401"/>
      <c r="B353" s="401"/>
      <c r="C353" s="401"/>
      <c r="D353" s="402"/>
      <c r="E353" s="401"/>
      <c r="F353" s="402"/>
      <c r="G353" s="401"/>
      <c r="H353" s="401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4.25" customHeight="1">
      <c r="A354" s="401"/>
      <c r="B354" s="401"/>
      <c r="C354" s="401"/>
      <c r="D354" s="402"/>
      <c r="E354" s="401"/>
      <c r="F354" s="402"/>
      <c r="G354" s="401"/>
      <c r="H354" s="401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4.25" customHeight="1">
      <c r="A355" s="401"/>
      <c r="B355" s="401"/>
      <c r="C355" s="401"/>
      <c r="D355" s="402"/>
      <c r="E355" s="401"/>
      <c r="F355" s="402"/>
      <c r="G355" s="401"/>
      <c r="H355" s="401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4.25" customHeight="1">
      <c r="A356" s="401"/>
      <c r="B356" s="401"/>
      <c r="C356" s="401"/>
      <c r="D356" s="402"/>
      <c r="E356" s="401"/>
      <c r="F356" s="402"/>
      <c r="G356" s="401"/>
      <c r="H356" s="401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4.25" customHeight="1">
      <c r="A357" s="401"/>
      <c r="B357" s="401"/>
      <c r="C357" s="401"/>
      <c r="D357" s="402"/>
      <c r="E357" s="401"/>
      <c r="F357" s="402"/>
      <c r="G357" s="401"/>
      <c r="H357" s="401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4.25" customHeight="1">
      <c r="A358" s="401"/>
      <c r="B358" s="401"/>
      <c r="C358" s="401"/>
      <c r="D358" s="402"/>
      <c r="E358" s="401"/>
      <c r="F358" s="402"/>
      <c r="G358" s="401"/>
      <c r="H358" s="401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4.25" customHeight="1">
      <c r="A359" s="401"/>
      <c r="B359" s="401"/>
      <c r="C359" s="401"/>
      <c r="D359" s="402"/>
      <c r="E359" s="401"/>
      <c r="F359" s="402"/>
      <c r="G359" s="401"/>
      <c r="H359" s="401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4.25" customHeight="1">
      <c r="A360" s="401"/>
      <c r="B360" s="401"/>
      <c r="C360" s="401"/>
      <c r="D360" s="402"/>
      <c r="E360" s="401"/>
      <c r="F360" s="402"/>
      <c r="G360" s="401"/>
      <c r="H360" s="401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4.25" customHeight="1">
      <c r="A361" s="401"/>
      <c r="B361" s="401"/>
      <c r="C361" s="401"/>
      <c r="D361" s="402"/>
      <c r="E361" s="401"/>
      <c r="F361" s="402"/>
      <c r="G361" s="401"/>
      <c r="H361" s="401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4.25" customHeight="1">
      <c r="A362" s="401"/>
      <c r="B362" s="401"/>
      <c r="C362" s="401"/>
      <c r="D362" s="402"/>
      <c r="E362" s="401"/>
      <c r="F362" s="402"/>
      <c r="G362" s="401"/>
      <c r="H362" s="401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4.25" customHeight="1">
      <c r="A363" s="401"/>
      <c r="B363" s="401"/>
      <c r="C363" s="401"/>
      <c r="D363" s="402"/>
      <c r="E363" s="401"/>
      <c r="F363" s="402"/>
      <c r="G363" s="401"/>
      <c r="H363" s="401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4.25" customHeight="1">
      <c r="A364" s="401"/>
      <c r="B364" s="401"/>
      <c r="C364" s="401"/>
      <c r="D364" s="402"/>
      <c r="E364" s="401"/>
      <c r="F364" s="402"/>
      <c r="G364" s="401"/>
      <c r="H364" s="401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4.25" customHeight="1">
      <c r="A365" s="401"/>
      <c r="B365" s="401"/>
      <c r="C365" s="401"/>
      <c r="D365" s="402"/>
      <c r="E365" s="401"/>
      <c r="F365" s="402"/>
      <c r="G365" s="401"/>
      <c r="H365" s="401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4.25" customHeight="1">
      <c r="A366" s="401"/>
      <c r="B366" s="401"/>
      <c r="C366" s="401"/>
      <c r="D366" s="402"/>
      <c r="E366" s="401"/>
      <c r="F366" s="402"/>
      <c r="G366" s="401"/>
      <c r="H366" s="401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4.25" customHeight="1">
      <c r="A367" s="401"/>
      <c r="B367" s="401"/>
      <c r="C367" s="401"/>
      <c r="D367" s="402"/>
      <c r="E367" s="401"/>
      <c r="F367" s="402"/>
      <c r="G367" s="401"/>
      <c r="H367" s="401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4.25" customHeight="1">
      <c r="A368" s="401"/>
      <c r="B368" s="401"/>
      <c r="C368" s="401"/>
      <c r="D368" s="402"/>
      <c r="E368" s="401"/>
      <c r="F368" s="402"/>
      <c r="G368" s="401"/>
      <c r="H368" s="401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4.25" customHeight="1">
      <c r="A369" s="401"/>
      <c r="B369" s="401"/>
      <c r="C369" s="401"/>
      <c r="D369" s="402"/>
      <c r="E369" s="401"/>
      <c r="F369" s="402"/>
      <c r="G369" s="401"/>
      <c r="H369" s="401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4.25" customHeight="1">
      <c r="A370" s="401"/>
      <c r="B370" s="401"/>
      <c r="C370" s="401"/>
      <c r="D370" s="402"/>
      <c r="E370" s="401"/>
      <c r="F370" s="402"/>
      <c r="G370" s="401"/>
      <c r="H370" s="401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4.25" customHeight="1">
      <c r="A371" s="401"/>
      <c r="B371" s="401"/>
      <c r="C371" s="401"/>
      <c r="D371" s="402"/>
      <c r="E371" s="401"/>
      <c r="F371" s="402"/>
      <c r="G371" s="401"/>
      <c r="H371" s="401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4.25" customHeight="1">
      <c r="A372" s="401"/>
      <c r="B372" s="401"/>
      <c r="C372" s="401"/>
      <c r="D372" s="402"/>
      <c r="E372" s="401"/>
      <c r="F372" s="402"/>
      <c r="G372" s="401"/>
      <c r="H372" s="401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4.25" customHeight="1">
      <c r="A373" s="401"/>
      <c r="B373" s="401"/>
      <c r="C373" s="401"/>
      <c r="D373" s="402"/>
      <c r="E373" s="401"/>
      <c r="F373" s="402"/>
      <c r="G373" s="401"/>
      <c r="H373" s="401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4.25" customHeight="1">
      <c r="A374" s="401"/>
      <c r="B374" s="401"/>
      <c r="C374" s="401"/>
      <c r="D374" s="402"/>
      <c r="E374" s="401"/>
      <c r="F374" s="402"/>
      <c r="G374" s="401"/>
      <c r="H374" s="401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4.25" customHeight="1">
      <c r="A375" s="401"/>
      <c r="B375" s="401"/>
      <c r="C375" s="401"/>
      <c r="D375" s="402"/>
      <c r="E375" s="401"/>
      <c r="F375" s="402"/>
      <c r="G375" s="401"/>
      <c r="H375" s="401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4.25" customHeight="1">
      <c r="A376" s="401"/>
      <c r="B376" s="401"/>
      <c r="C376" s="401"/>
      <c r="D376" s="402"/>
      <c r="E376" s="401"/>
      <c r="F376" s="402"/>
      <c r="G376" s="401"/>
      <c r="H376" s="401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4.25" customHeight="1">
      <c r="A377" s="401"/>
      <c r="B377" s="401"/>
      <c r="C377" s="401"/>
      <c r="D377" s="402"/>
      <c r="E377" s="401"/>
      <c r="F377" s="402"/>
      <c r="G377" s="401"/>
      <c r="H377" s="401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4.25" customHeight="1">
      <c r="A378" s="401"/>
      <c r="B378" s="401"/>
      <c r="C378" s="401"/>
      <c r="D378" s="402"/>
      <c r="E378" s="401"/>
      <c r="F378" s="402"/>
      <c r="G378" s="401"/>
      <c r="H378" s="401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4.25" customHeight="1">
      <c r="A379" s="401"/>
      <c r="B379" s="401"/>
      <c r="C379" s="401"/>
      <c r="D379" s="402"/>
      <c r="E379" s="401"/>
      <c r="F379" s="402"/>
      <c r="G379" s="401"/>
      <c r="H379" s="401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4.25" customHeight="1">
      <c r="A380" s="401"/>
      <c r="B380" s="401"/>
      <c r="C380" s="401"/>
      <c r="D380" s="402"/>
      <c r="E380" s="401"/>
      <c r="F380" s="402"/>
      <c r="G380" s="401"/>
      <c r="H380" s="401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4.25" customHeight="1">
      <c r="A381" s="401"/>
      <c r="B381" s="401"/>
      <c r="C381" s="401"/>
      <c r="D381" s="402"/>
      <c r="E381" s="401"/>
      <c r="F381" s="402"/>
      <c r="G381" s="401"/>
      <c r="H381" s="401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4.25" customHeight="1">
      <c r="A382" s="401"/>
      <c r="B382" s="401"/>
      <c r="C382" s="401"/>
      <c r="D382" s="402"/>
      <c r="E382" s="401"/>
      <c r="F382" s="402"/>
      <c r="G382" s="401"/>
      <c r="H382" s="401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4.25" customHeight="1">
      <c r="A383" s="401"/>
      <c r="B383" s="401"/>
      <c r="C383" s="401"/>
      <c r="D383" s="402"/>
      <c r="E383" s="401"/>
      <c r="F383" s="402"/>
      <c r="G383" s="401"/>
      <c r="H383" s="401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4.25" customHeight="1">
      <c r="A384" s="401"/>
      <c r="B384" s="401"/>
      <c r="C384" s="401"/>
      <c r="D384" s="402"/>
      <c r="E384" s="401"/>
      <c r="F384" s="402"/>
      <c r="G384" s="401"/>
      <c r="H384" s="401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4.25" customHeight="1">
      <c r="A385" s="401"/>
      <c r="B385" s="401"/>
      <c r="C385" s="401"/>
      <c r="D385" s="402"/>
      <c r="E385" s="401"/>
      <c r="F385" s="402"/>
      <c r="G385" s="401"/>
      <c r="H385" s="401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4.25" customHeight="1">
      <c r="A386" s="401"/>
      <c r="B386" s="401"/>
      <c r="C386" s="401"/>
      <c r="D386" s="402"/>
      <c r="E386" s="401"/>
      <c r="F386" s="402"/>
      <c r="G386" s="401"/>
      <c r="H386" s="401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4.25" customHeight="1">
      <c r="A387" s="401"/>
      <c r="B387" s="401"/>
      <c r="C387" s="401"/>
      <c r="D387" s="402"/>
      <c r="E387" s="401"/>
      <c r="F387" s="402"/>
      <c r="G387" s="401"/>
      <c r="H387" s="401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4.25" customHeight="1">
      <c r="A388" s="401"/>
      <c r="B388" s="401"/>
      <c r="C388" s="401"/>
      <c r="D388" s="402"/>
      <c r="E388" s="401"/>
      <c r="F388" s="402"/>
      <c r="G388" s="401"/>
      <c r="H388" s="401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4.25" customHeight="1">
      <c r="A389" s="401"/>
      <c r="B389" s="401"/>
      <c r="C389" s="401"/>
      <c r="D389" s="402"/>
      <c r="E389" s="401"/>
      <c r="F389" s="402"/>
      <c r="G389" s="401"/>
      <c r="H389" s="401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4.25" customHeight="1">
      <c r="A390" s="401"/>
      <c r="B390" s="401"/>
      <c r="C390" s="401"/>
      <c r="D390" s="402"/>
      <c r="E390" s="401"/>
      <c r="F390" s="402"/>
      <c r="G390" s="401"/>
      <c r="H390" s="401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4.25" customHeight="1">
      <c r="A391" s="401"/>
      <c r="B391" s="401"/>
      <c r="C391" s="401"/>
      <c r="D391" s="402"/>
      <c r="E391" s="401"/>
      <c r="F391" s="402"/>
      <c r="G391" s="401"/>
      <c r="H391" s="401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4.25" customHeight="1">
      <c r="A392" s="401"/>
      <c r="B392" s="401"/>
      <c r="C392" s="401"/>
      <c r="D392" s="402"/>
      <c r="E392" s="401"/>
      <c r="F392" s="402"/>
      <c r="G392" s="401"/>
      <c r="H392" s="401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4.25" customHeight="1">
      <c r="A393" s="401"/>
      <c r="B393" s="401"/>
      <c r="C393" s="401"/>
      <c r="D393" s="402"/>
      <c r="E393" s="401"/>
      <c r="F393" s="402"/>
      <c r="G393" s="401"/>
      <c r="H393" s="401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4.25" customHeight="1">
      <c r="A394" s="401"/>
      <c r="B394" s="401"/>
      <c r="C394" s="401"/>
      <c r="D394" s="402"/>
      <c r="E394" s="401"/>
      <c r="F394" s="402"/>
      <c r="G394" s="401"/>
      <c r="H394" s="401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4.25" customHeight="1">
      <c r="A395" s="401"/>
      <c r="B395" s="401"/>
      <c r="C395" s="401"/>
      <c r="D395" s="402"/>
      <c r="E395" s="401"/>
      <c r="F395" s="402"/>
      <c r="G395" s="401"/>
      <c r="H395" s="401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4.25" customHeight="1">
      <c r="A396" s="401"/>
      <c r="B396" s="401"/>
      <c r="C396" s="401"/>
      <c r="D396" s="402"/>
      <c r="E396" s="401"/>
      <c r="F396" s="402"/>
      <c r="G396" s="401"/>
      <c r="H396" s="401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4.25" customHeight="1">
      <c r="A397" s="401"/>
      <c r="B397" s="401"/>
      <c r="C397" s="401"/>
      <c r="D397" s="402"/>
      <c r="E397" s="401"/>
      <c r="F397" s="402"/>
      <c r="G397" s="401"/>
      <c r="H397" s="401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4.25" customHeight="1">
      <c r="A398" s="401"/>
      <c r="B398" s="401"/>
      <c r="C398" s="401"/>
      <c r="D398" s="402"/>
      <c r="E398" s="401"/>
      <c r="F398" s="402"/>
      <c r="G398" s="401"/>
      <c r="H398" s="401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4.25" customHeight="1">
      <c r="A399" s="401"/>
      <c r="B399" s="401"/>
      <c r="C399" s="401"/>
      <c r="D399" s="402"/>
      <c r="E399" s="401"/>
      <c r="F399" s="402"/>
      <c r="G399" s="401"/>
      <c r="H399" s="401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4.25" customHeight="1">
      <c r="A400" s="401"/>
      <c r="B400" s="401"/>
      <c r="C400" s="401"/>
      <c r="D400" s="402"/>
      <c r="E400" s="401"/>
      <c r="F400" s="402"/>
      <c r="G400" s="401"/>
      <c r="H400" s="401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4.25" customHeight="1">
      <c r="A401" s="401"/>
      <c r="B401" s="401"/>
      <c r="C401" s="401"/>
      <c r="D401" s="402"/>
      <c r="E401" s="401"/>
      <c r="F401" s="402"/>
      <c r="G401" s="401"/>
      <c r="H401" s="401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4.25" customHeight="1">
      <c r="A402" s="401"/>
      <c r="B402" s="401"/>
      <c r="C402" s="401"/>
      <c r="D402" s="402"/>
      <c r="E402" s="401"/>
      <c r="F402" s="402"/>
      <c r="G402" s="401"/>
      <c r="H402" s="401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4.25" customHeight="1">
      <c r="A403" s="401"/>
      <c r="B403" s="401"/>
      <c r="C403" s="401"/>
      <c r="D403" s="402"/>
      <c r="E403" s="401"/>
      <c r="F403" s="402"/>
      <c r="G403" s="401"/>
      <c r="H403" s="401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4.25" customHeight="1">
      <c r="A404" s="401"/>
      <c r="B404" s="401"/>
      <c r="C404" s="401"/>
      <c r="D404" s="402"/>
      <c r="E404" s="401"/>
      <c r="F404" s="402"/>
      <c r="G404" s="401"/>
      <c r="H404" s="401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4.25" customHeight="1">
      <c r="A405" s="401"/>
      <c r="B405" s="401"/>
      <c r="C405" s="401"/>
      <c r="D405" s="402"/>
      <c r="E405" s="401"/>
      <c r="F405" s="402"/>
      <c r="G405" s="401"/>
      <c r="H405" s="401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4.25" customHeight="1">
      <c r="A406" s="401"/>
      <c r="B406" s="401"/>
      <c r="C406" s="401"/>
      <c r="D406" s="402"/>
      <c r="E406" s="401"/>
      <c r="F406" s="402"/>
      <c r="G406" s="401"/>
      <c r="H406" s="401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4.25" customHeight="1">
      <c r="A407" s="401"/>
      <c r="B407" s="401"/>
      <c r="C407" s="401"/>
      <c r="D407" s="402"/>
      <c r="E407" s="401"/>
      <c r="F407" s="402"/>
      <c r="G407" s="401"/>
      <c r="H407" s="401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4.25" customHeight="1">
      <c r="A408" s="401"/>
      <c r="B408" s="401"/>
      <c r="C408" s="401"/>
      <c r="D408" s="402"/>
      <c r="E408" s="401"/>
      <c r="F408" s="402"/>
      <c r="G408" s="401"/>
      <c r="H408" s="401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4.25" customHeight="1">
      <c r="A409" s="401"/>
      <c r="B409" s="401"/>
      <c r="C409" s="401"/>
      <c r="D409" s="402"/>
      <c r="E409" s="401"/>
      <c r="F409" s="402"/>
      <c r="G409" s="401"/>
      <c r="H409" s="401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4.25" customHeight="1">
      <c r="A410" s="401"/>
      <c r="B410" s="401"/>
      <c r="C410" s="401"/>
      <c r="D410" s="402"/>
      <c r="E410" s="401"/>
      <c r="F410" s="402"/>
      <c r="G410" s="401"/>
      <c r="H410" s="401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4.25" customHeight="1">
      <c r="A411" s="401"/>
      <c r="B411" s="401"/>
      <c r="C411" s="401"/>
      <c r="D411" s="402"/>
      <c r="E411" s="401"/>
      <c r="F411" s="402"/>
      <c r="G411" s="401"/>
      <c r="H411" s="401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4.25" customHeight="1">
      <c r="A412" s="401"/>
      <c r="B412" s="401"/>
      <c r="C412" s="401"/>
      <c r="D412" s="402"/>
      <c r="E412" s="401"/>
      <c r="F412" s="402"/>
      <c r="G412" s="401"/>
      <c r="H412" s="401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4.25" customHeight="1">
      <c r="A413" s="401"/>
      <c r="B413" s="401"/>
      <c r="C413" s="401"/>
      <c r="D413" s="402"/>
      <c r="E413" s="401"/>
      <c r="F413" s="402"/>
      <c r="G413" s="401"/>
      <c r="H413" s="401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4.25" customHeight="1">
      <c r="A414" s="401"/>
      <c r="B414" s="401"/>
      <c r="C414" s="401"/>
      <c r="D414" s="402"/>
      <c r="E414" s="401"/>
      <c r="F414" s="402"/>
      <c r="G414" s="401"/>
      <c r="H414" s="401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4.25" customHeight="1">
      <c r="A415" s="401"/>
      <c r="B415" s="401"/>
      <c r="C415" s="401"/>
      <c r="D415" s="402"/>
      <c r="E415" s="401"/>
      <c r="F415" s="402"/>
      <c r="G415" s="401"/>
      <c r="H415" s="401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4.25" customHeight="1">
      <c r="A416" s="401"/>
      <c r="B416" s="401"/>
      <c r="C416" s="401"/>
      <c r="D416" s="402"/>
      <c r="E416" s="401"/>
      <c r="F416" s="402"/>
      <c r="G416" s="401"/>
      <c r="H416" s="401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4.25" customHeight="1">
      <c r="A417" s="401"/>
      <c r="B417" s="401"/>
      <c r="C417" s="401"/>
      <c r="D417" s="402"/>
      <c r="E417" s="401"/>
      <c r="F417" s="402"/>
      <c r="G417" s="401"/>
      <c r="H417" s="401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4.25" customHeight="1">
      <c r="A418" s="401"/>
      <c r="B418" s="401"/>
      <c r="C418" s="401"/>
      <c r="D418" s="402"/>
      <c r="E418" s="401"/>
      <c r="F418" s="402"/>
      <c r="G418" s="401"/>
      <c r="H418" s="401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4.25" customHeight="1">
      <c r="A419" s="401"/>
      <c r="B419" s="401"/>
      <c r="C419" s="401"/>
      <c r="D419" s="402"/>
      <c r="E419" s="401"/>
      <c r="F419" s="402"/>
      <c r="G419" s="401"/>
      <c r="H419" s="401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4.25" customHeight="1">
      <c r="A420" s="401"/>
      <c r="B420" s="401"/>
      <c r="C420" s="401"/>
      <c r="D420" s="402"/>
      <c r="E420" s="401"/>
      <c r="F420" s="402"/>
      <c r="G420" s="401"/>
      <c r="H420" s="401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4.25" customHeight="1">
      <c r="A421" s="401"/>
      <c r="B421" s="401"/>
      <c r="C421" s="401"/>
      <c r="D421" s="402"/>
      <c r="E421" s="401"/>
      <c r="F421" s="402"/>
      <c r="G421" s="401"/>
      <c r="H421" s="401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4.25" customHeight="1">
      <c r="A422" s="401"/>
      <c r="B422" s="401"/>
      <c r="C422" s="401"/>
      <c r="D422" s="402"/>
      <c r="E422" s="401"/>
      <c r="F422" s="402"/>
      <c r="G422" s="401"/>
      <c r="H422" s="401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4.25" customHeight="1">
      <c r="A423" s="401"/>
      <c r="B423" s="401"/>
      <c r="C423" s="401"/>
      <c r="D423" s="402"/>
      <c r="E423" s="401"/>
      <c r="F423" s="402"/>
      <c r="G423" s="401"/>
      <c r="H423" s="401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4.25" customHeight="1">
      <c r="A424" s="401"/>
      <c r="B424" s="401"/>
      <c r="C424" s="401"/>
      <c r="D424" s="402"/>
      <c r="E424" s="401"/>
      <c r="F424" s="402"/>
      <c r="G424" s="401"/>
      <c r="H424" s="401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4.25" customHeight="1">
      <c r="A425" s="401"/>
      <c r="B425" s="401"/>
      <c r="C425" s="401"/>
      <c r="D425" s="402"/>
      <c r="E425" s="401"/>
      <c r="F425" s="402"/>
      <c r="G425" s="401"/>
      <c r="H425" s="401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4.25" customHeight="1">
      <c r="A426" s="401"/>
      <c r="B426" s="401"/>
      <c r="C426" s="401"/>
      <c r="D426" s="402"/>
      <c r="E426" s="401"/>
      <c r="F426" s="402"/>
      <c r="G426" s="401"/>
      <c r="H426" s="401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4.25" customHeight="1">
      <c r="A427" s="401"/>
      <c r="B427" s="401"/>
      <c r="C427" s="401"/>
      <c r="D427" s="402"/>
      <c r="E427" s="401"/>
      <c r="F427" s="402"/>
      <c r="G427" s="401"/>
      <c r="H427" s="401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4.25" customHeight="1">
      <c r="A428" s="401"/>
      <c r="B428" s="401"/>
      <c r="C428" s="401"/>
      <c r="D428" s="402"/>
      <c r="E428" s="401"/>
      <c r="F428" s="402"/>
      <c r="G428" s="401"/>
      <c r="H428" s="401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4.25" customHeight="1">
      <c r="A429" s="401"/>
      <c r="B429" s="401"/>
      <c r="C429" s="401"/>
      <c r="D429" s="402"/>
      <c r="E429" s="401"/>
      <c r="F429" s="402"/>
      <c r="G429" s="401"/>
      <c r="H429" s="401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4.25" customHeight="1">
      <c r="A430" s="401"/>
      <c r="B430" s="401"/>
      <c r="C430" s="401"/>
      <c r="D430" s="402"/>
      <c r="E430" s="401"/>
      <c r="F430" s="402"/>
      <c r="G430" s="401"/>
      <c r="H430" s="401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4.25" customHeight="1">
      <c r="A431" s="401"/>
      <c r="B431" s="401"/>
      <c r="C431" s="401"/>
      <c r="D431" s="402"/>
      <c r="E431" s="401"/>
      <c r="F431" s="402"/>
      <c r="G431" s="401"/>
      <c r="H431" s="401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4.25" customHeight="1">
      <c r="A432" s="401"/>
      <c r="B432" s="401"/>
      <c r="C432" s="401"/>
      <c r="D432" s="402"/>
      <c r="E432" s="401"/>
      <c r="F432" s="402"/>
      <c r="G432" s="401"/>
      <c r="H432" s="401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4.25" customHeight="1">
      <c r="A433" s="401"/>
      <c r="B433" s="401"/>
      <c r="C433" s="401"/>
      <c r="D433" s="402"/>
      <c r="E433" s="401"/>
      <c r="F433" s="402"/>
      <c r="G433" s="401"/>
      <c r="H433" s="401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4.25" customHeight="1">
      <c r="A434" s="401"/>
      <c r="B434" s="401"/>
      <c r="C434" s="401"/>
      <c r="D434" s="402"/>
      <c r="E434" s="401"/>
      <c r="F434" s="402"/>
      <c r="G434" s="401"/>
      <c r="H434" s="401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4.25" customHeight="1">
      <c r="A435" s="401"/>
      <c r="B435" s="401"/>
      <c r="C435" s="401"/>
      <c r="D435" s="402"/>
      <c r="E435" s="401"/>
      <c r="F435" s="402"/>
      <c r="G435" s="401"/>
      <c r="H435" s="401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4.25" customHeight="1">
      <c r="A436" s="401"/>
      <c r="B436" s="401"/>
      <c r="C436" s="401"/>
      <c r="D436" s="402"/>
      <c r="E436" s="401"/>
      <c r="F436" s="402"/>
      <c r="G436" s="401"/>
      <c r="H436" s="401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4.25" customHeight="1">
      <c r="A437" s="401"/>
      <c r="B437" s="401"/>
      <c r="C437" s="401"/>
      <c r="D437" s="402"/>
      <c r="E437" s="401"/>
      <c r="F437" s="402"/>
      <c r="G437" s="401"/>
      <c r="H437" s="401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4.25" customHeight="1">
      <c r="A438" s="401"/>
      <c r="B438" s="401"/>
      <c r="C438" s="401"/>
      <c r="D438" s="402"/>
      <c r="E438" s="401"/>
      <c r="F438" s="402"/>
      <c r="G438" s="401"/>
      <c r="H438" s="401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4.25" customHeight="1">
      <c r="A439" s="401"/>
      <c r="B439" s="401"/>
      <c r="C439" s="401"/>
      <c r="D439" s="402"/>
      <c r="E439" s="401"/>
      <c r="F439" s="402"/>
      <c r="G439" s="401"/>
      <c r="H439" s="401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4.25" customHeight="1">
      <c r="A440" s="401"/>
      <c r="B440" s="401"/>
      <c r="C440" s="401"/>
      <c r="D440" s="402"/>
      <c r="E440" s="401"/>
      <c r="F440" s="402"/>
      <c r="G440" s="401"/>
      <c r="H440" s="401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4.25" customHeight="1">
      <c r="A441" s="401"/>
      <c r="B441" s="401"/>
      <c r="C441" s="401"/>
      <c r="D441" s="402"/>
      <c r="E441" s="401"/>
      <c r="F441" s="402"/>
      <c r="G441" s="401"/>
      <c r="H441" s="401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4.25" customHeight="1">
      <c r="A442" s="401"/>
      <c r="B442" s="401"/>
      <c r="C442" s="401"/>
      <c r="D442" s="402"/>
      <c r="E442" s="401"/>
      <c r="F442" s="402"/>
      <c r="G442" s="401"/>
      <c r="H442" s="401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4.25" customHeight="1">
      <c r="A443" s="401"/>
      <c r="B443" s="401"/>
      <c r="C443" s="401"/>
      <c r="D443" s="402"/>
      <c r="E443" s="401"/>
      <c r="F443" s="402"/>
      <c r="G443" s="401"/>
      <c r="H443" s="401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4.25" customHeight="1">
      <c r="A444" s="401"/>
      <c r="B444" s="401"/>
      <c r="C444" s="401"/>
      <c r="D444" s="402"/>
      <c r="E444" s="401"/>
      <c r="F444" s="402"/>
      <c r="G444" s="401"/>
      <c r="H444" s="401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4.25" customHeight="1">
      <c r="A445" s="401"/>
      <c r="B445" s="401"/>
      <c r="C445" s="401"/>
      <c r="D445" s="402"/>
      <c r="E445" s="401"/>
      <c r="F445" s="402"/>
      <c r="G445" s="401"/>
      <c r="H445" s="401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4.25" customHeight="1">
      <c r="A446" s="401"/>
      <c r="B446" s="401"/>
      <c r="C446" s="401"/>
      <c r="D446" s="402"/>
      <c r="E446" s="401"/>
      <c r="F446" s="402"/>
      <c r="G446" s="401"/>
      <c r="H446" s="401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4.25" customHeight="1">
      <c r="A447" s="401"/>
      <c r="B447" s="401"/>
      <c r="C447" s="401"/>
      <c r="D447" s="402"/>
      <c r="E447" s="401"/>
      <c r="F447" s="402"/>
      <c r="G447" s="401"/>
      <c r="H447" s="401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4.25" customHeight="1">
      <c r="A448" s="401"/>
      <c r="B448" s="401"/>
      <c r="C448" s="401"/>
      <c r="D448" s="402"/>
      <c r="E448" s="401"/>
      <c r="F448" s="402"/>
      <c r="G448" s="401"/>
      <c r="H448" s="401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4.25" customHeight="1">
      <c r="A449" s="401"/>
      <c r="B449" s="401"/>
      <c r="C449" s="401"/>
      <c r="D449" s="402"/>
      <c r="E449" s="401"/>
      <c r="F449" s="402"/>
      <c r="G449" s="401"/>
      <c r="H449" s="401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4.25" customHeight="1">
      <c r="A450" s="401"/>
      <c r="B450" s="401"/>
      <c r="C450" s="401"/>
      <c r="D450" s="402"/>
      <c r="E450" s="401"/>
      <c r="F450" s="402"/>
      <c r="G450" s="401"/>
      <c r="H450" s="401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4.25" customHeight="1">
      <c r="A451" s="401"/>
      <c r="B451" s="401"/>
      <c r="C451" s="401"/>
      <c r="D451" s="402"/>
      <c r="E451" s="401"/>
      <c r="F451" s="402"/>
      <c r="G451" s="401"/>
      <c r="H451" s="401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4.25" customHeight="1">
      <c r="A452" s="401"/>
      <c r="B452" s="401"/>
      <c r="C452" s="401"/>
      <c r="D452" s="402"/>
      <c r="E452" s="401"/>
      <c r="F452" s="402"/>
      <c r="G452" s="401"/>
      <c r="H452" s="401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4.25" customHeight="1">
      <c r="A453" s="401"/>
      <c r="B453" s="401"/>
      <c r="C453" s="401"/>
      <c r="D453" s="402"/>
      <c r="E453" s="401"/>
      <c r="F453" s="402"/>
      <c r="G453" s="401"/>
      <c r="H453" s="401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4.25" customHeight="1">
      <c r="A454" s="401"/>
      <c r="B454" s="401"/>
      <c r="C454" s="401"/>
      <c r="D454" s="402"/>
      <c r="E454" s="401"/>
      <c r="F454" s="402"/>
      <c r="G454" s="401"/>
      <c r="H454" s="401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4.25" customHeight="1">
      <c r="A455" s="401"/>
      <c r="B455" s="401"/>
      <c r="C455" s="401"/>
      <c r="D455" s="402"/>
      <c r="E455" s="401"/>
      <c r="F455" s="402"/>
      <c r="G455" s="401"/>
      <c r="H455" s="401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4.25" customHeight="1">
      <c r="A456" s="401"/>
      <c r="B456" s="401"/>
      <c r="C456" s="401"/>
      <c r="D456" s="402"/>
      <c r="E456" s="401"/>
      <c r="F456" s="402"/>
      <c r="G456" s="401"/>
      <c r="H456" s="401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4.25" customHeight="1">
      <c r="A457" s="401"/>
      <c r="B457" s="401"/>
      <c r="C457" s="401"/>
      <c r="D457" s="402"/>
      <c r="E457" s="401"/>
      <c r="F457" s="402"/>
      <c r="G457" s="401"/>
      <c r="H457" s="401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4.25" customHeight="1">
      <c r="A458" s="401"/>
      <c r="B458" s="401"/>
      <c r="C458" s="401"/>
      <c r="D458" s="402"/>
      <c r="E458" s="401"/>
      <c r="F458" s="402"/>
      <c r="G458" s="401"/>
      <c r="H458" s="401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4.25" customHeight="1">
      <c r="A459" s="401"/>
      <c r="B459" s="401"/>
      <c r="C459" s="401"/>
      <c r="D459" s="402"/>
      <c r="E459" s="401"/>
      <c r="F459" s="402"/>
      <c r="G459" s="401"/>
      <c r="H459" s="401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4.25" customHeight="1">
      <c r="A460" s="401"/>
      <c r="B460" s="401"/>
      <c r="C460" s="401"/>
      <c r="D460" s="402"/>
      <c r="E460" s="401"/>
      <c r="F460" s="402"/>
      <c r="G460" s="401"/>
      <c r="H460" s="401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4.25" customHeight="1">
      <c r="A461" s="401"/>
      <c r="B461" s="401"/>
      <c r="C461" s="401"/>
      <c r="D461" s="402"/>
      <c r="E461" s="401"/>
      <c r="F461" s="402"/>
      <c r="G461" s="401"/>
      <c r="H461" s="401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4.25" customHeight="1">
      <c r="A462" s="401"/>
      <c r="B462" s="401"/>
      <c r="C462" s="401"/>
      <c r="D462" s="402"/>
      <c r="E462" s="401"/>
      <c r="F462" s="402"/>
      <c r="G462" s="401"/>
      <c r="H462" s="401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4.25" customHeight="1">
      <c r="A463" s="401"/>
      <c r="B463" s="401"/>
      <c r="C463" s="401"/>
      <c r="D463" s="402"/>
      <c r="E463" s="401"/>
      <c r="F463" s="402"/>
      <c r="G463" s="401"/>
      <c r="H463" s="401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4.25" customHeight="1">
      <c r="A464" s="401"/>
      <c r="B464" s="401"/>
      <c r="C464" s="401"/>
      <c r="D464" s="402"/>
      <c r="E464" s="401"/>
      <c r="F464" s="402"/>
      <c r="G464" s="401"/>
      <c r="H464" s="401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4.25" customHeight="1">
      <c r="A465" s="401"/>
      <c r="B465" s="401"/>
      <c r="C465" s="401"/>
      <c r="D465" s="402"/>
      <c r="E465" s="401"/>
      <c r="F465" s="402"/>
      <c r="G465" s="401"/>
      <c r="H465" s="401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4.25" customHeight="1">
      <c r="A466" s="401"/>
      <c r="B466" s="401"/>
      <c r="C466" s="401"/>
      <c r="D466" s="402"/>
      <c r="E466" s="401"/>
      <c r="F466" s="402"/>
      <c r="G466" s="401"/>
      <c r="H466" s="401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4.25" customHeight="1">
      <c r="A467" s="401"/>
      <c r="B467" s="401"/>
      <c r="C467" s="401"/>
      <c r="D467" s="402"/>
      <c r="E467" s="401"/>
      <c r="F467" s="402"/>
      <c r="G467" s="401"/>
      <c r="H467" s="401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4.25" customHeight="1">
      <c r="A468" s="401"/>
      <c r="B468" s="401"/>
      <c r="C468" s="401"/>
      <c r="D468" s="402"/>
      <c r="E468" s="401"/>
      <c r="F468" s="402"/>
      <c r="G468" s="401"/>
      <c r="H468" s="401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4.25" customHeight="1">
      <c r="A469" s="401"/>
      <c r="B469" s="401"/>
      <c r="C469" s="401"/>
      <c r="D469" s="402"/>
      <c r="E469" s="401"/>
      <c r="F469" s="402"/>
      <c r="G469" s="401"/>
      <c r="H469" s="401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4.25" customHeight="1">
      <c r="A470" s="401"/>
      <c r="B470" s="401"/>
      <c r="C470" s="401"/>
      <c r="D470" s="402"/>
      <c r="E470" s="401"/>
      <c r="F470" s="402"/>
      <c r="G470" s="401"/>
      <c r="H470" s="401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4.25" customHeight="1">
      <c r="A471" s="401"/>
      <c r="B471" s="401"/>
      <c r="C471" s="401"/>
      <c r="D471" s="402"/>
      <c r="E471" s="401"/>
      <c r="F471" s="402"/>
      <c r="G471" s="401"/>
      <c r="H471" s="401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4.25" customHeight="1">
      <c r="A472" s="401"/>
      <c r="B472" s="401"/>
      <c r="C472" s="401"/>
      <c r="D472" s="402"/>
      <c r="E472" s="401"/>
      <c r="F472" s="402"/>
      <c r="G472" s="401"/>
      <c r="H472" s="401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4.25" customHeight="1">
      <c r="A473" s="401"/>
      <c r="B473" s="401"/>
      <c r="C473" s="401"/>
      <c r="D473" s="402"/>
      <c r="E473" s="401"/>
      <c r="F473" s="402"/>
      <c r="G473" s="401"/>
      <c r="H473" s="401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4.25" customHeight="1">
      <c r="A474" s="401"/>
      <c r="B474" s="401"/>
      <c r="C474" s="401"/>
      <c r="D474" s="402"/>
      <c r="E474" s="401"/>
      <c r="F474" s="402"/>
      <c r="G474" s="401"/>
      <c r="H474" s="401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4.25" customHeight="1">
      <c r="A475" s="401"/>
      <c r="B475" s="401"/>
      <c r="C475" s="401"/>
      <c r="D475" s="402"/>
      <c r="E475" s="401"/>
      <c r="F475" s="402"/>
      <c r="G475" s="401"/>
      <c r="H475" s="401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4.25" customHeight="1">
      <c r="A476" s="401"/>
      <c r="B476" s="401"/>
      <c r="C476" s="401"/>
      <c r="D476" s="402"/>
      <c r="E476" s="401"/>
      <c r="F476" s="402"/>
      <c r="G476" s="401"/>
      <c r="H476" s="401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4.25" customHeight="1">
      <c r="A477" s="401"/>
      <c r="B477" s="401"/>
      <c r="C477" s="401"/>
      <c r="D477" s="402"/>
      <c r="E477" s="401"/>
      <c r="F477" s="402"/>
      <c r="G477" s="401"/>
      <c r="H477" s="401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4.25" customHeight="1">
      <c r="A478" s="401"/>
      <c r="B478" s="401"/>
      <c r="C478" s="401"/>
      <c r="D478" s="402"/>
      <c r="E478" s="401"/>
      <c r="F478" s="402"/>
      <c r="G478" s="401"/>
      <c r="H478" s="401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4.25" customHeight="1">
      <c r="A479" s="401"/>
      <c r="B479" s="401"/>
      <c r="C479" s="401"/>
      <c r="D479" s="402"/>
      <c r="E479" s="401"/>
      <c r="F479" s="402"/>
      <c r="G479" s="401"/>
      <c r="H479" s="401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4.25" customHeight="1">
      <c r="A480" s="401"/>
      <c r="B480" s="401"/>
      <c r="C480" s="401"/>
      <c r="D480" s="402"/>
      <c r="E480" s="401"/>
      <c r="F480" s="402"/>
      <c r="G480" s="401"/>
      <c r="H480" s="401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4.25" customHeight="1">
      <c r="A481" s="401"/>
      <c r="B481" s="401"/>
      <c r="C481" s="401"/>
      <c r="D481" s="402"/>
      <c r="E481" s="401"/>
      <c r="F481" s="402"/>
      <c r="G481" s="401"/>
      <c r="H481" s="401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4.25" customHeight="1">
      <c r="A482" s="401"/>
      <c r="B482" s="401"/>
      <c r="C482" s="401"/>
      <c r="D482" s="402"/>
      <c r="E482" s="401"/>
      <c r="F482" s="402"/>
      <c r="G482" s="401"/>
      <c r="H482" s="401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4.25" customHeight="1">
      <c r="A483" s="401"/>
      <c r="B483" s="401"/>
      <c r="C483" s="401"/>
      <c r="D483" s="402"/>
      <c r="E483" s="401"/>
      <c r="F483" s="402"/>
      <c r="G483" s="401"/>
      <c r="H483" s="401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4.25" customHeight="1">
      <c r="A484" s="401"/>
      <c r="B484" s="401"/>
      <c r="C484" s="401"/>
      <c r="D484" s="402"/>
      <c r="E484" s="401"/>
      <c r="F484" s="402"/>
      <c r="G484" s="401"/>
      <c r="H484" s="401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4.25" customHeight="1">
      <c r="A485" s="401"/>
      <c r="B485" s="401"/>
      <c r="C485" s="401"/>
      <c r="D485" s="402"/>
      <c r="E485" s="401"/>
      <c r="F485" s="402"/>
      <c r="G485" s="401"/>
      <c r="H485" s="401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4.25" customHeight="1">
      <c r="A486" s="401"/>
      <c r="B486" s="401"/>
      <c r="C486" s="401"/>
      <c r="D486" s="402"/>
      <c r="E486" s="401"/>
      <c r="F486" s="402"/>
      <c r="G486" s="401"/>
      <c r="H486" s="401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4.25" customHeight="1">
      <c r="A487" s="401"/>
      <c r="B487" s="401"/>
      <c r="C487" s="401"/>
      <c r="D487" s="402"/>
      <c r="E487" s="401"/>
      <c r="F487" s="402"/>
      <c r="G487" s="401"/>
      <c r="H487" s="401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4.25" customHeight="1">
      <c r="A488" s="401"/>
      <c r="B488" s="401"/>
      <c r="C488" s="401"/>
      <c r="D488" s="402"/>
      <c r="E488" s="401"/>
      <c r="F488" s="402"/>
      <c r="G488" s="401"/>
      <c r="H488" s="401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4.25" customHeight="1">
      <c r="A489" s="401"/>
      <c r="B489" s="401"/>
      <c r="C489" s="401"/>
      <c r="D489" s="402"/>
      <c r="E489" s="401"/>
      <c r="F489" s="402"/>
      <c r="G489" s="401"/>
      <c r="H489" s="401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4.25" customHeight="1">
      <c r="A490" s="401"/>
      <c r="B490" s="401"/>
      <c r="C490" s="401"/>
      <c r="D490" s="402"/>
      <c r="E490" s="401"/>
      <c r="F490" s="402"/>
      <c r="G490" s="401"/>
      <c r="H490" s="401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4.25" customHeight="1">
      <c r="A491" s="401"/>
      <c r="B491" s="401"/>
      <c r="C491" s="401"/>
      <c r="D491" s="402"/>
      <c r="E491" s="401"/>
      <c r="F491" s="402"/>
      <c r="G491" s="401"/>
      <c r="H491" s="401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4.25" customHeight="1">
      <c r="A492" s="401"/>
      <c r="B492" s="401"/>
      <c r="C492" s="401"/>
      <c r="D492" s="402"/>
      <c r="E492" s="401"/>
      <c r="F492" s="402"/>
      <c r="G492" s="401"/>
      <c r="H492" s="401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4.25" customHeight="1">
      <c r="A493" s="401"/>
      <c r="B493" s="401"/>
      <c r="C493" s="401"/>
      <c r="D493" s="402"/>
      <c r="E493" s="401"/>
      <c r="F493" s="402"/>
      <c r="G493" s="401"/>
      <c r="H493" s="401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4.25" customHeight="1">
      <c r="A494" s="401"/>
      <c r="B494" s="401"/>
      <c r="C494" s="401"/>
      <c r="D494" s="402"/>
      <c r="E494" s="401"/>
      <c r="F494" s="402"/>
      <c r="G494" s="401"/>
      <c r="H494" s="401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4.25" customHeight="1">
      <c r="A495" s="401"/>
      <c r="B495" s="401"/>
      <c r="C495" s="401"/>
      <c r="D495" s="402"/>
      <c r="E495" s="401"/>
      <c r="F495" s="402"/>
      <c r="G495" s="401"/>
      <c r="H495" s="401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4.25" customHeight="1">
      <c r="A496" s="401"/>
      <c r="B496" s="401"/>
      <c r="C496" s="401"/>
      <c r="D496" s="402"/>
      <c r="E496" s="401"/>
      <c r="F496" s="402"/>
      <c r="G496" s="401"/>
      <c r="H496" s="401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4.25" customHeight="1">
      <c r="A497" s="401"/>
      <c r="B497" s="401"/>
      <c r="C497" s="401"/>
      <c r="D497" s="402"/>
      <c r="E497" s="401"/>
      <c r="F497" s="402"/>
      <c r="G497" s="401"/>
      <c r="H497" s="401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4.25" customHeight="1">
      <c r="A498" s="401"/>
      <c r="B498" s="401"/>
      <c r="C498" s="401"/>
      <c r="D498" s="402"/>
      <c r="E498" s="401"/>
      <c r="F498" s="402"/>
      <c r="G498" s="401"/>
      <c r="H498" s="401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4.25" customHeight="1">
      <c r="A499" s="401"/>
      <c r="B499" s="401"/>
      <c r="C499" s="401"/>
      <c r="D499" s="402"/>
      <c r="E499" s="401"/>
      <c r="F499" s="402"/>
      <c r="G499" s="401"/>
      <c r="H499" s="401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4.25" customHeight="1">
      <c r="A500" s="401"/>
      <c r="B500" s="401"/>
      <c r="C500" s="401"/>
      <c r="D500" s="402"/>
      <c r="E500" s="401"/>
      <c r="F500" s="402"/>
      <c r="G500" s="401"/>
      <c r="H500" s="401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4.25" customHeight="1">
      <c r="A501" s="401"/>
      <c r="B501" s="401"/>
      <c r="C501" s="401"/>
      <c r="D501" s="402"/>
      <c r="E501" s="401"/>
      <c r="F501" s="402"/>
      <c r="G501" s="401"/>
      <c r="H501" s="401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4.25" customHeight="1">
      <c r="A502" s="401"/>
      <c r="B502" s="401"/>
      <c r="C502" s="401"/>
      <c r="D502" s="402"/>
      <c r="E502" s="401"/>
      <c r="F502" s="402"/>
      <c r="G502" s="401"/>
      <c r="H502" s="401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4.25" customHeight="1">
      <c r="A503" s="401"/>
      <c r="B503" s="401"/>
      <c r="C503" s="401"/>
      <c r="D503" s="402"/>
      <c r="E503" s="401"/>
      <c r="F503" s="402"/>
      <c r="G503" s="401"/>
      <c r="H503" s="401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4.25" customHeight="1">
      <c r="A504" s="401"/>
      <c r="B504" s="401"/>
      <c r="C504" s="401"/>
      <c r="D504" s="402"/>
      <c r="E504" s="401"/>
      <c r="F504" s="402"/>
      <c r="G504" s="401"/>
      <c r="H504" s="401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4.25" customHeight="1">
      <c r="A505" s="401"/>
      <c r="B505" s="401"/>
      <c r="C505" s="401"/>
      <c r="D505" s="402"/>
      <c r="E505" s="401"/>
      <c r="F505" s="402"/>
      <c r="G505" s="401"/>
      <c r="H505" s="401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4.25" customHeight="1">
      <c r="A506" s="401"/>
      <c r="B506" s="401"/>
      <c r="C506" s="401"/>
      <c r="D506" s="402"/>
      <c r="E506" s="401"/>
      <c r="F506" s="402"/>
      <c r="G506" s="401"/>
      <c r="H506" s="401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4.25" customHeight="1">
      <c r="A507" s="401"/>
      <c r="B507" s="401"/>
      <c r="C507" s="401"/>
      <c r="D507" s="402"/>
      <c r="E507" s="401"/>
      <c r="F507" s="402"/>
      <c r="G507" s="401"/>
      <c r="H507" s="401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4.25" customHeight="1">
      <c r="A508" s="401"/>
      <c r="B508" s="401"/>
      <c r="C508" s="401"/>
      <c r="D508" s="402"/>
      <c r="E508" s="401"/>
      <c r="F508" s="402"/>
      <c r="G508" s="401"/>
      <c r="H508" s="401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4.25" customHeight="1">
      <c r="A509" s="401"/>
      <c r="B509" s="401"/>
      <c r="C509" s="401"/>
      <c r="D509" s="402"/>
      <c r="E509" s="401"/>
      <c r="F509" s="402"/>
      <c r="G509" s="401"/>
      <c r="H509" s="401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4.25" customHeight="1">
      <c r="A510" s="401"/>
      <c r="B510" s="401"/>
      <c r="C510" s="401"/>
      <c r="D510" s="402"/>
      <c r="E510" s="401"/>
      <c r="F510" s="402"/>
      <c r="G510" s="401"/>
      <c r="H510" s="401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4.25" customHeight="1">
      <c r="A511" s="401"/>
      <c r="B511" s="401"/>
      <c r="C511" s="401"/>
      <c r="D511" s="402"/>
      <c r="E511" s="401"/>
      <c r="F511" s="402"/>
      <c r="G511" s="401"/>
      <c r="H511" s="401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4.25" customHeight="1">
      <c r="A512" s="401"/>
      <c r="B512" s="401"/>
      <c r="C512" s="401"/>
      <c r="D512" s="402"/>
      <c r="E512" s="401"/>
      <c r="F512" s="402"/>
      <c r="G512" s="401"/>
      <c r="H512" s="401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4.25" customHeight="1">
      <c r="A513" s="401"/>
      <c r="B513" s="401"/>
      <c r="C513" s="401"/>
      <c r="D513" s="402"/>
      <c r="E513" s="401"/>
      <c r="F513" s="402"/>
      <c r="G513" s="401"/>
      <c r="H513" s="401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4.25" customHeight="1">
      <c r="A514" s="401"/>
      <c r="B514" s="401"/>
      <c r="C514" s="401"/>
      <c r="D514" s="402"/>
      <c r="E514" s="401"/>
      <c r="F514" s="402"/>
      <c r="G514" s="401"/>
      <c r="H514" s="401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4.25" customHeight="1">
      <c r="A515" s="401"/>
      <c r="B515" s="401"/>
      <c r="C515" s="401"/>
      <c r="D515" s="402"/>
      <c r="E515" s="401"/>
      <c r="F515" s="402"/>
      <c r="G515" s="401"/>
      <c r="H515" s="401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4.25" customHeight="1">
      <c r="A516" s="401"/>
      <c r="B516" s="401"/>
      <c r="C516" s="401"/>
      <c r="D516" s="402"/>
      <c r="E516" s="401"/>
      <c r="F516" s="402"/>
      <c r="G516" s="401"/>
      <c r="H516" s="401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4.25" customHeight="1">
      <c r="A517" s="401"/>
      <c r="B517" s="401"/>
      <c r="C517" s="401"/>
      <c r="D517" s="402"/>
      <c r="E517" s="401"/>
      <c r="F517" s="402"/>
      <c r="G517" s="401"/>
      <c r="H517" s="401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4.25" customHeight="1">
      <c r="A518" s="401"/>
      <c r="B518" s="401"/>
      <c r="C518" s="401"/>
      <c r="D518" s="402"/>
      <c r="E518" s="401"/>
      <c r="F518" s="402"/>
      <c r="G518" s="401"/>
      <c r="H518" s="401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4.25" customHeight="1">
      <c r="A519" s="401"/>
      <c r="B519" s="401"/>
      <c r="C519" s="401"/>
      <c r="D519" s="402"/>
      <c r="E519" s="401"/>
      <c r="F519" s="402"/>
      <c r="G519" s="401"/>
      <c r="H519" s="401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4.25" customHeight="1">
      <c r="A520" s="401"/>
      <c r="B520" s="401"/>
      <c r="C520" s="401"/>
      <c r="D520" s="402"/>
      <c r="E520" s="401"/>
      <c r="F520" s="402"/>
      <c r="G520" s="401"/>
      <c r="H520" s="401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4.25" customHeight="1">
      <c r="A521" s="401"/>
      <c r="B521" s="401"/>
      <c r="C521" s="401"/>
      <c r="D521" s="402"/>
      <c r="E521" s="401"/>
      <c r="F521" s="402"/>
      <c r="G521" s="401"/>
      <c r="H521" s="401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4.25" customHeight="1">
      <c r="A522" s="401"/>
      <c r="B522" s="401"/>
      <c r="C522" s="401"/>
      <c r="D522" s="402"/>
      <c r="E522" s="401"/>
      <c r="F522" s="402"/>
      <c r="G522" s="401"/>
      <c r="H522" s="401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4.25" customHeight="1">
      <c r="A523" s="401"/>
      <c r="B523" s="401"/>
      <c r="C523" s="401"/>
      <c r="D523" s="402"/>
      <c r="E523" s="401"/>
      <c r="F523" s="402"/>
      <c r="G523" s="401"/>
      <c r="H523" s="401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4.25" customHeight="1">
      <c r="A524" s="401"/>
      <c r="B524" s="401"/>
      <c r="C524" s="401"/>
      <c r="D524" s="402"/>
      <c r="E524" s="401"/>
      <c r="F524" s="402"/>
      <c r="G524" s="401"/>
      <c r="H524" s="401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4.25" customHeight="1">
      <c r="A525" s="401"/>
      <c r="B525" s="401"/>
      <c r="C525" s="401"/>
      <c r="D525" s="402"/>
      <c r="E525" s="401"/>
      <c r="F525" s="402"/>
      <c r="G525" s="401"/>
      <c r="H525" s="401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4.25" customHeight="1">
      <c r="A526" s="401"/>
      <c r="B526" s="401"/>
      <c r="C526" s="401"/>
      <c r="D526" s="402"/>
      <c r="E526" s="401"/>
      <c r="F526" s="402"/>
      <c r="G526" s="401"/>
      <c r="H526" s="401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4.25" customHeight="1">
      <c r="A527" s="401"/>
      <c r="B527" s="401"/>
      <c r="C527" s="401"/>
      <c r="D527" s="402"/>
      <c r="E527" s="401"/>
      <c r="F527" s="402"/>
      <c r="G527" s="401"/>
      <c r="H527" s="401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4.25" customHeight="1">
      <c r="A528" s="401"/>
      <c r="B528" s="401"/>
      <c r="C528" s="401"/>
      <c r="D528" s="402"/>
      <c r="E528" s="401"/>
      <c r="F528" s="402"/>
      <c r="G528" s="401"/>
      <c r="H528" s="401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4.25" customHeight="1">
      <c r="A529" s="401"/>
      <c r="B529" s="401"/>
      <c r="C529" s="401"/>
      <c r="D529" s="402"/>
      <c r="E529" s="401"/>
      <c r="F529" s="402"/>
      <c r="G529" s="401"/>
      <c r="H529" s="401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4.25" customHeight="1">
      <c r="A530" s="401"/>
      <c r="B530" s="401"/>
      <c r="C530" s="401"/>
      <c r="D530" s="402"/>
      <c r="E530" s="401"/>
      <c r="F530" s="402"/>
      <c r="G530" s="401"/>
      <c r="H530" s="401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4.25" customHeight="1">
      <c r="A531" s="401"/>
      <c r="B531" s="401"/>
      <c r="C531" s="401"/>
      <c r="D531" s="402"/>
      <c r="E531" s="401"/>
      <c r="F531" s="402"/>
      <c r="G531" s="401"/>
      <c r="H531" s="401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4.25" customHeight="1">
      <c r="A532" s="401"/>
      <c r="B532" s="401"/>
      <c r="C532" s="401"/>
      <c r="D532" s="402"/>
      <c r="E532" s="401"/>
      <c r="F532" s="402"/>
      <c r="G532" s="401"/>
      <c r="H532" s="401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4.25" customHeight="1">
      <c r="A533" s="401"/>
      <c r="B533" s="401"/>
      <c r="C533" s="401"/>
      <c r="D533" s="402"/>
      <c r="E533" s="401"/>
      <c r="F533" s="402"/>
      <c r="G533" s="401"/>
      <c r="H533" s="401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4.25" customHeight="1">
      <c r="A534" s="401"/>
      <c r="B534" s="401"/>
      <c r="C534" s="401"/>
      <c r="D534" s="402"/>
      <c r="E534" s="401"/>
      <c r="F534" s="402"/>
      <c r="G534" s="401"/>
      <c r="H534" s="401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4.25" customHeight="1">
      <c r="A535" s="401"/>
      <c r="B535" s="401"/>
      <c r="C535" s="401"/>
      <c r="D535" s="402"/>
      <c r="E535" s="401"/>
      <c r="F535" s="402"/>
      <c r="G535" s="401"/>
      <c r="H535" s="401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4.25" customHeight="1">
      <c r="A536" s="401"/>
      <c r="B536" s="401"/>
      <c r="C536" s="401"/>
      <c r="D536" s="402"/>
      <c r="E536" s="401"/>
      <c r="F536" s="402"/>
      <c r="G536" s="401"/>
      <c r="H536" s="401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4.25" customHeight="1">
      <c r="A537" s="401"/>
      <c r="B537" s="401"/>
      <c r="C537" s="401"/>
      <c r="D537" s="402"/>
      <c r="E537" s="401"/>
      <c r="F537" s="402"/>
      <c r="G537" s="401"/>
      <c r="H537" s="401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4.25" customHeight="1">
      <c r="A538" s="401"/>
      <c r="B538" s="401"/>
      <c r="C538" s="401"/>
      <c r="D538" s="402"/>
      <c r="E538" s="401"/>
      <c r="F538" s="402"/>
      <c r="G538" s="401"/>
      <c r="H538" s="401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4.25" customHeight="1">
      <c r="A539" s="401"/>
      <c r="B539" s="401"/>
      <c r="C539" s="401"/>
      <c r="D539" s="402"/>
      <c r="E539" s="401"/>
      <c r="F539" s="402"/>
      <c r="G539" s="401"/>
      <c r="H539" s="401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4.25" customHeight="1">
      <c r="A540" s="401"/>
      <c r="B540" s="401"/>
      <c r="C540" s="401"/>
      <c r="D540" s="402"/>
      <c r="E540" s="401"/>
      <c r="F540" s="402"/>
      <c r="G540" s="401"/>
      <c r="H540" s="401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4.25" customHeight="1">
      <c r="A541" s="401"/>
      <c r="B541" s="401"/>
      <c r="C541" s="401"/>
      <c r="D541" s="402"/>
      <c r="E541" s="401"/>
      <c r="F541" s="402"/>
      <c r="G541" s="401"/>
      <c r="H541" s="401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4.25" customHeight="1">
      <c r="A542" s="401"/>
      <c r="B542" s="401"/>
      <c r="C542" s="401"/>
      <c r="D542" s="402"/>
      <c r="E542" s="401"/>
      <c r="F542" s="402"/>
      <c r="G542" s="401"/>
      <c r="H542" s="401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4.25" customHeight="1">
      <c r="A543" s="401"/>
      <c r="B543" s="401"/>
      <c r="C543" s="401"/>
      <c r="D543" s="402"/>
      <c r="E543" s="401"/>
      <c r="F543" s="402"/>
      <c r="G543" s="401"/>
      <c r="H543" s="401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4.25" customHeight="1">
      <c r="A544" s="401"/>
      <c r="B544" s="401"/>
      <c r="C544" s="401"/>
      <c r="D544" s="402"/>
      <c r="E544" s="401"/>
      <c r="F544" s="402"/>
      <c r="G544" s="401"/>
      <c r="H544" s="401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4.25" customHeight="1">
      <c r="A545" s="401"/>
      <c r="B545" s="401"/>
      <c r="C545" s="401"/>
      <c r="D545" s="402"/>
      <c r="E545" s="401"/>
      <c r="F545" s="402"/>
      <c r="G545" s="401"/>
      <c r="H545" s="401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4.25" customHeight="1">
      <c r="A546" s="401"/>
      <c r="B546" s="401"/>
      <c r="C546" s="401"/>
      <c r="D546" s="402"/>
      <c r="E546" s="401"/>
      <c r="F546" s="402"/>
      <c r="G546" s="401"/>
      <c r="H546" s="401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4.25" customHeight="1">
      <c r="A547" s="401"/>
      <c r="B547" s="401"/>
      <c r="C547" s="401"/>
      <c r="D547" s="402"/>
      <c r="E547" s="401"/>
      <c r="F547" s="402"/>
      <c r="G547" s="401"/>
      <c r="H547" s="401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4.25" customHeight="1">
      <c r="A548" s="401"/>
      <c r="B548" s="401"/>
      <c r="C548" s="401"/>
      <c r="D548" s="402"/>
      <c r="E548" s="401"/>
      <c r="F548" s="402"/>
      <c r="G548" s="401"/>
      <c r="H548" s="401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4.25" customHeight="1">
      <c r="A549" s="401"/>
      <c r="B549" s="401"/>
      <c r="C549" s="401"/>
      <c r="D549" s="402"/>
      <c r="E549" s="401"/>
      <c r="F549" s="402"/>
      <c r="G549" s="401"/>
      <c r="H549" s="401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4.25" customHeight="1">
      <c r="A550" s="401"/>
      <c r="B550" s="401"/>
      <c r="C550" s="401"/>
      <c r="D550" s="402"/>
      <c r="E550" s="401"/>
      <c r="F550" s="402"/>
      <c r="G550" s="401"/>
      <c r="H550" s="401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4.25" customHeight="1">
      <c r="A551" s="401"/>
      <c r="B551" s="401"/>
      <c r="C551" s="401"/>
      <c r="D551" s="402"/>
      <c r="E551" s="401"/>
      <c r="F551" s="402"/>
      <c r="G551" s="401"/>
      <c r="H551" s="401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4.25" customHeight="1">
      <c r="A552" s="401"/>
      <c r="B552" s="401"/>
      <c r="C552" s="401"/>
      <c r="D552" s="402"/>
      <c r="E552" s="401"/>
      <c r="F552" s="402"/>
      <c r="G552" s="401"/>
      <c r="H552" s="401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4.25" customHeight="1">
      <c r="A553" s="401"/>
      <c r="B553" s="401"/>
      <c r="C553" s="401"/>
      <c r="D553" s="402"/>
      <c r="E553" s="401"/>
      <c r="F553" s="402"/>
      <c r="G553" s="401"/>
      <c r="H553" s="401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4.25" customHeight="1">
      <c r="A554" s="401"/>
      <c r="B554" s="401"/>
      <c r="C554" s="401"/>
      <c r="D554" s="402"/>
      <c r="E554" s="401"/>
      <c r="F554" s="402"/>
      <c r="G554" s="401"/>
      <c r="H554" s="401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4.25" customHeight="1">
      <c r="A555" s="401"/>
      <c r="B555" s="401"/>
      <c r="C555" s="401"/>
      <c r="D555" s="402"/>
      <c r="E555" s="401"/>
      <c r="F555" s="402"/>
      <c r="G555" s="401"/>
      <c r="H555" s="401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4.25" customHeight="1">
      <c r="A556" s="401"/>
      <c r="B556" s="401"/>
      <c r="C556" s="401"/>
      <c r="D556" s="402"/>
      <c r="E556" s="401"/>
      <c r="F556" s="402"/>
      <c r="G556" s="401"/>
      <c r="H556" s="401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4.25" customHeight="1">
      <c r="A557" s="401"/>
      <c r="B557" s="401"/>
      <c r="C557" s="401"/>
      <c r="D557" s="402"/>
      <c r="E557" s="401"/>
      <c r="F557" s="402"/>
      <c r="G557" s="401"/>
      <c r="H557" s="401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4.25" customHeight="1">
      <c r="A558" s="401"/>
      <c r="B558" s="401"/>
      <c r="C558" s="401"/>
      <c r="D558" s="402"/>
      <c r="E558" s="401"/>
      <c r="F558" s="402"/>
      <c r="G558" s="401"/>
      <c r="H558" s="401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4.25" customHeight="1">
      <c r="A559" s="401"/>
      <c r="B559" s="401"/>
      <c r="C559" s="401"/>
      <c r="D559" s="402"/>
      <c r="E559" s="401"/>
      <c r="F559" s="402"/>
      <c r="G559" s="401"/>
      <c r="H559" s="401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4.25" customHeight="1">
      <c r="A560" s="401"/>
      <c r="B560" s="401"/>
      <c r="C560" s="401"/>
      <c r="D560" s="402"/>
      <c r="E560" s="401"/>
      <c r="F560" s="402"/>
      <c r="G560" s="401"/>
      <c r="H560" s="401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4.25" customHeight="1">
      <c r="A561" s="401"/>
      <c r="B561" s="401"/>
      <c r="C561" s="401"/>
      <c r="D561" s="402"/>
      <c r="E561" s="401"/>
      <c r="F561" s="402"/>
      <c r="G561" s="401"/>
      <c r="H561" s="401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4.25" customHeight="1">
      <c r="A562" s="401"/>
      <c r="B562" s="401"/>
      <c r="C562" s="401"/>
      <c r="D562" s="402"/>
      <c r="E562" s="401"/>
      <c r="F562" s="402"/>
      <c r="G562" s="401"/>
      <c r="H562" s="401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4.25" customHeight="1">
      <c r="A563" s="401"/>
      <c r="B563" s="401"/>
      <c r="C563" s="401"/>
      <c r="D563" s="402"/>
      <c r="E563" s="401"/>
      <c r="F563" s="402"/>
      <c r="G563" s="401"/>
      <c r="H563" s="401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4.25" customHeight="1">
      <c r="A564" s="401"/>
      <c r="B564" s="401"/>
      <c r="C564" s="401"/>
      <c r="D564" s="402"/>
      <c r="E564" s="401"/>
      <c r="F564" s="402"/>
      <c r="G564" s="401"/>
      <c r="H564" s="401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4.25" customHeight="1">
      <c r="A565" s="401"/>
      <c r="B565" s="401"/>
      <c r="C565" s="401"/>
      <c r="D565" s="402"/>
      <c r="E565" s="401"/>
      <c r="F565" s="402"/>
      <c r="G565" s="401"/>
      <c r="H565" s="401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4.25" customHeight="1">
      <c r="A566" s="401"/>
      <c r="B566" s="401"/>
      <c r="C566" s="401"/>
      <c r="D566" s="402"/>
      <c r="E566" s="401"/>
      <c r="F566" s="402"/>
      <c r="G566" s="401"/>
      <c r="H566" s="401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4.25" customHeight="1">
      <c r="A567" s="401"/>
      <c r="B567" s="401"/>
      <c r="C567" s="401"/>
      <c r="D567" s="402"/>
      <c r="E567" s="401"/>
      <c r="F567" s="402"/>
      <c r="G567" s="401"/>
      <c r="H567" s="401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4.25" customHeight="1">
      <c r="A568" s="401"/>
      <c r="B568" s="401"/>
      <c r="C568" s="401"/>
      <c r="D568" s="402"/>
      <c r="E568" s="401"/>
      <c r="F568" s="402"/>
      <c r="G568" s="401"/>
      <c r="H568" s="401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4.25" customHeight="1">
      <c r="A569" s="401"/>
      <c r="B569" s="401"/>
      <c r="C569" s="401"/>
      <c r="D569" s="402"/>
      <c r="E569" s="401"/>
      <c r="F569" s="402"/>
      <c r="G569" s="401"/>
      <c r="H569" s="401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4.25" customHeight="1">
      <c r="A570" s="401"/>
      <c r="B570" s="401"/>
      <c r="C570" s="401"/>
      <c r="D570" s="402"/>
      <c r="E570" s="401"/>
      <c r="F570" s="402"/>
      <c r="G570" s="401"/>
      <c r="H570" s="401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4.25" customHeight="1">
      <c r="A571" s="401"/>
      <c r="B571" s="401"/>
      <c r="C571" s="401"/>
      <c r="D571" s="402"/>
      <c r="E571" s="401"/>
      <c r="F571" s="402"/>
      <c r="G571" s="401"/>
      <c r="H571" s="401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4.25" customHeight="1">
      <c r="A572" s="401"/>
      <c r="B572" s="401"/>
      <c r="C572" s="401"/>
      <c r="D572" s="402"/>
      <c r="E572" s="401"/>
      <c r="F572" s="402"/>
      <c r="G572" s="401"/>
      <c r="H572" s="401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4.25" customHeight="1">
      <c r="A573" s="401"/>
      <c r="B573" s="401"/>
      <c r="C573" s="401"/>
      <c r="D573" s="402"/>
      <c r="E573" s="401"/>
      <c r="F573" s="402"/>
      <c r="G573" s="401"/>
      <c r="H573" s="401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4.25" customHeight="1">
      <c r="A574" s="401"/>
      <c r="B574" s="401"/>
      <c r="C574" s="401"/>
      <c r="D574" s="402"/>
      <c r="E574" s="401"/>
      <c r="F574" s="402"/>
      <c r="G574" s="401"/>
      <c r="H574" s="401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4.25" customHeight="1">
      <c r="A575" s="401"/>
      <c r="B575" s="401"/>
      <c r="C575" s="401"/>
      <c r="D575" s="402"/>
      <c r="E575" s="401"/>
      <c r="F575" s="402"/>
      <c r="G575" s="401"/>
      <c r="H575" s="401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4.25" customHeight="1">
      <c r="A576" s="401"/>
      <c r="B576" s="401"/>
      <c r="C576" s="401"/>
      <c r="D576" s="402"/>
      <c r="E576" s="401"/>
      <c r="F576" s="402"/>
      <c r="G576" s="401"/>
      <c r="H576" s="401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4.25" customHeight="1">
      <c r="A577" s="401"/>
      <c r="B577" s="401"/>
      <c r="C577" s="401"/>
      <c r="D577" s="402"/>
      <c r="E577" s="401"/>
      <c r="F577" s="402"/>
      <c r="G577" s="401"/>
      <c r="H577" s="401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4.25" customHeight="1">
      <c r="A578" s="401"/>
      <c r="B578" s="401"/>
      <c r="C578" s="401"/>
      <c r="D578" s="402"/>
      <c r="E578" s="401"/>
      <c r="F578" s="402"/>
      <c r="G578" s="401"/>
      <c r="H578" s="401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4.25" customHeight="1">
      <c r="A579" s="401"/>
      <c r="B579" s="401"/>
      <c r="C579" s="401"/>
      <c r="D579" s="402"/>
      <c r="E579" s="401"/>
      <c r="F579" s="402"/>
      <c r="G579" s="401"/>
      <c r="H579" s="401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4.25" customHeight="1">
      <c r="A580" s="401"/>
      <c r="B580" s="401"/>
      <c r="C580" s="401"/>
      <c r="D580" s="402"/>
      <c r="E580" s="401"/>
      <c r="F580" s="402"/>
      <c r="G580" s="401"/>
      <c r="H580" s="401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4.25" customHeight="1">
      <c r="A581" s="401"/>
      <c r="B581" s="401"/>
      <c r="C581" s="401"/>
      <c r="D581" s="402"/>
      <c r="E581" s="401"/>
      <c r="F581" s="402"/>
      <c r="G581" s="401"/>
      <c r="H581" s="401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4.25" customHeight="1">
      <c r="A582" s="401"/>
      <c r="B582" s="401"/>
      <c r="C582" s="401"/>
      <c r="D582" s="402"/>
      <c r="E582" s="401"/>
      <c r="F582" s="402"/>
      <c r="G582" s="401"/>
      <c r="H582" s="401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4.25" customHeight="1">
      <c r="A583" s="401"/>
      <c r="B583" s="401"/>
      <c r="C583" s="401"/>
      <c r="D583" s="402"/>
      <c r="E583" s="401"/>
      <c r="F583" s="402"/>
      <c r="G583" s="401"/>
      <c r="H583" s="401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4.25" customHeight="1">
      <c r="A584" s="401"/>
      <c r="B584" s="401"/>
      <c r="C584" s="401"/>
      <c r="D584" s="402"/>
      <c r="E584" s="401"/>
      <c r="F584" s="402"/>
      <c r="G584" s="401"/>
      <c r="H584" s="401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4.25" customHeight="1">
      <c r="A585" s="401"/>
      <c r="B585" s="401"/>
      <c r="C585" s="401"/>
      <c r="D585" s="402"/>
      <c r="E585" s="401"/>
      <c r="F585" s="402"/>
      <c r="G585" s="401"/>
      <c r="H585" s="401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4.25" customHeight="1">
      <c r="A586" s="401"/>
      <c r="B586" s="401"/>
      <c r="C586" s="401"/>
      <c r="D586" s="402"/>
      <c r="E586" s="401"/>
      <c r="F586" s="402"/>
      <c r="G586" s="401"/>
      <c r="H586" s="401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4.25" customHeight="1">
      <c r="A587" s="401"/>
      <c r="B587" s="401"/>
      <c r="C587" s="401"/>
      <c r="D587" s="402"/>
      <c r="E587" s="401"/>
      <c r="F587" s="402"/>
      <c r="G587" s="401"/>
      <c r="H587" s="401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4.25" customHeight="1">
      <c r="A588" s="401"/>
      <c r="B588" s="401"/>
      <c r="C588" s="401"/>
      <c r="D588" s="402"/>
      <c r="E588" s="401"/>
      <c r="F588" s="402"/>
      <c r="G588" s="401"/>
      <c r="H588" s="401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4.25" customHeight="1">
      <c r="A589" s="401"/>
      <c r="B589" s="401"/>
      <c r="C589" s="401"/>
      <c r="D589" s="402"/>
      <c r="E589" s="401"/>
      <c r="F589" s="402"/>
      <c r="G589" s="401"/>
      <c r="H589" s="401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4.25" customHeight="1">
      <c r="A590" s="401"/>
      <c r="B590" s="401"/>
      <c r="C590" s="401"/>
      <c r="D590" s="402"/>
      <c r="E590" s="401"/>
      <c r="F590" s="402"/>
      <c r="G590" s="401"/>
      <c r="H590" s="401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4.25" customHeight="1">
      <c r="A591" s="401"/>
      <c r="B591" s="401"/>
      <c r="C591" s="401"/>
      <c r="D591" s="402"/>
      <c r="E591" s="401"/>
      <c r="F591" s="402"/>
      <c r="G591" s="401"/>
      <c r="H591" s="401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4.25" customHeight="1">
      <c r="A592" s="401"/>
      <c r="B592" s="401"/>
      <c r="C592" s="401"/>
      <c r="D592" s="402"/>
      <c r="E592" s="401"/>
      <c r="F592" s="402"/>
      <c r="G592" s="401"/>
      <c r="H592" s="401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4.25" customHeight="1">
      <c r="A593" s="401"/>
      <c r="B593" s="401"/>
      <c r="C593" s="401"/>
      <c r="D593" s="402"/>
      <c r="E593" s="401"/>
      <c r="F593" s="402"/>
      <c r="G593" s="401"/>
      <c r="H593" s="401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4.25" customHeight="1">
      <c r="A594" s="401"/>
      <c r="B594" s="401"/>
      <c r="C594" s="401"/>
      <c r="D594" s="402"/>
      <c r="E594" s="401"/>
      <c r="F594" s="402"/>
      <c r="G594" s="401"/>
      <c r="H594" s="401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4.25" customHeight="1">
      <c r="A595" s="401"/>
      <c r="B595" s="401"/>
      <c r="C595" s="401"/>
      <c r="D595" s="402"/>
      <c r="E595" s="401"/>
      <c r="F595" s="402"/>
      <c r="G595" s="401"/>
      <c r="H595" s="401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4.25" customHeight="1">
      <c r="A596" s="401"/>
      <c r="B596" s="401"/>
      <c r="C596" s="401"/>
      <c r="D596" s="402"/>
      <c r="E596" s="401"/>
      <c r="F596" s="402"/>
      <c r="G596" s="401"/>
      <c r="H596" s="401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4.25" customHeight="1">
      <c r="A597" s="401"/>
      <c r="B597" s="401"/>
      <c r="C597" s="401"/>
      <c r="D597" s="402"/>
      <c r="E597" s="401"/>
      <c r="F597" s="402"/>
      <c r="G597" s="401"/>
      <c r="H597" s="401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4.25" customHeight="1">
      <c r="A598" s="401"/>
      <c r="B598" s="401"/>
      <c r="C598" s="401"/>
      <c r="D598" s="402"/>
      <c r="E598" s="401"/>
      <c r="F598" s="402"/>
      <c r="G598" s="401"/>
      <c r="H598" s="401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4.25" customHeight="1">
      <c r="A599" s="401"/>
      <c r="B599" s="401"/>
      <c r="C599" s="401"/>
      <c r="D599" s="402"/>
      <c r="E599" s="401"/>
      <c r="F599" s="402"/>
      <c r="G599" s="401"/>
      <c r="H599" s="401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4.25" customHeight="1">
      <c r="A600" s="401"/>
      <c r="B600" s="401"/>
      <c r="C600" s="401"/>
      <c r="D600" s="402"/>
      <c r="E600" s="401"/>
      <c r="F600" s="402"/>
      <c r="G600" s="401"/>
      <c r="H600" s="401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4.25" customHeight="1">
      <c r="A601" s="401"/>
      <c r="B601" s="401"/>
      <c r="C601" s="401"/>
      <c r="D601" s="402"/>
      <c r="E601" s="401"/>
      <c r="F601" s="402"/>
      <c r="G601" s="401"/>
      <c r="H601" s="401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4.25" customHeight="1">
      <c r="A602" s="401"/>
      <c r="B602" s="401"/>
      <c r="C602" s="401"/>
      <c r="D602" s="402"/>
      <c r="E602" s="401"/>
      <c r="F602" s="402"/>
      <c r="G602" s="401"/>
      <c r="H602" s="401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4.25" customHeight="1">
      <c r="A603" s="401"/>
      <c r="B603" s="401"/>
      <c r="C603" s="401"/>
      <c r="D603" s="402"/>
      <c r="E603" s="401"/>
      <c r="F603" s="402"/>
      <c r="G603" s="401"/>
      <c r="H603" s="401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4.25" customHeight="1">
      <c r="A604" s="401"/>
      <c r="B604" s="401"/>
      <c r="C604" s="401"/>
      <c r="D604" s="402"/>
      <c r="E604" s="401"/>
      <c r="F604" s="402"/>
      <c r="G604" s="401"/>
      <c r="H604" s="401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4.25" customHeight="1">
      <c r="A605" s="401"/>
      <c r="B605" s="401"/>
      <c r="C605" s="401"/>
      <c r="D605" s="402"/>
      <c r="E605" s="401"/>
      <c r="F605" s="402"/>
      <c r="G605" s="401"/>
      <c r="H605" s="401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4.25" customHeight="1">
      <c r="A606" s="401"/>
      <c r="B606" s="401"/>
      <c r="C606" s="401"/>
      <c r="D606" s="402"/>
      <c r="E606" s="401"/>
      <c r="F606" s="402"/>
      <c r="G606" s="401"/>
      <c r="H606" s="401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4.25" customHeight="1">
      <c r="A607" s="401"/>
      <c r="B607" s="401"/>
      <c r="C607" s="401"/>
      <c r="D607" s="402"/>
      <c r="E607" s="401"/>
      <c r="F607" s="402"/>
      <c r="G607" s="401"/>
      <c r="H607" s="401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4.25" customHeight="1">
      <c r="A608" s="401"/>
      <c r="B608" s="401"/>
      <c r="C608" s="401"/>
      <c r="D608" s="402"/>
      <c r="E608" s="401"/>
      <c r="F608" s="402"/>
      <c r="G608" s="401"/>
      <c r="H608" s="401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4.25" customHeight="1">
      <c r="A609" s="401"/>
      <c r="B609" s="401"/>
      <c r="C609" s="401"/>
      <c r="D609" s="402"/>
      <c r="E609" s="401"/>
      <c r="F609" s="402"/>
      <c r="G609" s="401"/>
      <c r="H609" s="401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4.25" customHeight="1">
      <c r="A610" s="401"/>
      <c r="B610" s="401"/>
      <c r="C610" s="401"/>
      <c r="D610" s="402"/>
      <c r="E610" s="401"/>
      <c r="F610" s="402"/>
      <c r="G610" s="401"/>
      <c r="H610" s="401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4.25" customHeight="1">
      <c r="A611" s="401"/>
      <c r="B611" s="401"/>
      <c r="C611" s="401"/>
      <c r="D611" s="402"/>
      <c r="E611" s="401"/>
      <c r="F611" s="402"/>
      <c r="G611" s="401"/>
      <c r="H611" s="401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4.25" customHeight="1">
      <c r="A612" s="401"/>
      <c r="B612" s="401"/>
      <c r="C612" s="401"/>
      <c r="D612" s="402"/>
      <c r="E612" s="401"/>
      <c r="F612" s="402"/>
      <c r="G612" s="401"/>
      <c r="H612" s="401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4.25" customHeight="1">
      <c r="A613" s="401"/>
      <c r="B613" s="401"/>
      <c r="C613" s="401"/>
      <c r="D613" s="402"/>
      <c r="E613" s="401"/>
      <c r="F613" s="402"/>
      <c r="G613" s="401"/>
      <c r="H613" s="401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4.25" customHeight="1">
      <c r="A614" s="401"/>
      <c r="B614" s="401"/>
      <c r="C614" s="401"/>
      <c r="D614" s="402"/>
      <c r="E614" s="401"/>
      <c r="F614" s="402"/>
      <c r="G614" s="401"/>
      <c r="H614" s="401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4.25" customHeight="1">
      <c r="A615" s="401"/>
      <c r="B615" s="401"/>
      <c r="C615" s="401"/>
      <c r="D615" s="402"/>
      <c r="E615" s="401"/>
      <c r="F615" s="402"/>
      <c r="G615" s="401"/>
      <c r="H615" s="401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4.25" customHeight="1">
      <c r="A616" s="401"/>
      <c r="B616" s="401"/>
      <c r="C616" s="401"/>
      <c r="D616" s="402"/>
      <c r="E616" s="401"/>
      <c r="F616" s="402"/>
      <c r="G616" s="401"/>
      <c r="H616" s="401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4.25" customHeight="1">
      <c r="A617" s="401"/>
      <c r="B617" s="401"/>
      <c r="C617" s="401"/>
      <c r="D617" s="402"/>
      <c r="E617" s="401"/>
      <c r="F617" s="402"/>
      <c r="G617" s="401"/>
      <c r="H617" s="401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4.25" customHeight="1">
      <c r="A618" s="401"/>
      <c r="B618" s="401"/>
      <c r="C618" s="401"/>
      <c r="D618" s="402"/>
      <c r="E618" s="401"/>
      <c r="F618" s="402"/>
      <c r="G618" s="401"/>
      <c r="H618" s="401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4.25" customHeight="1">
      <c r="A619" s="401"/>
      <c r="B619" s="401"/>
      <c r="C619" s="401"/>
      <c r="D619" s="402"/>
      <c r="E619" s="401"/>
      <c r="F619" s="402"/>
      <c r="G619" s="401"/>
      <c r="H619" s="401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4.25" customHeight="1">
      <c r="A620" s="401"/>
      <c r="B620" s="401"/>
      <c r="C620" s="401"/>
      <c r="D620" s="402"/>
      <c r="E620" s="401"/>
      <c r="F620" s="402"/>
      <c r="G620" s="401"/>
      <c r="H620" s="401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4.25" customHeight="1">
      <c r="A621" s="401"/>
      <c r="B621" s="401"/>
      <c r="C621" s="401"/>
      <c r="D621" s="402"/>
      <c r="E621" s="401"/>
      <c r="F621" s="402"/>
      <c r="G621" s="401"/>
      <c r="H621" s="401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4.25" customHeight="1">
      <c r="A622" s="401"/>
      <c r="B622" s="401"/>
      <c r="C622" s="401"/>
      <c r="D622" s="402"/>
      <c r="E622" s="401"/>
      <c r="F622" s="402"/>
      <c r="G622" s="401"/>
      <c r="H622" s="401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4.25" customHeight="1">
      <c r="A623" s="401"/>
      <c r="B623" s="401"/>
      <c r="C623" s="401"/>
      <c r="D623" s="402"/>
      <c r="E623" s="401"/>
      <c r="F623" s="402"/>
      <c r="G623" s="401"/>
      <c r="H623" s="401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4.25" customHeight="1">
      <c r="A624" s="401"/>
      <c r="B624" s="401"/>
      <c r="C624" s="401"/>
      <c r="D624" s="402"/>
      <c r="E624" s="401"/>
      <c r="F624" s="402"/>
      <c r="G624" s="401"/>
      <c r="H624" s="401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4.25" customHeight="1">
      <c r="A625" s="401"/>
      <c r="B625" s="401"/>
      <c r="C625" s="401"/>
      <c r="D625" s="402"/>
      <c r="E625" s="401"/>
      <c r="F625" s="402"/>
      <c r="G625" s="401"/>
      <c r="H625" s="401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4.25" customHeight="1">
      <c r="A626" s="401"/>
      <c r="B626" s="401"/>
      <c r="C626" s="401"/>
      <c r="D626" s="402"/>
      <c r="E626" s="401"/>
      <c r="F626" s="402"/>
      <c r="G626" s="401"/>
      <c r="H626" s="401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4.25" customHeight="1">
      <c r="A627" s="401"/>
      <c r="B627" s="401"/>
      <c r="C627" s="401"/>
      <c r="D627" s="402"/>
      <c r="E627" s="401"/>
      <c r="F627" s="402"/>
      <c r="G627" s="401"/>
      <c r="H627" s="401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4.25" customHeight="1">
      <c r="A628" s="401"/>
      <c r="B628" s="401"/>
      <c r="C628" s="401"/>
      <c r="D628" s="402"/>
      <c r="E628" s="401"/>
      <c r="F628" s="402"/>
      <c r="G628" s="401"/>
      <c r="H628" s="401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4.25" customHeight="1">
      <c r="A629" s="401"/>
      <c r="B629" s="401"/>
      <c r="C629" s="401"/>
      <c r="D629" s="402"/>
      <c r="E629" s="401"/>
      <c r="F629" s="402"/>
      <c r="G629" s="401"/>
      <c r="H629" s="401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4.25" customHeight="1">
      <c r="A630" s="401"/>
      <c r="B630" s="401"/>
      <c r="C630" s="401"/>
      <c r="D630" s="402"/>
      <c r="E630" s="401"/>
      <c r="F630" s="402"/>
      <c r="G630" s="401"/>
      <c r="H630" s="401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4.25" customHeight="1">
      <c r="A631" s="401"/>
      <c r="B631" s="401"/>
      <c r="C631" s="401"/>
      <c r="D631" s="402"/>
      <c r="E631" s="401"/>
      <c r="F631" s="402"/>
      <c r="G631" s="401"/>
      <c r="H631" s="401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4.25" customHeight="1">
      <c r="A632" s="401"/>
      <c r="B632" s="401"/>
      <c r="C632" s="401"/>
      <c r="D632" s="402"/>
      <c r="E632" s="401"/>
      <c r="F632" s="402"/>
      <c r="G632" s="401"/>
      <c r="H632" s="401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4.25" customHeight="1">
      <c r="A633" s="401"/>
      <c r="B633" s="401"/>
      <c r="C633" s="401"/>
      <c r="D633" s="402"/>
      <c r="E633" s="401"/>
      <c r="F633" s="402"/>
      <c r="G633" s="401"/>
      <c r="H633" s="401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4.25" customHeight="1">
      <c r="A634" s="401"/>
      <c r="B634" s="401"/>
      <c r="C634" s="401"/>
      <c r="D634" s="402"/>
      <c r="E634" s="401"/>
      <c r="F634" s="402"/>
      <c r="G634" s="401"/>
      <c r="H634" s="401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4.25" customHeight="1">
      <c r="A635" s="401"/>
      <c r="B635" s="401"/>
      <c r="C635" s="401"/>
      <c r="D635" s="402"/>
      <c r="E635" s="401"/>
      <c r="F635" s="402"/>
      <c r="G635" s="401"/>
      <c r="H635" s="401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4.25" customHeight="1">
      <c r="A636" s="401"/>
      <c r="B636" s="401"/>
      <c r="C636" s="401"/>
      <c r="D636" s="402"/>
      <c r="E636" s="401"/>
      <c r="F636" s="402"/>
      <c r="G636" s="401"/>
      <c r="H636" s="401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4.25" customHeight="1">
      <c r="A637" s="401"/>
      <c r="B637" s="401"/>
      <c r="C637" s="401"/>
      <c r="D637" s="402"/>
      <c r="E637" s="401"/>
      <c r="F637" s="402"/>
      <c r="G637" s="401"/>
      <c r="H637" s="401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4.25" customHeight="1">
      <c r="A638" s="401"/>
      <c r="B638" s="401"/>
      <c r="C638" s="401"/>
      <c r="D638" s="402"/>
      <c r="E638" s="401"/>
      <c r="F638" s="402"/>
      <c r="G638" s="401"/>
      <c r="H638" s="401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4.25" customHeight="1">
      <c r="A639" s="401"/>
      <c r="B639" s="401"/>
      <c r="C639" s="401"/>
      <c r="D639" s="402"/>
      <c r="E639" s="401"/>
      <c r="F639" s="402"/>
      <c r="G639" s="401"/>
      <c r="H639" s="401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4.25" customHeight="1">
      <c r="A640" s="401"/>
      <c r="B640" s="401"/>
      <c r="C640" s="401"/>
      <c r="D640" s="402"/>
      <c r="E640" s="401"/>
      <c r="F640" s="402"/>
      <c r="G640" s="401"/>
      <c r="H640" s="401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4.25" customHeight="1">
      <c r="A641" s="401"/>
      <c r="B641" s="401"/>
      <c r="C641" s="401"/>
      <c r="D641" s="402"/>
      <c r="E641" s="401"/>
      <c r="F641" s="402"/>
      <c r="G641" s="401"/>
      <c r="H641" s="401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4.25" customHeight="1">
      <c r="A642" s="401"/>
      <c r="B642" s="401"/>
      <c r="C642" s="401"/>
      <c r="D642" s="402"/>
      <c r="E642" s="401"/>
      <c r="F642" s="402"/>
      <c r="G642" s="401"/>
      <c r="H642" s="401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4.25" customHeight="1">
      <c r="A643" s="401"/>
      <c r="B643" s="401"/>
      <c r="C643" s="401"/>
      <c r="D643" s="402"/>
      <c r="E643" s="401"/>
      <c r="F643" s="402"/>
      <c r="G643" s="401"/>
      <c r="H643" s="401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4.25" customHeight="1">
      <c r="A644" s="401"/>
      <c r="B644" s="401"/>
      <c r="C644" s="401"/>
      <c r="D644" s="402"/>
      <c r="E644" s="401"/>
      <c r="F644" s="402"/>
      <c r="G644" s="401"/>
      <c r="H644" s="401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4.25" customHeight="1">
      <c r="A645" s="401"/>
      <c r="B645" s="401"/>
      <c r="C645" s="401"/>
      <c r="D645" s="402"/>
      <c r="E645" s="401"/>
      <c r="F645" s="402"/>
      <c r="G645" s="401"/>
      <c r="H645" s="401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4.25" customHeight="1">
      <c r="A646" s="401"/>
      <c r="B646" s="401"/>
      <c r="C646" s="401"/>
      <c r="D646" s="402"/>
      <c r="E646" s="401"/>
      <c r="F646" s="402"/>
      <c r="G646" s="401"/>
      <c r="H646" s="401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4.25" customHeight="1">
      <c r="A647" s="401"/>
      <c r="B647" s="401"/>
      <c r="C647" s="401"/>
      <c r="D647" s="402"/>
      <c r="E647" s="401"/>
      <c r="F647" s="402"/>
      <c r="G647" s="401"/>
      <c r="H647" s="401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4.25" customHeight="1">
      <c r="A648" s="401"/>
      <c r="B648" s="401"/>
      <c r="C648" s="401"/>
      <c r="D648" s="402"/>
      <c r="E648" s="401"/>
      <c r="F648" s="402"/>
      <c r="G648" s="401"/>
      <c r="H648" s="401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4.25" customHeight="1">
      <c r="A649" s="401"/>
      <c r="B649" s="401"/>
      <c r="C649" s="401"/>
      <c r="D649" s="402"/>
      <c r="E649" s="401"/>
      <c r="F649" s="402"/>
      <c r="G649" s="401"/>
      <c r="H649" s="401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4.25" customHeight="1">
      <c r="A650" s="401"/>
      <c r="B650" s="401"/>
      <c r="C650" s="401"/>
      <c r="D650" s="402"/>
      <c r="E650" s="401"/>
      <c r="F650" s="402"/>
      <c r="G650" s="401"/>
      <c r="H650" s="401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4.25" customHeight="1">
      <c r="A651" s="401"/>
      <c r="B651" s="401"/>
      <c r="C651" s="401"/>
      <c r="D651" s="402"/>
      <c r="E651" s="401"/>
      <c r="F651" s="402"/>
      <c r="G651" s="401"/>
      <c r="H651" s="401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4.25" customHeight="1">
      <c r="A652" s="401"/>
      <c r="B652" s="401"/>
      <c r="C652" s="401"/>
      <c r="D652" s="402"/>
      <c r="E652" s="401"/>
      <c r="F652" s="402"/>
      <c r="G652" s="401"/>
      <c r="H652" s="401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4.25" customHeight="1">
      <c r="A653" s="401"/>
      <c r="B653" s="401"/>
      <c r="C653" s="401"/>
      <c r="D653" s="402"/>
      <c r="E653" s="401"/>
      <c r="F653" s="402"/>
      <c r="G653" s="401"/>
      <c r="H653" s="401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4.25" customHeight="1">
      <c r="A654" s="401"/>
      <c r="B654" s="401"/>
      <c r="C654" s="401"/>
      <c r="D654" s="402"/>
      <c r="E654" s="401"/>
      <c r="F654" s="402"/>
      <c r="G654" s="401"/>
      <c r="H654" s="401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4.25" customHeight="1">
      <c r="A655" s="401"/>
      <c r="B655" s="401"/>
      <c r="C655" s="401"/>
      <c r="D655" s="402"/>
      <c r="E655" s="401"/>
      <c r="F655" s="402"/>
      <c r="G655" s="401"/>
      <c r="H655" s="401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4.25" customHeight="1">
      <c r="A656" s="401"/>
      <c r="B656" s="401"/>
      <c r="C656" s="401"/>
      <c r="D656" s="402"/>
      <c r="E656" s="401"/>
      <c r="F656" s="402"/>
      <c r="G656" s="401"/>
      <c r="H656" s="401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4.25" customHeight="1">
      <c r="A657" s="401"/>
      <c r="B657" s="401"/>
      <c r="C657" s="401"/>
      <c r="D657" s="402"/>
      <c r="E657" s="401"/>
      <c r="F657" s="402"/>
      <c r="G657" s="401"/>
      <c r="H657" s="401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4.25" customHeight="1">
      <c r="A658" s="401"/>
      <c r="B658" s="401"/>
      <c r="C658" s="401"/>
      <c r="D658" s="402"/>
      <c r="E658" s="401"/>
      <c r="F658" s="402"/>
      <c r="G658" s="401"/>
      <c r="H658" s="401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4.25" customHeight="1">
      <c r="A659" s="401"/>
      <c r="B659" s="401"/>
      <c r="C659" s="401"/>
      <c r="D659" s="402"/>
      <c r="E659" s="401"/>
      <c r="F659" s="402"/>
      <c r="G659" s="401"/>
      <c r="H659" s="401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4.25" customHeight="1">
      <c r="A660" s="401"/>
      <c r="B660" s="401"/>
      <c r="C660" s="401"/>
      <c r="D660" s="402"/>
      <c r="E660" s="401"/>
      <c r="F660" s="402"/>
      <c r="G660" s="401"/>
      <c r="H660" s="401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4.25" customHeight="1">
      <c r="A661" s="401"/>
      <c r="B661" s="401"/>
      <c r="C661" s="401"/>
      <c r="D661" s="402"/>
      <c r="E661" s="401"/>
      <c r="F661" s="402"/>
      <c r="G661" s="401"/>
      <c r="H661" s="401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4.25" customHeight="1">
      <c r="A662" s="401"/>
      <c r="B662" s="401"/>
      <c r="C662" s="401"/>
      <c r="D662" s="402"/>
      <c r="E662" s="401"/>
      <c r="F662" s="402"/>
      <c r="G662" s="401"/>
      <c r="H662" s="401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4.25" customHeight="1">
      <c r="A663" s="401"/>
      <c r="B663" s="401"/>
      <c r="C663" s="401"/>
      <c r="D663" s="402"/>
      <c r="E663" s="401"/>
      <c r="F663" s="402"/>
      <c r="G663" s="401"/>
      <c r="H663" s="401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4.25" customHeight="1">
      <c r="A664" s="401"/>
      <c r="B664" s="401"/>
      <c r="C664" s="401"/>
      <c r="D664" s="402"/>
      <c r="E664" s="401"/>
      <c r="F664" s="402"/>
      <c r="G664" s="401"/>
      <c r="H664" s="401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4.25" customHeight="1">
      <c r="A665" s="401"/>
      <c r="B665" s="401"/>
      <c r="C665" s="401"/>
      <c r="D665" s="402"/>
      <c r="E665" s="401"/>
      <c r="F665" s="402"/>
      <c r="G665" s="401"/>
      <c r="H665" s="401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4.25" customHeight="1">
      <c r="A666" s="401"/>
      <c r="B666" s="401"/>
      <c r="C666" s="401"/>
      <c r="D666" s="402"/>
      <c r="E666" s="401"/>
      <c r="F666" s="402"/>
      <c r="G666" s="401"/>
      <c r="H666" s="401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4.25" customHeight="1">
      <c r="A667" s="401"/>
      <c r="B667" s="401"/>
      <c r="C667" s="401"/>
      <c r="D667" s="402"/>
      <c r="E667" s="401"/>
      <c r="F667" s="402"/>
      <c r="G667" s="401"/>
      <c r="H667" s="401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4.25" customHeight="1">
      <c r="A668" s="401"/>
      <c r="B668" s="401"/>
      <c r="C668" s="401"/>
      <c r="D668" s="402"/>
      <c r="E668" s="401"/>
      <c r="F668" s="402"/>
      <c r="G668" s="401"/>
      <c r="H668" s="401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4.25" customHeight="1">
      <c r="A669" s="401"/>
      <c r="B669" s="401"/>
      <c r="C669" s="401"/>
      <c r="D669" s="402"/>
      <c r="E669" s="401"/>
      <c r="F669" s="402"/>
      <c r="G669" s="401"/>
      <c r="H669" s="401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4.25" customHeight="1">
      <c r="A670" s="401"/>
      <c r="B670" s="401"/>
      <c r="C670" s="401"/>
      <c r="D670" s="402"/>
      <c r="E670" s="401"/>
      <c r="F670" s="402"/>
      <c r="G670" s="401"/>
      <c r="H670" s="401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4.25" customHeight="1">
      <c r="A671" s="401"/>
      <c r="B671" s="401"/>
      <c r="C671" s="401"/>
      <c r="D671" s="402"/>
      <c r="E671" s="401"/>
      <c r="F671" s="402"/>
      <c r="G671" s="401"/>
      <c r="H671" s="401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4.25" customHeight="1">
      <c r="A672" s="401"/>
      <c r="B672" s="401"/>
      <c r="C672" s="401"/>
      <c r="D672" s="402"/>
      <c r="E672" s="401"/>
      <c r="F672" s="402"/>
      <c r="G672" s="401"/>
      <c r="H672" s="401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4.25" customHeight="1">
      <c r="A673" s="401"/>
      <c r="B673" s="401"/>
      <c r="C673" s="401"/>
      <c r="D673" s="402"/>
      <c r="E673" s="401"/>
      <c r="F673" s="402"/>
      <c r="G673" s="401"/>
      <c r="H673" s="401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4.25" customHeight="1">
      <c r="A674" s="401"/>
      <c r="B674" s="401"/>
      <c r="C674" s="401"/>
      <c r="D674" s="402"/>
      <c r="E674" s="401"/>
      <c r="F674" s="402"/>
      <c r="G674" s="401"/>
      <c r="H674" s="401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4.25" customHeight="1">
      <c r="A675" s="401"/>
      <c r="B675" s="401"/>
      <c r="C675" s="401"/>
      <c r="D675" s="402"/>
      <c r="E675" s="401"/>
      <c r="F675" s="402"/>
      <c r="G675" s="401"/>
      <c r="H675" s="401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4.25" customHeight="1">
      <c r="A676" s="401"/>
      <c r="B676" s="401"/>
      <c r="C676" s="401"/>
      <c r="D676" s="402"/>
      <c r="E676" s="401"/>
      <c r="F676" s="402"/>
      <c r="G676" s="401"/>
      <c r="H676" s="401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4.25" customHeight="1">
      <c r="A677" s="401"/>
      <c r="B677" s="401"/>
      <c r="C677" s="401"/>
      <c r="D677" s="402"/>
      <c r="E677" s="401"/>
      <c r="F677" s="402"/>
      <c r="G677" s="401"/>
      <c r="H677" s="401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4.25" customHeight="1">
      <c r="A678" s="401"/>
      <c r="B678" s="401"/>
      <c r="C678" s="401"/>
      <c r="D678" s="402"/>
      <c r="E678" s="401"/>
      <c r="F678" s="402"/>
      <c r="G678" s="401"/>
      <c r="H678" s="401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4.25" customHeight="1">
      <c r="A679" s="401"/>
      <c r="B679" s="401"/>
      <c r="C679" s="401"/>
      <c r="D679" s="402"/>
      <c r="E679" s="401"/>
      <c r="F679" s="402"/>
      <c r="G679" s="401"/>
      <c r="H679" s="401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4.25" customHeight="1">
      <c r="A680" s="401"/>
      <c r="B680" s="401"/>
      <c r="C680" s="401"/>
      <c r="D680" s="402"/>
      <c r="E680" s="401"/>
      <c r="F680" s="402"/>
      <c r="G680" s="401"/>
      <c r="H680" s="401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4.25" customHeight="1">
      <c r="A681" s="401"/>
      <c r="B681" s="401"/>
      <c r="C681" s="401"/>
      <c r="D681" s="402"/>
      <c r="E681" s="401"/>
      <c r="F681" s="402"/>
      <c r="G681" s="401"/>
      <c r="H681" s="401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4.25" customHeight="1">
      <c r="A682" s="401"/>
      <c r="B682" s="401"/>
      <c r="C682" s="401"/>
      <c r="D682" s="402"/>
      <c r="E682" s="401"/>
      <c r="F682" s="402"/>
      <c r="G682" s="401"/>
      <c r="H682" s="401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4.25" customHeight="1">
      <c r="A683" s="401"/>
      <c r="B683" s="401"/>
      <c r="C683" s="401"/>
      <c r="D683" s="402"/>
      <c r="E683" s="401"/>
      <c r="F683" s="402"/>
      <c r="G683" s="401"/>
      <c r="H683" s="401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4.25" customHeight="1">
      <c r="A684" s="401"/>
      <c r="B684" s="401"/>
      <c r="C684" s="401"/>
      <c r="D684" s="402"/>
      <c r="E684" s="401"/>
      <c r="F684" s="402"/>
      <c r="G684" s="401"/>
      <c r="H684" s="401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4.25" customHeight="1">
      <c r="A685" s="401"/>
      <c r="B685" s="401"/>
      <c r="C685" s="401"/>
      <c r="D685" s="402"/>
      <c r="E685" s="401"/>
      <c r="F685" s="402"/>
      <c r="G685" s="401"/>
      <c r="H685" s="401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4.25" customHeight="1">
      <c r="A686" s="401"/>
      <c r="B686" s="401"/>
      <c r="C686" s="401"/>
      <c r="D686" s="402"/>
      <c r="E686" s="401"/>
      <c r="F686" s="402"/>
      <c r="G686" s="401"/>
      <c r="H686" s="401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4.25" customHeight="1">
      <c r="A687" s="401"/>
      <c r="B687" s="401"/>
      <c r="C687" s="401"/>
      <c r="D687" s="402"/>
      <c r="E687" s="401"/>
      <c r="F687" s="402"/>
      <c r="G687" s="401"/>
      <c r="H687" s="401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4.25" customHeight="1">
      <c r="A688" s="401"/>
      <c r="B688" s="401"/>
      <c r="C688" s="401"/>
      <c r="D688" s="402"/>
      <c r="E688" s="401"/>
      <c r="F688" s="402"/>
      <c r="G688" s="401"/>
      <c r="H688" s="401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4.25" customHeight="1">
      <c r="A689" s="401"/>
      <c r="B689" s="401"/>
      <c r="C689" s="401"/>
      <c r="D689" s="402"/>
      <c r="E689" s="401"/>
      <c r="F689" s="402"/>
      <c r="G689" s="401"/>
      <c r="H689" s="401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4.25" customHeight="1">
      <c r="A690" s="401"/>
      <c r="B690" s="401"/>
      <c r="C690" s="401"/>
      <c r="D690" s="402"/>
      <c r="E690" s="401"/>
      <c r="F690" s="402"/>
      <c r="G690" s="401"/>
      <c r="H690" s="401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4.25" customHeight="1">
      <c r="A691" s="401"/>
      <c r="B691" s="401"/>
      <c r="C691" s="401"/>
      <c r="D691" s="402"/>
      <c r="E691" s="401"/>
      <c r="F691" s="402"/>
      <c r="G691" s="401"/>
      <c r="H691" s="401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4.25" customHeight="1">
      <c r="A692" s="401"/>
      <c r="B692" s="401"/>
      <c r="C692" s="401"/>
      <c r="D692" s="402"/>
      <c r="E692" s="401"/>
      <c r="F692" s="402"/>
      <c r="G692" s="401"/>
      <c r="H692" s="401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4.25" customHeight="1">
      <c r="A693" s="401"/>
      <c r="B693" s="401"/>
      <c r="C693" s="401"/>
      <c r="D693" s="402"/>
      <c r="E693" s="401"/>
      <c r="F693" s="402"/>
      <c r="G693" s="401"/>
      <c r="H693" s="401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4.25" customHeight="1">
      <c r="A694" s="401"/>
      <c r="B694" s="401"/>
      <c r="C694" s="401"/>
      <c r="D694" s="402"/>
      <c r="E694" s="401"/>
      <c r="F694" s="402"/>
      <c r="G694" s="401"/>
      <c r="H694" s="401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4.25" customHeight="1">
      <c r="A695" s="401"/>
      <c r="B695" s="401"/>
      <c r="C695" s="401"/>
      <c r="D695" s="402"/>
      <c r="E695" s="401"/>
      <c r="F695" s="402"/>
      <c r="G695" s="401"/>
      <c r="H695" s="401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4.25" customHeight="1">
      <c r="A696" s="401"/>
      <c r="B696" s="401"/>
      <c r="C696" s="401"/>
      <c r="D696" s="402"/>
      <c r="E696" s="401"/>
      <c r="F696" s="402"/>
      <c r="G696" s="401"/>
      <c r="H696" s="401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4.25" customHeight="1">
      <c r="A697" s="401"/>
      <c r="B697" s="401"/>
      <c r="C697" s="401"/>
      <c r="D697" s="402"/>
      <c r="E697" s="401"/>
      <c r="F697" s="402"/>
      <c r="G697" s="401"/>
      <c r="H697" s="401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4.25" customHeight="1">
      <c r="A698" s="401"/>
      <c r="B698" s="401"/>
      <c r="C698" s="401"/>
      <c r="D698" s="402"/>
      <c r="E698" s="401"/>
      <c r="F698" s="402"/>
      <c r="G698" s="401"/>
      <c r="H698" s="401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4.25" customHeight="1">
      <c r="A699" s="401"/>
      <c r="B699" s="401"/>
      <c r="C699" s="401"/>
      <c r="D699" s="402"/>
      <c r="E699" s="401"/>
      <c r="F699" s="402"/>
      <c r="G699" s="401"/>
      <c r="H699" s="401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4.25" customHeight="1">
      <c r="A700" s="401"/>
      <c r="B700" s="401"/>
      <c r="C700" s="401"/>
      <c r="D700" s="402"/>
      <c r="E700" s="401"/>
      <c r="F700" s="402"/>
      <c r="G700" s="401"/>
      <c r="H700" s="401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4.25" customHeight="1">
      <c r="A701" s="401"/>
      <c r="B701" s="401"/>
      <c r="C701" s="401"/>
      <c r="D701" s="402"/>
      <c r="E701" s="401"/>
      <c r="F701" s="402"/>
      <c r="G701" s="401"/>
      <c r="H701" s="401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4.25" customHeight="1">
      <c r="A702" s="401"/>
      <c r="B702" s="401"/>
      <c r="C702" s="401"/>
      <c r="D702" s="402"/>
      <c r="E702" s="401"/>
      <c r="F702" s="402"/>
      <c r="G702" s="401"/>
      <c r="H702" s="401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4.25" customHeight="1">
      <c r="A703" s="401"/>
      <c r="B703" s="401"/>
      <c r="C703" s="401"/>
      <c r="D703" s="402"/>
      <c r="E703" s="401"/>
      <c r="F703" s="402"/>
      <c r="G703" s="401"/>
      <c r="H703" s="401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4.25" customHeight="1">
      <c r="A704" s="401"/>
      <c r="B704" s="401"/>
      <c r="C704" s="401"/>
      <c r="D704" s="402"/>
      <c r="E704" s="401"/>
      <c r="F704" s="402"/>
      <c r="G704" s="401"/>
      <c r="H704" s="401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4.25" customHeight="1">
      <c r="A705" s="401"/>
      <c r="B705" s="401"/>
      <c r="C705" s="401"/>
      <c r="D705" s="402"/>
      <c r="E705" s="401"/>
      <c r="F705" s="402"/>
      <c r="G705" s="401"/>
      <c r="H705" s="401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4.25" customHeight="1">
      <c r="A706" s="401"/>
      <c r="B706" s="401"/>
      <c r="C706" s="401"/>
      <c r="D706" s="402"/>
      <c r="E706" s="401"/>
      <c r="F706" s="402"/>
      <c r="G706" s="401"/>
      <c r="H706" s="401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4.25" customHeight="1">
      <c r="A707" s="401"/>
      <c r="B707" s="401"/>
      <c r="C707" s="401"/>
      <c r="D707" s="402"/>
      <c r="E707" s="401"/>
      <c r="F707" s="402"/>
      <c r="G707" s="401"/>
      <c r="H707" s="401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4.25" customHeight="1">
      <c r="A708" s="401"/>
      <c r="B708" s="401"/>
      <c r="C708" s="401"/>
      <c r="D708" s="402"/>
      <c r="E708" s="401"/>
      <c r="F708" s="402"/>
      <c r="G708" s="401"/>
      <c r="H708" s="401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4.25" customHeight="1">
      <c r="A709" s="401"/>
      <c r="B709" s="401"/>
      <c r="C709" s="401"/>
      <c r="D709" s="402"/>
      <c r="E709" s="401"/>
      <c r="F709" s="402"/>
      <c r="G709" s="401"/>
      <c r="H709" s="401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4.25" customHeight="1">
      <c r="A710" s="401"/>
      <c r="B710" s="401"/>
      <c r="C710" s="401"/>
      <c r="D710" s="402"/>
      <c r="E710" s="401"/>
      <c r="F710" s="402"/>
      <c r="G710" s="401"/>
      <c r="H710" s="401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4.25" customHeight="1">
      <c r="A711" s="401"/>
      <c r="B711" s="401"/>
      <c r="C711" s="401"/>
      <c r="D711" s="402"/>
      <c r="E711" s="401"/>
      <c r="F711" s="402"/>
      <c r="G711" s="401"/>
      <c r="H711" s="401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4.25" customHeight="1">
      <c r="A712" s="401"/>
      <c r="B712" s="401"/>
      <c r="C712" s="401"/>
      <c r="D712" s="402"/>
      <c r="E712" s="401"/>
      <c r="F712" s="402"/>
      <c r="G712" s="401"/>
      <c r="H712" s="401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4.25" customHeight="1">
      <c r="A713" s="401"/>
      <c r="B713" s="401"/>
      <c r="C713" s="401"/>
      <c r="D713" s="402"/>
      <c r="E713" s="401"/>
      <c r="F713" s="402"/>
      <c r="G713" s="401"/>
      <c r="H713" s="401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4.25" customHeight="1">
      <c r="A714" s="401"/>
      <c r="B714" s="401"/>
      <c r="C714" s="401"/>
      <c r="D714" s="402"/>
      <c r="E714" s="401"/>
      <c r="F714" s="402"/>
      <c r="G714" s="401"/>
      <c r="H714" s="401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4.25" customHeight="1">
      <c r="A715" s="401"/>
      <c r="B715" s="401"/>
      <c r="C715" s="401"/>
      <c r="D715" s="402"/>
      <c r="E715" s="401"/>
      <c r="F715" s="402"/>
      <c r="G715" s="401"/>
      <c r="H715" s="401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4.25" customHeight="1">
      <c r="A716" s="401"/>
      <c r="B716" s="401"/>
      <c r="C716" s="401"/>
      <c r="D716" s="402"/>
      <c r="E716" s="401"/>
      <c r="F716" s="402"/>
      <c r="G716" s="401"/>
      <c r="H716" s="401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4.25" customHeight="1">
      <c r="A717" s="401"/>
      <c r="B717" s="401"/>
      <c r="C717" s="401"/>
      <c r="D717" s="402"/>
      <c r="E717" s="401"/>
      <c r="F717" s="402"/>
      <c r="G717" s="401"/>
      <c r="H717" s="401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4.25" customHeight="1">
      <c r="A718" s="401"/>
      <c r="B718" s="401"/>
      <c r="C718" s="401"/>
      <c r="D718" s="402"/>
      <c r="E718" s="401"/>
      <c r="F718" s="402"/>
      <c r="G718" s="401"/>
      <c r="H718" s="401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4.25" customHeight="1">
      <c r="A719" s="401"/>
      <c r="B719" s="401"/>
      <c r="C719" s="401"/>
      <c r="D719" s="402"/>
      <c r="E719" s="401"/>
      <c r="F719" s="402"/>
      <c r="G719" s="401"/>
      <c r="H719" s="401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4.25" customHeight="1">
      <c r="A720" s="401"/>
      <c r="B720" s="401"/>
      <c r="C720" s="401"/>
      <c r="D720" s="402"/>
      <c r="E720" s="401"/>
      <c r="F720" s="402"/>
      <c r="G720" s="401"/>
      <c r="H720" s="401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4.25" customHeight="1">
      <c r="A721" s="401"/>
      <c r="B721" s="401"/>
      <c r="C721" s="401"/>
      <c r="D721" s="402"/>
      <c r="E721" s="401"/>
      <c r="F721" s="402"/>
      <c r="G721" s="401"/>
      <c r="H721" s="401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4.25" customHeight="1">
      <c r="A722" s="401"/>
      <c r="B722" s="401"/>
      <c r="C722" s="401"/>
      <c r="D722" s="402"/>
      <c r="E722" s="401"/>
      <c r="F722" s="402"/>
      <c r="G722" s="401"/>
      <c r="H722" s="401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4.25" customHeight="1">
      <c r="A723" s="401"/>
      <c r="B723" s="401"/>
      <c r="C723" s="401"/>
      <c r="D723" s="402"/>
      <c r="E723" s="401"/>
      <c r="F723" s="402"/>
      <c r="G723" s="401"/>
      <c r="H723" s="401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4.25" customHeight="1">
      <c r="A724" s="401"/>
      <c r="B724" s="401"/>
      <c r="C724" s="401"/>
      <c r="D724" s="402"/>
      <c r="E724" s="401"/>
      <c r="F724" s="402"/>
      <c r="G724" s="401"/>
      <c r="H724" s="401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4.25" customHeight="1">
      <c r="A725" s="401"/>
      <c r="B725" s="401"/>
      <c r="C725" s="401"/>
      <c r="D725" s="402"/>
      <c r="E725" s="401"/>
      <c r="F725" s="402"/>
      <c r="G725" s="401"/>
      <c r="H725" s="401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4.25" customHeight="1">
      <c r="A726" s="401"/>
      <c r="B726" s="401"/>
      <c r="C726" s="401"/>
      <c r="D726" s="402"/>
      <c r="E726" s="401"/>
      <c r="F726" s="402"/>
      <c r="G726" s="401"/>
      <c r="H726" s="401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4.25" customHeight="1">
      <c r="A727" s="401"/>
      <c r="B727" s="401"/>
      <c r="C727" s="401"/>
      <c r="D727" s="402"/>
      <c r="E727" s="401"/>
      <c r="F727" s="402"/>
      <c r="G727" s="401"/>
      <c r="H727" s="401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4.25" customHeight="1">
      <c r="A728" s="401"/>
      <c r="B728" s="401"/>
      <c r="C728" s="401"/>
      <c r="D728" s="402"/>
      <c r="E728" s="401"/>
      <c r="F728" s="402"/>
      <c r="G728" s="401"/>
      <c r="H728" s="401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4.25" customHeight="1">
      <c r="A729" s="401"/>
      <c r="B729" s="401"/>
      <c r="C729" s="401"/>
      <c r="D729" s="402"/>
      <c r="E729" s="401"/>
      <c r="F729" s="402"/>
      <c r="G729" s="401"/>
      <c r="H729" s="401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4.25" customHeight="1">
      <c r="A730" s="401"/>
      <c r="B730" s="401"/>
      <c r="C730" s="401"/>
      <c r="D730" s="402"/>
      <c r="E730" s="401"/>
      <c r="F730" s="402"/>
      <c r="G730" s="401"/>
      <c r="H730" s="401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4.25" customHeight="1">
      <c r="A731" s="401"/>
      <c r="B731" s="401"/>
      <c r="C731" s="401"/>
      <c r="D731" s="402"/>
      <c r="E731" s="401"/>
      <c r="F731" s="402"/>
      <c r="G731" s="401"/>
      <c r="H731" s="401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4.25" customHeight="1">
      <c r="A732" s="401"/>
      <c r="B732" s="401"/>
      <c r="C732" s="401"/>
      <c r="D732" s="402"/>
      <c r="E732" s="401"/>
      <c r="F732" s="402"/>
      <c r="G732" s="401"/>
      <c r="H732" s="401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4.25" customHeight="1">
      <c r="A733" s="401"/>
      <c r="B733" s="401"/>
      <c r="C733" s="401"/>
      <c r="D733" s="402"/>
      <c r="E733" s="401"/>
      <c r="F733" s="402"/>
      <c r="G733" s="401"/>
      <c r="H733" s="401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4.25" customHeight="1">
      <c r="A734" s="401"/>
      <c r="B734" s="401"/>
      <c r="C734" s="401"/>
      <c r="D734" s="402"/>
      <c r="E734" s="401"/>
      <c r="F734" s="402"/>
      <c r="G734" s="401"/>
      <c r="H734" s="401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4.25" customHeight="1">
      <c r="A735" s="401"/>
      <c r="B735" s="401"/>
      <c r="C735" s="401"/>
      <c r="D735" s="402"/>
      <c r="E735" s="401"/>
      <c r="F735" s="402"/>
      <c r="G735" s="401"/>
      <c r="H735" s="401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4.25" customHeight="1">
      <c r="A736" s="401"/>
      <c r="B736" s="401"/>
      <c r="C736" s="401"/>
      <c r="D736" s="402"/>
      <c r="E736" s="401"/>
      <c r="F736" s="402"/>
      <c r="G736" s="401"/>
      <c r="H736" s="401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4.25" customHeight="1">
      <c r="A737" s="401"/>
      <c r="B737" s="401"/>
      <c r="C737" s="401"/>
      <c r="D737" s="402"/>
      <c r="E737" s="401"/>
      <c r="F737" s="402"/>
      <c r="G737" s="401"/>
      <c r="H737" s="401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4.25" customHeight="1">
      <c r="A738" s="401"/>
      <c r="B738" s="401"/>
      <c r="C738" s="401"/>
      <c r="D738" s="402"/>
      <c r="E738" s="401"/>
      <c r="F738" s="402"/>
      <c r="G738" s="401"/>
      <c r="H738" s="401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4.25" customHeight="1">
      <c r="A739" s="401"/>
      <c r="B739" s="401"/>
      <c r="C739" s="401"/>
      <c r="D739" s="402"/>
      <c r="E739" s="401"/>
      <c r="F739" s="402"/>
      <c r="G739" s="401"/>
      <c r="H739" s="401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4.25" customHeight="1">
      <c r="A740" s="401"/>
      <c r="B740" s="401"/>
      <c r="C740" s="401"/>
      <c r="D740" s="402"/>
      <c r="E740" s="401"/>
      <c r="F740" s="402"/>
      <c r="G740" s="401"/>
      <c r="H740" s="401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4.25" customHeight="1">
      <c r="A741" s="401"/>
      <c r="B741" s="401"/>
      <c r="C741" s="401"/>
      <c r="D741" s="402"/>
      <c r="E741" s="401"/>
      <c r="F741" s="402"/>
      <c r="G741" s="401"/>
      <c r="H741" s="401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4.25" customHeight="1">
      <c r="A742" s="401"/>
      <c r="B742" s="401"/>
      <c r="C742" s="401"/>
      <c r="D742" s="402"/>
      <c r="E742" s="401"/>
      <c r="F742" s="402"/>
      <c r="G742" s="401"/>
      <c r="H742" s="401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4.25" customHeight="1">
      <c r="A743" s="401"/>
      <c r="B743" s="401"/>
      <c r="C743" s="401"/>
      <c r="D743" s="402"/>
      <c r="E743" s="401"/>
      <c r="F743" s="402"/>
      <c r="G743" s="401"/>
      <c r="H743" s="401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4.25" customHeight="1">
      <c r="A744" s="401"/>
      <c r="B744" s="401"/>
      <c r="C744" s="401"/>
      <c r="D744" s="402"/>
      <c r="E744" s="401"/>
      <c r="F744" s="402"/>
      <c r="G744" s="401"/>
      <c r="H744" s="401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4.25" customHeight="1">
      <c r="A745" s="401"/>
      <c r="B745" s="401"/>
      <c r="C745" s="401"/>
      <c r="D745" s="402"/>
      <c r="E745" s="401"/>
      <c r="F745" s="402"/>
      <c r="G745" s="401"/>
      <c r="H745" s="401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4.25" customHeight="1">
      <c r="A746" s="401"/>
      <c r="B746" s="401"/>
      <c r="C746" s="401"/>
      <c r="D746" s="402"/>
      <c r="E746" s="401"/>
      <c r="F746" s="402"/>
      <c r="G746" s="401"/>
      <c r="H746" s="401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4.25" customHeight="1">
      <c r="A747" s="401"/>
      <c r="B747" s="401"/>
      <c r="C747" s="401"/>
      <c r="D747" s="402"/>
      <c r="E747" s="401"/>
      <c r="F747" s="402"/>
      <c r="G747" s="401"/>
      <c r="H747" s="401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4.25" customHeight="1">
      <c r="A748" s="401"/>
      <c r="B748" s="401"/>
      <c r="C748" s="401"/>
      <c r="D748" s="402"/>
      <c r="E748" s="401"/>
      <c r="F748" s="402"/>
      <c r="G748" s="401"/>
      <c r="H748" s="401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4.25" customHeight="1">
      <c r="A749" s="401"/>
      <c r="B749" s="401"/>
      <c r="C749" s="401"/>
      <c r="D749" s="402"/>
      <c r="E749" s="401"/>
      <c r="F749" s="402"/>
      <c r="G749" s="401"/>
      <c r="H749" s="401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4.25" customHeight="1">
      <c r="A750" s="401"/>
      <c r="B750" s="401"/>
      <c r="C750" s="401"/>
      <c r="D750" s="402"/>
      <c r="E750" s="401"/>
      <c r="F750" s="402"/>
      <c r="G750" s="401"/>
      <c r="H750" s="401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4.25" customHeight="1">
      <c r="A751" s="401"/>
      <c r="B751" s="401"/>
      <c r="C751" s="401"/>
      <c r="D751" s="402"/>
      <c r="E751" s="401"/>
      <c r="F751" s="402"/>
      <c r="G751" s="401"/>
      <c r="H751" s="401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4.25" customHeight="1">
      <c r="A752" s="401"/>
      <c r="B752" s="401"/>
      <c r="C752" s="401"/>
      <c r="D752" s="402"/>
      <c r="E752" s="401"/>
      <c r="F752" s="402"/>
      <c r="G752" s="401"/>
      <c r="H752" s="401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4.25" customHeight="1">
      <c r="A753" s="401"/>
      <c r="B753" s="401"/>
      <c r="C753" s="401"/>
      <c r="D753" s="402"/>
      <c r="E753" s="401"/>
      <c r="F753" s="402"/>
      <c r="G753" s="401"/>
      <c r="H753" s="401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4.25" customHeight="1">
      <c r="A754" s="401"/>
      <c r="B754" s="401"/>
      <c r="C754" s="401"/>
      <c r="D754" s="402"/>
      <c r="E754" s="401"/>
      <c r="F754" s="402"/>
      <c r="G754" s="401"/>
      <c r="H754" s="401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4.25" customHeight="1">
      <c r="A755" s="401"/>
      <c r="B755" s="401"/>
      <c r="C755" s="401"/>
      <c r="D755" s="402"/>
      <c r="E755" s="401"/>
      <c r="F755" s="402"/>
      <c r="G755" s="401"/>
      <c r="H755" s="401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4.25" customHeight="1">
      <c r="A756" s="401"/>
      <c r="B756" s="401"/>
      <c r="C756" s="401"/>
      <c r="D756" s="402"/>
      <c r="E756" s="401"/>
      <c r="F756" s="402"/>
      <c r="G756" s="401"/>
      <c r="H756" s="401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4.25" customHeight="1">
      <c r="A757" s="401"/>
      <c r="B757" s="401"/>
      <c r="C757" s="401"/>
      <c r="D757" s="402"/>
      <c r="E757" s="401"/>
      <c r="F757" s="402"/>
      <c r="G757" s="401"/>
      <c r="H757" s="401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4.25" customHeight="1">
      <c r="A758" s="401"/>
      <c r="B758" s="401"/>
      <c r="C758" s="401"/>
      <c r="D758" s="402"/>
      <c r="E758" s="401"/>
      <c r="F758" s="402"/>
      <c r="G758" s="401"/>
      <c r="H758" s="401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4.25" customHeight="1">
      <c r="A759" s="401"/>
      <c r="B759" s="401"/>
      <c r="C759" s="401"/>
      <c r="D759" s="402"/>
      <c r="E759" s="401"/>
      <c r="F759" s="402"/>
      <c r="G759" s="401"/>
      <c r="H759" s="401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4.25" customHeight="1">
      <c r="A760" s="401"/>
      <c r="B760" s="401"/>
      <c r="C760" s="401"/>
      <c r="D760" s="402"/>
      <c r="E760" s="401"/>
      <c r="F760" s="402"/>
      <c r="G760" s="401"/>
      <c r="H760" s="401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4.25" customHeight="1">
      <c r="A761" s="401"/>
      <c r="B761" s="401"/>
      <c r="C761" s="401"/>
      <c r="D761" s="402"/>
      <c r="E761" s="401"/>
      <c r="F761" s="402"/>
      <c r="G761" s="401"/>
      <c r="H761" s="401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4.25" customHeight="1">
      <c r="A762" s="401"/>
      <c r="B762" s="401"/>
      <c r="C762" s="401"/>
      <c r="D762" s="402"/>
      <c r="E762" s="401"/>
      <c r="F762" s="402"/>
      <c r="G762" s="401"/>
      <c r="H762" s="401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4.25" customHeight="1">
      <c r="A763" s="401"/>
      <c r="B763" s="401"/>
      <c r="C763" s="401"/>
      <c r="D763" s="402"/>
      <c r="E763" s="401"/>
      <c r="F763" s="402"/>
      <c r="G763" s="401"/>
      <c r="H763" s="401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4.25" customHeight="1">
      <c r="A764" s="401"/>
      <c r="B764" s="401"/>
      <c r="C764" s="401"/>
      <c r="D764" s="402"/>
      <c r="E764" s="401"/>
      <c r="F764" s="402"/>
      <c r="G764" s="401"/>
      <c r="H764" s="401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4.25" customHeight="1">
      <c r="A765" s="401"/>
      <c r="B765" s="401"/>
      <c r="C765" s="401"/>
      <c r="D765" s="402"/>
      <c r="E765" s="401"/>
      <c r="F765" s="402"/>
      <c r="G765" s="401"/>
      <c r="H765" s="401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4.25" customHeight="1">
      <c r="A766" s="401"/>
      <c r="B766" s="401"/>
      <c r="C766" s="401"/>
      <c r="D766" s="402"/>
      <c r="E766" s="401"/>
      <c r="F766" s="402"/>
      <c r="G766" s="401"/>
      <c r="H766" s="401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4.25" customHeight="1">
      <c r="A767" s="401"/>
      <c r="B767" s="401"/>
      <c r="C767" s="401"/>
      <c r="D767" s="402"/>
      <c r="E767" s="401"/>
      <c r="F767" s="402"/>
      <c r="G767" s="401"/>
      <c r="H767" s="401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4.25" customHeight="1">
      <c r="A768" s="401"/>
      <c r="B768" s="401"/>
      <c r="C768" s="401"/>
      <c r="D768" s="402"/>
      <c r="E768" s="401"/>
      <c r="F768" s="402"/>
      <c r="G768" s="401"/>
      <c r="H768" s="401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4.25" customHeight="1">
      <c r="A769" s="401"/>
      <c r="B769" s="401"/>
      <c r="C769" s="401"/>
      <c r="D769" s="402"/>
      <c r="E769" s="401"/>
      <c r="F769" s="402"/>
      <c r="G769" s="401"/>
      <c r="H769" s="401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4.25" customHeight="1">
      <c r="A770" s="401"/>
      <c r="B770" s="401"/>
      <c r="C770" s="401"/>
      <c r="D770" s="402"/>
      <c r="E770" s="401"/>
      <c r="F770" s="402"/>
      <c r="G770" s="401"/>
      <c r="H770" s="401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4.25" customHeight="1">
      <c r="A771" s="401"/>
      <c r="B771" s="401"/>
      <c r="C771" s="401"/>
      <c r="D771" s="402"/>
      <c r="E771" s="401"/>
      <c r="F771" s="402"/>
      <c r="G771" s="401"/>
      <c r="H771" s="401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4.25" customHeight="1">
      <c r="A772" s="401"/>
      <c r="B772" s="401"/>
      <c r="C772" s="401"/>
      <c r="D772" s="402"/>
      <c r="E772" s="401"/>
      <c r="F772" s="402"/>
      <c r="G772" s="401"/>
      <c r="H772" s="401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4.25" customHeight="1">
      <c r="A773" s="401"/>
      <c r="B773" s="401"/>
      <c r="C773" s="401"/>
      <c r="D773" s="402"/>
      <c r="E773" s="401"/>
      <c r="F773" s="402"/>
      <c r="G773" s="401"/>
      <c r="H773" s="401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4.25" customHeight="1">
      <c r="A774" s="401"/>
      <c r="B774" s="401"/>
      <c r="C774" s="401"/>
      <c r="D774" s="402"/>
      <c r="E774" s="401"/>
      <c r="F774" s="402"/>
      <c r="G774" s="401"/>
      <c r="H774" s="401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4.25" customHeight="1">
      <c r="A775" s="401"/>
      <c r="B775" s="401"/>
      <c r="C775" s="401"/>
      <c r="D775" s="402"/>
      <c r="E775" s="401"/>
      <c r="F775" s="402"/>
      <c r="G775" s="401"/>
      <c r="H775" s="401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4.25" customHeight="1">
      <c r="A776" s="401"/>
      <c r="B776" s="401"/>
      <c r="C776" s="401"/>
      <c r="D776" s="402"/>
      <c r="E776" s="401"/>
      <c r="F776" s="402"/>
      <c r="G776" s="401"/>
      <c r="H776" s="401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4.25" customHeight="1">
      <c r="A777" s="401"/>
      <c r="B777" s="401"/>
      <c r="C777" s="401"/>
      <c r="D777" s="402"/>
      <c r="E777" s="401"/>
      <c r="F777" s="402"/>
      <c r="G777" s="401"/>
      <c r="H777" s="401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4.25" customHeight="1">
      <c r="A778" s="401"/>
      <c r="B778" s="401"/>
      <c r="C778" s="401"/>
      <c r="D778" s="402"/>
      <c r="E778" s="401"/>
      <c r="F778" s="402"/>
      <c r="G778" s="401"/>
      <c r="H778" s="401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4.25" customHeight="1">
      <c r="A779" s="401"/>
      <c r="B779" s="401"/>
      <c r="C779" s="401"/>
      <c r="D779" s="402"/>
      <c r="E779" s="401"/>
      <c r="F779" s="402"/>
      <c r="G779" s="401"/>
      <c r="H779" s="401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4.25" customHeight="1">
      <c r="A780" s="401"/>
      <c r="B780" s="401"/>
      <c r="C780" s="401"/>
      <c r="D780" s="402"/>
      <c r="E780" s="401"/>
      <c r="F780" s="402"/>
      <c r="G780" s="401"/>
      <c r="H780" s="401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4.25" customHeight="1">
      <c r="A781" s="401"/>
      <c r="B781" s="401"/>
      <c r="C781" s="401"/>
      <c r="D781" s="402"/>
      <c r="E781" s="401"/>
      <c r="F781" s="402"/>
      <c r="G781" s="401"/>
      <c r="H781" s="401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4.25" customHeight="1">
      <c r="A782" s="401"/>
      <c r="B782" s="401"/>
      <c r="C782" s="401"/>
      <c r="D782" s="402"/>
      <c r="E782" s="401"/>
      <c r="F782" s="402"/>
      <c r="G782" s="401"/>
      <c r="H782" s="401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4.25" customHeight="1">
      <c r="A783" s="401"/>
      <c r="B783" s="401"/>
      <c r="C783" s="401"/>
      <c r="D783" s="402"/>
      <c r="E783" s="401"/>
      <c r="F783" s="402"/>
      <c r="G783" s="401"/>
      <c r="H783" s="401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4.25" customHeight="1">
      <c r="A784" s="401"/>
      <c r="B784" s="401"/>
      <c r="C784" s="401"/>
      <c r="D784" s="402"/>
      <c r="E784" s="401"/>
      <c r="F784" s="402"/>
      <c r="G784" s="401"/>
      <c r="H784" s="401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4.25" customHeight="1">
      <c r="A785" s="401"/>
      <c r="B785" s="401"/>
      <c r="C785" s="401"/>
      <c r="D785" s="402"/>
      <c r="E785" s="401"/>
      <c r="F785" s="402"/>
      <c r="G785" s="401"/>
      <c r="H785" s="401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4.25" customHeight="1">
      <c r="A786" s="401"/>
      <c r="B786" s="401"/>
      <c r="C786" s="401"/>
      <c r="D786" s="402"/>
      <c r="E786" s="401"/>
      <c r="F786" s="402"/>
      <c r="G786" s="401"/>
      <c r="H786" s="401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4.25" customHeight="1">
      <c r="A787" s="401"/>
      <c r="B787" s="401"/>
      <c r="C787" s="401"/>
      <c r="D787" s="402"/>
      <c r="E787" s="401"/>
      <c r="F787" s="402"/>
      <c r="G787" s="401"/>
      <c r="H787" s="401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4.25" customHeight="1">
      <c r="A788" s="401"/>
      <c r="B788" s="401"/>
      <c r="C788" s="401"/>
      <c r="D788" s="402"/>
      <c r="E788" s="401"/>
      <c r="F788" s="402"/>
      <c r="G788" s="401"/>
      <c r="H788" s="401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4.25" customHeight="1">
      <c r="A789" s="401"/>
      <c r="B789" s="401"/>
      <c r="C789" s="401"/>
      <c r="D789" s="402"/>
      <c r="E789" s="401"/>
      <c r="F789" s="402"/>
      <c r="G789" s="401"/>
      <c r="H789" s="401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4.25" customHeight="1">
      <c r="A790" s="401"/>
      <c r="B790" s="401"/>
      <c r="C790" s="401"/>
      <c r="D790" s="402"/>
      <c r="E790" s="401"/>
      <c r="F790" s="402"/>
      <c r="G790" s="401"/>
      <c r="H790" s="401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4.25" customHeight="1">
      <c r="A791" s="401"/>
      <c r="B791" s="401"/>
      <c r="C791" s="401"/>
      <c r="D791" s="402"/>
      <c r="E791" s="401"/>
      <c r="F791" s="402"/>
      <c r="G791" s="401"/>
      <c r="H791" s="401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4.25" customHeight="1">
      <c r="A792" s="401"/>
      <c r="B792" s="401"/>
      <c r="C792" s="401"/>
      <c r="D792" s="402"/>
      <c r="E792" s="401"/>
      <c r="F792" s="402"/>
      <c r="G792" s="401"/>
      <c r="H792" s="401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4.25" customHeight="1">
      <c r="A793" s="401"/>
      <c r="B793" s="401"/>
      <c r="C793" s="401"/>
      <c r="D793" s="402"/>
      <c r="E793" s="401"/>
      <c r="F793" s="402"/>
      <c r="G793" s="401"/>
      <c r="H793" s="401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4.25" customHeight="1">
      <c r="A794" s="401"/>
      <c r="B794" s="401"/>
      <c r="C794" s="401"/>
      <c r="D794" s="402"/>
      <c r="E794" s="401"/>
      <c r="F794" s="402"/>
      <c r="G794" s="401"/>
      <c r="H794" s="401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4.25" customHeight="1">
      <c r="A795" s="401"/>
      <c r="B795" s="401"/>
      <c r="C795" s="401"/>
      <c r="D795" s="402"/>
      <c r="E795" s="401"/>
      <c r="F795" s="402"/>
      <c r="G795" s="401"/>
      <c r="H795" s="401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4.25" customHeight="1">
      <c r="A796" s="401"/>
      <c r="B796" s="401"/>
      <c r="C796" s="401"/>
      <c r="D796" s="402"/>
      <c r="E796" s="401"/>
      <c r="F796" s="402"/>
      <c r="G796" s="401"/>
      <c r="H796" s="401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4.25" customHeight="1">
      <c r="A797" s="401"/>
      <c r="B797" s="401"/>
      <c r="C797" s="401"/>
      <c r="D797" s="402"/>
      <c r="E797" s="401"/>
      <c r="F797" s="402"/>
      <c r="G797" s="401"/>
      <c r="H797" s="401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4.25" customHeight="1">
      <c r="A798" s="401"/>
      <c r="B798" s="401"/>
      <c r="C798" s="401"/>
      <c r="D798" s="402"/>
      <c r="E798" s="401"/>
      <c r="F798" s="402"/>
      <c r="G798" s="401"/>
      <c r="H798" s="401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4.25" customHeight="1">
      <c r="A799" s="401"/>
      <c r="B799" s="401"/>
      <c r="C799" s="401"/>
      <c r="D799" s="402"/>
      <c r="E799" s="401"/>
      <c r="F799" s="402"/>
      <c r="G799" s="401"/>
      <c r="H799" s="401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4.25" customHeight="1">
      <c r="A800" s="401"/>
      <c r="B800" s="401"/>
      <c r="C800" s="401"/>
      <c r="D800" s="402"/>
      <c r="E800" s="401"/>
      <c r="F800" s="402"/>
      <c r="G800" s="401"/>
      <c r="H800" s="401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4.25" customHeight="1">
      <c r="A801" s="401"/>
      <c r="B801" s="401"/>
      <c r="C801" s="401"/>
      <c r="D801" s="402"/>
      <c r="E801" s="401"/>
      <c r="F801" s="402"/>
      <c r="G801" s="401"/>
      <c r="H801" s="401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4.25" customHeight="1">
      <c r="A802" s="401"/>
      <c r="B802" s="401"/>
      <c r="C802" s="401"/>
      <c r="D802" s="402"/>
      <c r="E802" s="401"/>
      <c r="F802" s="402"/>
      <c r="G802" s="401"/>
      <c r="H802" s="401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4.25" customHeight="1">
      <c r="A803" s="401"/>
      <c r="B803" s="401"/>
      <c r="C803" s="401"/>
      <c r="D803" s="402"/>
      <c r="E803" s="401"/>
      <c r="F803" s="402"/>
      <c r="G803" s="401"/>
      <c r="H803" s="401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4.25" customHeight="1">
      <c r="A804" s="401"/>
      <c r="B804" s="401"/>
      <c r="C804" s="401"/>
      <c r="D804" s="402"/>
      <c r="E804" s="401"/>
      <c r="F804" s="402"/>
      <c r="G804" s="401"/>
      <c r="H804" s="401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4.25" customHeight="1">
      <c r="A805" s="401"/>
      <c r="B805" s="401"/>
      <c r="C805" s="401"/>
      <c r="D805" s="402"/>
      <c r="E805" s="401"/>
      <c r="F805" s="402"/>
      <c r="G805" s="401"/>
      <c r="H805" s="401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4.25" customHeight="1">
      <c r="A806" s="401"/>
      <c r="B806" s="401"/>
      <c r="C806" s="401"/>
      <c r="D806" s="402"/>
      <c r="E806" s="401"/>
      <c r="F806" s="402"/>
      <c r="G806" s="401"/>
      <c r="H806" s="401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4.25" customHeight="1">
      <c r="A807" s="401"/>
      <c r="B807" s="401"/>
      <c r="C807" s="401"/>
      <c r="D807" s="402"/>
      <c r="E807" s="401"/>
      <c r="F807" s="402"/>
      <c r="G807" s="401"/>
      <c r="H807" s="401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4.25" customHeight="1">
      <c r="A808" s="401"/>
      <c r="B808" s="401"/>
      <c r="C808" s="401"/>
      <c r="D808" s="402"/>
      <c r="E808" s="401"/>
      <c r="F808" s="402"/>
      <c r="G808" s="401"/>
      <c r="H808" s="401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4.25" customHeight="1">
      <c r="A809" s="401"/>
      <c r="B809" s="401"/>
      <c r="C809" s="401"/>
      <c r="D809" s="402"/>
      <c r="E809" s="401"/>
      <c r="F809" s="402"/>
      <c r="G809" s="401"/>
      <c r="H809" s="401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4.25" customHeight="1">
      <c r="A810" s="401"/>
      <c r="B810" s="401"/>
      <c r="C810" s="401"/>
      <c r="D810" s="402"/>
      <c r="E810" s="401"/>
      <c r="F810" s="402"/>
      <c r="G810" s="401"/>
      <c r="H810" s="401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4.25" customHeight="1">
      <c r="A811" s="401"/>
      <c r="B811" s="401"/>
      <c r="C811" s="401"/>
      <c r="D811" s="402"/>
      <c r="E811" s="401"/>
      <c r="F811" s="402"/>
      <c r="G811" s="401"/>
      <c r="H811" s="401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4.25" customHeight="1">
      <c r="A812" s="401"/>
      <c r="B812" s="401"/>
      <c r="C812" s="401"/>
      <c r="D812" s="402"/>
      <c r="E812" s="401"/>
      <c r="F812" s="402"/>
      <c r="G812" s="401"/>
      <c r="H812" s="401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4.25" customHeight="1">
      <c r="A813" s="401"/>
      <c r="B813" s="401"/>
      <c r="C813" s="401"/>
      <c r="D813" s="402"/>
      <c r="E813" s="401"/>
      <c r="F813" s="402"/>
      <c r="G813" s="401"/>
      <c r="H813" s="401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4.25" customHeight="1">
      <c r="A814" s="401"/>
      <c r="B814" s="401"/>
      <c r="C814" s="401"/>
      <c r="D814" s="402"/>
      <c r="E814" s="401"/>
      <c r="F814" s="402"/>
      <c r="G814" s="401"/>
      <c r="H814" s="401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4.25" customHeight="1">
      <c r="A815" s="401"/>
      <c r="B815" s="401"/>
      <c r="C815" s="401"/>
      <c r="D815" s="402"/>
      <c r="E815" s="401"/>
      <c r="F815" s="402"/>
      <c r="G815" s="401"/>
      <c r="H815" s="401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4.25" customHeight="1">
      <c r="A816" s="401"/>
      <c r="B816" s="401"/>
      <c r="C816" s="401"/>
      <c r="D816" s="402"/>
      <c r="E816" s="401"/>
      <c r="F816" s="402"/>
      <c r="G816" s="401"/>
      <c r="H816" s="401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4.25" customHeight="1">
      <c r="A817" s="401"/>
      <c r="B817" s="401"/>
      <c r="C817" s="401"/>
      <c r="D817" s="402"/>
      <c r="E817" s="401"/>
      <c r="F817" s="402"/>
      <c r="G817" s="401"/>
      <c r="H817" s="401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4.25" customHeight="1">
      <c r="A818" s="401"/>
      <c r="B818" s="401"/>
      <c r="C818" s="401"/>
      <c r="D818" s="402"/>
      <c r="E818" s="401"/>
      <c r="F818" s="402"/>
      <c r="G818" s="401"/>
      <c r="H818" s="401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4.25" customHeight="1">
      <c r="A819" s="401"/>
      <c r="B819" s="401"/>
      <c r="C819" s="401"/>
      <c r="D819" s="402"/>
      <c r="E819" s="401"/>
      <c r="F819" s="402"/>
      <c r="G819" s="401"/>
      <c r="H819" s="401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4.25" customHeight="1">
      <c r="A820" s="401"/>
      <c r="B820" s="401"/>
      <c r="C820" s="401"/>
      <c r="D820" s="402"/>
      <c r="E820" s="401"/>
      <c r="F820" s="402"/>
      <c r="G820" s="401"/>
      <c r="H820" s="401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4.25" customHeight="1">
      <c r="A821" s="401"/>
      <c r="B821" s="401"/>
      <c r="C821" s="401"/>
      <c r="D821" s="402"/>
      <c r="E821" s="401"/>
      <c r="F821" s="402"/>
      <c r="G821" s="401"/>
      <c r="H821" s="401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4.25" customHeight="1">
      <c r="A822" s="401"/>
      <c r="B822" s="401"/>
      <c r="C822" s="401"/>
      <c r="D822" s="402"/>
      <c r="E822" s="401"/>
      <c r="F822" s="402"/>
      <c r="G822" s="401"/>
      <c r="H822" s="401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4.25" customHeight="1">
      <c r="A823" s="401"/>
      <c r="B823" s="401"/>
      <c r="C823" s="401"/>
      <c r="D823" s="402"/>
      <c r="E823" s="401"/>
      <c r="F823" s="402"/>
      <c r="G823" s="401"/>
      <c r="H823" s="401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4.25" customHeight="1">
      <c r="A824" s="401"/>
      <c r="B824" s="401"/>
      <c r="C824" s="401"/>
      <c r="D824" s="402"/>
      <c r="E824" s="401"/>
      <c r="F824" s="402"/>
      <c r="G824" s="401"/>
      <c r="H824" s="401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4.25" customHeight="1">
      <c r="A825" s="401"/>
      <c r="B825" s="401"/>
      <c r="C825" s="401"/>
      <c r="D825" s="402"/>
      <c r="E825" s="401"/>
      <c r="F825" s="402"/>
      <c r="G825" s="401"/>
      <c r="H825" s="401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4.25" customHeight="1">
      <c r="A826" s="401"/>
      <c r="B826" s="401"/>
      <c r="C826" s="401"/>
      <c r="D826" s="402"/>
      <c r="E826" s="401"/>
      <c r="F826" s="402"/>
      <c r="G826" s="401"/>
      <c r="H826" s="401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4.25" customHeight="1">
      <c r="A827" s="401"/>
      <c r="B827" s="401"/>
      <c r="C827" s="401"/>
      <c r="D827" s="402"/>
      <c r="E827" s="401"/>
      <c r="F827" s="402"/>
      <c r="G827" s="401"/>
      <c r="H827" s="401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4.25" customHeight="1">
      <c r="A828" s="401"/>
      <c r="B828" s="401"/>
      <c r="C828" s="401"/>
      <c r="D828" s="402"/>
      <c r="E828" s="401"/>
      <c r="F828" s="402"/>
      <c r="G828" s="401"/>
      <c r="H828" s="401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4.25" customHeight="1">
      <c r="A829" s="401"/>
      <c r="B829" s="401"/>
      <c r="C829" s="401"/>
      <c r="D829" s="402"/>
      <c r="E829" s="401"/>
      <c r="F829" s="402"/>
      <c r="G829" s="401"/>
      <c r="H829" s="401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4.25" customHeight="1">
      <c r="A830" s="401"/>
      <c r="B830" s="401"/>
      <c r="C830" s="401"/>
      <c r="D830" s="402"/>
      <c r="E830" s="401"/>
      <c r="F830" s="402"/>
      <c r="G830" s="401"/>
      <c r="H830" s="401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4.25" customHeight="1">
      <c r="A831" s="401"/>
      <c r="B831" s="401"/>
      <c r="C831" s="401"/>
      <c r="D831" s="402"/>
      <c r="E831" s="401"/>
      <c r="F831" s="402"/>
      <c r="G831" s="401"/>
      <c r="H831" s="401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4.25" customHeight="1">
      <c r="A832" s="401"/>
      <c r="B832" s="401"/>
      <c r="C832" s="401"/>
      <c r="D832" s="402"/>
      <c r="E832" s="401"/>
      <c r="F832" s="402"/>
      <c r="G832" s="401"/>
      <c r="H832" s="401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4.25" customHeight="1">
      <c r="A833" s="401"/>
      <c r="B833" s="401"/>
      <c r="C833" s="401"/>
      <c r="D833" s="402"/>
      <c r="E833" s="401"/>
      <c r="F833" s="402"/>
      <c r="G833" s="401"/>
      <c r="H833" s="401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4.25" customHeight="1">
      <c r="A834" s="401"/>
      <c r="B834" s="401"/>
      <c r="C834" s="401"/>
      <c r="D834" s="402"/>
      <c r="E834" s="401"/>
      <c r="F834" s="402"/>
      <c r="G834" s="401"/>
      <c r="H834" s="401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4.25" customHeight="1">
      <c r="A835" s="401"/>
      <c r="B835" s="401"/>
      <c r="C835" s="401"/>
      <c r="D835" s="402"/>
      <c r="E835" s="401"/>
      <c r="F835" s="402"/>
      <c r="G835" s="401"/>
      <c r="H835" s="401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4.25" customHeight="1">
      <c r="A836" s="401"/>
      <c r="B836" s="401"/>
      <c r="C836" s="401"/>
      <c r="D836" s="402"/>
      <c r="E836" s="401"/>
      <c r="F836" s="402"/>
      <c r="G836" s="401"/>
      <c r="H836" s="401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4.25" customHeight="1">
      <c r="A837" s="401"/>
      <c r="B837" s="401"/>
      <c r="C837" s="401"/>
      <c r="D837" s="402"/>
      <c r="E837" s="401"/>
      <c r="F837" s="402"/>
      <c r="G837" s="401"/>
      <c r="H837" s="401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4.25" customHeight="1">
      <c r="A838" s="401"/>
      <c r="B838" s="401"/>
      <c r="C838" s="401"/>
      <c r="D838" s="402"/>
      <c r="E838" s="401"/>
      <c r="F838" s="402"/>
      <c r="G838" s="401"/>
      <c r="H838" s="401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4.25" customHeight="1">
      <c r="A839" s="401"/>
      <c r="B839" s="401"/>
      <c r="C839" s="401"/>
      <c r="D839" s="402"/>
      <c r="E839" s="401"/>
      <c r="F839" s="402"/>
      <c r="G839" s="401"/>
      <c r="H839" s="401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4.25" customHeight="1">
      <c r="A840" s="401"/>
      <c r="B840" s="401"/>
      <c r="C840" s="401"/>
      <c r="D840" s="402"/>
      <c r="E840" s="401"/>
      <c r="F840" s="402"/>
      <c r="G840" s="401"/>
      <c r="H840" s="401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4.25" customHeight="1">
      <c r="A841" s="401"/>
      <c r="B841" s="401"/>
      <c r="C841" s="401"/>
      <c r="D841" s="402"/>
      <c r="E841" s="401"/>
      <c r="F841" s="402"/>
      <c r="G841" s="401"/>
      <c r="H841" s="401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4.25" customHeight="1">
      <c r="A842" s="401"/>
      <c r="B842" s="401"/>
      <c r="C842" s="401"/>
      <c r="D842" s="402"/>
      <c r="E842" s="401"/>
      <c r="F842" s="402"/>
      <c r="G842" s="401"/>
      <c r="H842" s="401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4.25" customHeight="1">
      <c r="A843" s="401"/>
      <c r="B843" s="401"/>
      <c r="C843" s="401"/>
      <c r="D843" s="402"/>
      <c r="E843" s="401"/>
      <c r="F843" s="402"/>
      <c r="G843" s="401"/>
      <c r="H843" s="401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4.25" customHeight="1">
      <c r="A844" s="401"/>
      <c r="B844" s="401"/>
      <c r="C844" s="401"/>
      <c r="D844" s="402"/>
      <c r="E844" s="401"/>
      <c r="F844" s="402"/>
      <c r="G844" s="401"/>
      <c r="H844" s="401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4.25" customHeight="1">
      <c r="A845" s="401"/>
      <c r="B845" s="401"/>
      <c r="C845" s="401"/>
      <c r="D845" s="402"/>
      <c r="E845" s="401"/>
      <c r="F845" s="402"/>
      <c r="G845" s="401"/>
      <c r="H845" s="401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4.25" customHeight="1">
      <c r="A846" s="401"/>
      <c r="B846" s="401"/>
      <c r="C846" s="401"/>
      <c r="D846" s="402"/>
      <c r="E846" s="401"/>
      <c r="F846" s="402"/>
      <c r="G846" s="401"/>
      <c r="H846" s="401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4.25" customHeight="1">
      <c r="A847" s="401"/>
      <c r="B847" s="401"/>
      <c r="C847" s="401"/>
      <c r="D847" s="402"/>
      <c r="E847" s="401"/>
      <c r="F847" s="402"/>
      <c r="G847" s="401"/>
      <c r="H847" s="401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4.25" customHeight="1">
      <c r="A848" s="401"/>
      <c r="B848" s="401"/>
      <c r="C848" s="401"/>
      <c r="D848" s="402"/>
      <c r="E848" s="401"/>
      <c r="F848" s="402"/>
      <c r="G848" s="401"/>
      <c r="H848" s="401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4.25" customHeight="1">
      <c r="A849" s="401"/>
      <c r="B849" s="401"/>
      <c r="C849" s="401"/>
      <c r="D849" s="402"/>
      <c r="E849" s="401"/>
      <c r="F849" s="402"/>
      <c r="G849" s="401"/>
      <c r="H849" s="401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4.25" customHeight="1">
      <c r="A850" s="401"/>
      <c r="B850" s="401"/>
      <c r="C850" s="401"/>
      <c r="D850" s="402"/>
      <c r="E850" s="401"/>
      <c r="F850" s="402"/>
      <c r="G850" s="401"/>
      <c r="H850" s="401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4.25" customHeight="1">
      <c r="A851" s="401"/>
      <c r="B851" s="401"/>
      <c r="C851" s="401"/>
      <c r="D851" s="402"/>
      <c r="E851" s="401"/>
      <c r="F851" s="402"/>
      <c r="G851" s="401"/>
      <c r="H851" s="401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4.25" customHeight="1">
      <c r="A852" s="401"/>
      <c r="B852" s="401"/>
      <c r="C852" s="401"/>
      <c r="D852" s="402"/>
      <c r="E852" s="401"/>
      <c r="F852" s="402"/>
      <c r="G852" s="401"/>
      <c r="H852" s="401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4.25" customHeight="1">
      <c r="A853" s="401"/>
      <c r="B853" s="401"/>
      <c r="C853" s="401"/>
      <c r="D853" s="402"/>
      <c r="E853" s="401"/>
      <c r="F853" s="402"/>
      <c r="G853" s="401"/>
      <c r="H853" s="401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4.25" customHeight="1">
      <c r="A854" s="401"/>
      <c r="B854" s="401"/>
      <c r="C854" s="401"/>
      <c r="D854" s="402"/>
      <c r="E854" s="401"/>
      <c r="F854" s="402"/>
      <c r="G854" s="401"/>
      <c r="H854" s="401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4.25" customHeight="1">
      <c r="A855" s="401"/>
      <c r="B855" s="401"/>
      <c r="C855" s="401"/>
      <c r="D855" s="402"/>
      <c r="E855" s="401"/>
      <c r="F855" s="402"/>
      <c r="G855" s="401"/>
      <c r="H855" s="401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4.25" customHeight="1">
      <c r="A856" s="401"/>
      <c r="B856" s="401"/>
      <c r="C856" s="401"/>
      <c r="D856" s="402"/>
      <c r="E856" s="401"/>
      <c r="F856" s="402"/>
      <c r="G856" s="401"/>
      <c r="H856" s="401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4.25" customHeight="1">
      <c r="A857" s="401"/>
      <c r="B857" s="401"/>
      <c r="C857" s="401"/>
      <c r="D857" s="402"/>
      <c r="E857" s="401"/>
      <c r="F857" s="402"/>
      <c r="G857" s="401"/>
      <c r="H857" s="401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4.25" customHeight="1">
      <c r="A858" s="401"/>
      <c r="B858" s="401"/>
      <c r="C858" s="401"/>
      <c r="D858" s="402"/>
      <c r="E858" s="401"/>
      <c r="F858" s="402"/>
      <c r="G858" s="401"/>
      <c r="H858" s="401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4.25" customHeight="1">
      <c r="A859" s="401"/>
      <c r="B859" s="401"/>
      <c r="C859" s="401"/>
      <c r="D859" s="402"/>
      <c r="E859" s="401"/>
      <c r="F859" s="402"/>
      <c r="G859" s="401"/>
      <c r="H859" s="401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4.25" customHeight="1">
      <c r="A860" s="401"/>
      <c r="B860" s="401"/>
      <c r="C860" s="401"/>
      <c r="D860" s="402"/>
      <c r="E860" s="401"/>
      <c r="F860" s="402"/>
      <c r="G860" s="401"/>
      <c r="H860" s="401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4.25" customHeight="1">
      <c r="A861" s="401"/>
      <c r="B861" s="401"/>
      <c r="C861" s="401"/>
      <c r="D861" s="402"/>
      <c r="E861" s="401"/>
      <c r="F861" s="402"/>
      <c r="G861" s="401"/>
      <c r="H861" s="401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4.25" customHeight="1">
      <c r="A862" s="401"/>
      <c r="B862" s="401"/>
      <c r="C862" s="401"/>
      <c r="D862" s="402"/>
      <c r="E862" s="401"/>
      <c r="F862" s="402"/>
      <c r="G862" s="401"/>
      <c r="H862" s="401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4.25" customHeight="1">
      <c r="A863" s="401"/>
      <c r="B863" s="401"/>
      <c r="C863" s="401"/>
      <c r="D863" s="402"/>
      <c r="E863" s="401"/>
      <c r="F863" s="402"/>
      <c r="G863" s="401"/>
      <c r="H863" s="401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4.25" customHeight="1">
      <c r="A864" s="401"/>
      <c r="B864" s="401"/>
      <c r="C864" s="401"/>
      <c r="D864" s="402"/>
      <c r="E864" s="401"/>
      <c r="F864" s="402"/>
      <c r="G864" s="401"/>
      <c r="H864" s="401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4.25" customHeight="1">
      <c r="A865" s="401"/>
      <c r="B865" s="401"/>
      <c r="C865" s="401"/>
      <c r="D865" s="402"/>
      <c r="E865" s="401"/>
      <c r="F865" s="402"/>
      <c r="G865" s="401"/>
      <c r="H865" s="401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4.25" customHeight="1">
      <c r="A866" s="401"/>
      <c r="B866" s="401"/>
      <c r="C866" s="401"/>
      <c r="D866" s="402"/>
      <c r="E866" s="401"/>
      <c r="F866" s="402"/>
      <c r="G866" s="401"/>
      <c r="H866" s="401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4.25" customHeight="1">
      <c r="A867" s="401"/>
      <c r="B867" s="401"/>
      <c r="C867" s="401"/>
      <c r="D867" s="402"/>
      <c r="E867" s="401"/>
      <c r="F867" s="402"/>
      <c r="G867" s="401"/>
      <c r="H867" s="401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4.25" customHeight="1">
      <c r="A868" s="401"/>
      <c r="B868" s="401"/>
      <c r="C868" s="401"/>
      <c r="D868" s="402"/>
      <c r="E868" s="401"/>
      <c r="F868" s="402"/>
      <c r="G868" s="401"/>
      <c r="H868" s="401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4.25" customHeight="1">
      <c r="A869" s="401"/>
      <c r="B869" s="401"/>
      <c r="C869" s="401"/>
      <c r="D869" s="402"/>
      <c r="E869" s="401"/>
      <c r="F869" s="402"/>
      <c r="G869" s="401"/>
      <c r="H869" s="401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4.25" customHeight="1">
      <c r="A870" s="401"/>
      <c r="B870" s="401"/>
      <c r="C870" s="401"/>
      <c r="D870" s="402"/>
      <c r="E870" s="401"/>
      <c r="F870" s="402"/>
      <c r="G870" s="401"/>
      <c r="H870" s="401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4.25" customHeight="1">
      <c r="A871" s="401"/>
      <c r="B871" s="401"/>
      <c r="C871" s="401"/>
      <c r="D871" s="402"/>
      <c r="E871" s="401"/>
      <c r="F871" s="402"/>
      <c r="G871" s="401"/>
      <c r="H871" s="401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4.25" customHeight="1">
      <c r="A872" s="401"/>
      <c r="B872" s="401"/>
      <c r="C872" s="401"/>
      <c r="D872" s="402"/>
      <c r="E872" s="401"/>
      <c r="F872" s="402"/>
      <c r="G872" s="401"/>
      <c r="H872" s="401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4.25" customHeight="1">
      <c r="A873" s="401"/>
      <c r="B873" s="401"/>
      <c r="C873" s="401"/>
      <c r="D873" s="402"/>
      <c r="E873" s="401"/>
      <c r="F873" s="402"/>
      <c r="G873" s="401"/>
      <c r="H873" s="401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4.25" customHeight="1">
      <c r="A874" s="401"/>
      <c r="B874" s="401"/>
      <c r="C874" s="401"/>
      <c r="D874" s="402"/>
      <c r="E874" s="401"/>
      <c r="F874" s="402"/>
      <c r="G874" s="401"/>
      <c r="H874" s="401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4.25" customHeight="1">
      <c r="A875" s="401"/>
      <c r="B875" s="401"/>
      <c r="C875" s="401"/>
      <c r="D875" s="402"/>
      <c r="E875" s="401"/>
      <c r="F875" s="402"/>
      <c r="G875" s="401"/>
      <c r="H875" s="401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4.25" customHeight="1">
      <c r="A876" s="401"/>
      <c r="B876" s="401"/>
      <c r="C876" s="401"/>
      <c r="D876" s="402"/>
      <c r="E876" s="401"/>
      <c r="F876" s="402"/>
      <c r="G876" s="401"/>
      <c r="H876" s="401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4.25" customHeight="1">
      <c r="A877" s="401"/>
      <c r="B877" s="401"/>
      <c r="C877" s="401"/>
      <c r="D877" s="402"/>
      <c r="E877" s="401"/>
      <c r="F877" s="402"/>
      <c r="G877" s="401"/>
      <c r="H877" s="401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4.25" customHeight="1">
      <c r="A878" s="401"/>
      <c r="B878" s="401"/>
      <c r="C878" s="401"/>
      <c r="D878" s="402"/>
      <c r="E878" s="401"/>
      <c r="F878" s="402"/>
      <c r="G878" s="401"/>
      <c r="H878" s="401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4.25" customHeight="1">
      <c r="A879" s="401"/>
      <c r="B879" s="401"/>
      <c r="C879" s="401"/>
      <c r="D879" s="402"/>
      <c r="E879" s="401"/>
      <c r="F879" s="402"/>
      <c r="G879" s="401"/>
      <c r="H879" s="401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4.25" customHeight="1">
      <c r="A880" s="401"/>
      <c r="B880" s="401"/>
      <c r="C880" s="401"/>
      <c r="D880" s="402"/>
      <c r="E880" s="401"/>
      <c r="F880" s="402"/>
      <c r="G880" s="401"/>
      <c r="H880" s="401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4.25" customHeight="1">
      <c r="A881" s="401"/>
      <c r="B881" s="401"/>
      <c r="C881" s="401"/>
      <c r="D881" s="402"/>
      <c r="E881" s="401"/>
      <c r="F881" s="402"/>
      <c r="G881" s="401"/>
      <c r="H881" s="401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4.25" customHeight="1">
      <c r="A882" s="401"/>
      <c r="B882" s="401"/>
      <c r="C882" s="401"/>
      <c r="D882" s="402"/>
      <c r="E882" s="401"/>
      <c r="F882" s="402"/>
      <c r="G882" s="401"/>
      <c r="H882" s="401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4.25" customHeight="1">
      <c r="A883" s="401"/>
      <c r="B883" s="401"/>
      <c r="C883" s="401"/>
      <c r="D883" s="402"/>
      <c r="E883" s="401"/>
      <c r="F883" s="402"/>
      <c r="G883" s="401"/>
      <c r="H883" s="401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4.25" customHeight="1">
      <c r="A884" s="401"/>
      <c r="B884" s="401"/>
      <c r="C884" s="401"/>
      <c r="D884" s="402"/>
      <c r="E884" s="401"/>
      <c r="F884" s="402"/>
      <c r="G884" s="401"/>
      <c r="H884" s="401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4.25" customHeight="1">
      <c r="A885" s="401"/>
      <c r="B885" s="401"/>
      <c r="C885" s="401"/>
      <c r="D885" s="402"/>
      <c r="E885" s="401"/>
      <c r="F885" s="402"/>
      <c r="G885" s="401"/>
      <c r="H885" s="401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4.25" customHeight="1">
      <c r="A886" s="401"/>
      <c r="B886" s="401"/>
      <c r="C886" s="401"/>
      <c r="D886" s="402"/>
      <c r="E886" s="401"/>
      <c r="F886" s="402"/>
      <c r="G886" s="401"/>
      <c r="H886" s="401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4.25" customHeight="1">
      <c r="A887" s="401"/>
      <c r="B887" s="401"/>
      <c r="C887" s="401"/>
      <c r="D887" s="402"/>
      <c r="E887" s="401"/>
      <c r="F887" s="402"/>
      <c r="G887" s="401"/>
      <c r="H887" s="401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4.25" customHeight="1">
      <c r="A888" s="401"/>
      <c r="B888" s="401"/>
      <c r="C888" s="401"/>
      <c r="D888" s="402"/>
      <c r="E888" s="401"/>
      <c r="F888" s="402"/>
      <c r="G888" s="401"/>
      <c r="H888" s="401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4.25" customHeight="1">
      <c r="A889" s="401"/>
      <c r="B889" s="401"/>
      <c r="C889" s="401"/>
      <c r="D889" s="402"/>
      <c r="E889" s="401"/>
      <c r="F889" s="402"/>
      <c r="G889" s="401"/>
      <c r="H889" s="401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4.25" customHeight="1">
      <c r="A890" s="401"/>
      <c r="B890" s="401"/>
      <c r="C890" s="401"/>
      <c r="D890" s="402"/>
      <c r="E890" s="401"/>
      <c r="F890" s="402"/>
      <c r="G890" s="401"/>
      <c r="H890" s="401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4.25" customHeight="1">
      <c r="A891" s="401"/>
      <c r="B891" s="401"/>
      <c r="C891" s="401"/>
      <c r="D891" s="402"/>
      <c r="E891" s="401"/>
      <c r="F891" s="402"/>
      <c r="G891" s="401"/>
      <c r="H891" s="401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4.25" customHeight="1">
      <c r="A892" s="401"/>
      <c r="B892" s="401"/>
      <c r="C892" s="401"/>
      <c r="D892" s="402"/>
      <c r="E892" s="401"/>
      <c r="F892" s="402"/>
      <c r="G892" s="401"/>
      <c r="H892" s="401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4.25" customHeight="1">
      <c r="A893" s="401"/>
      <c r="B893" s="401"/>
      <c r="C893" s="401"/>
      <c r="D893" s="402"/>
      <c r="E893" s="401"/>
      <c r="F893" s="402"/>
      <c r="G893" s="401"/>
      <c r="H893" s="401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4.25" customHeight="1">
      <c r="A894" s="401"/>
      <c r="B894" s="401"/>
      <c r="C894" s="401"/>
      <c r="D894" s="402"/>
      <c r="E894" s="401"/>
      <c r="F894" s="402"/>
      <c r="G894" s="401"/>
      <c r="H894" s="401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4.25" customHeight="1">
      <c r="A895" s="401"/>
      <c r="B895" s="401"/>
      <c r="C895" s="401"/>
      <c r="D895" s="402"/>
      <c r="E895" s="401"/>
      <c r="F895" s="402"/>
      <c r="G895" s="401"/>
      <c r="H895" s="401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4.25" customHeight="1">
      <c r="A896" s="401"/>
      <c r="B896" s="401"/>
      <c r="C896" s="401"/>
      <c r="D896" s="402"/>
      <c r="E896" s="401"/>
      <c r="F896" s="402"/>
      <c r="G896" s="401"/>
      <c r="H896" s="401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4.25" customHeight="1">
      <c r="A897" s="401"/>
      <c r="B897" s="401"/>
      <c r="C897" s="401"/>
      <c r="D897" s="402"/>
      <c r="E897" s="401"/>
      <c r="F897" s="402"/>
      <c r="G897" s="401"/>
      <c r="H897" s="401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4.25" customHeight="1">
      <c r="A898" s="401"/>
      <c r="B898" s="401"/>
      <c r="C898" s="401"/>
      <c r="D898" s="402"/>
      <c r="E898" s="401"/>
      <c r="F898" s="402"/>
      <c r="G898" s="401"/>
      <c r="H898" s="401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4.25" customHeight="1">
      <c r="A899" s="401"/>
      <c r="B899" s="401"/>
      <c r="C899" s="401"/>
      <c r="D899" s="402"/>
      <c r="E899" s="401"/>
      <c r="F899" s="402"/>
      <c r="G899" s="401"/>
      <c r="H899" s="401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4.25" customHeight="1">
      <c r="A900" s="401"/>
      <c r="B900" s="401"/>
      <c r="C900" s="401"/>
      <c r="D900" s="402"/>
      <c r="E900" s="401"/>
      <c r="F900" s="402"/>
      <c r="G900" s="401"/>
      <c r="H900" s="401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4.25" customHeight="1">
      <c r="A901" s="401"/>
      <c r="B901" s="401"/>
      <c r="C901" s="401"/>
      <c r="D901" s="402"/>
      <c r="E901" s="401"/>
      <c r="F901" s="402"/>
      <c r="G901" s="401"/>
      <c r="H901" s="401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4.25" customHeight="1">
      <c r="A902" s="401"/>
      <c r="B902" s="401"/>
      <c r="C902" s="401"/>
      <c r="D902" s="402"/>
      <c r="E902" s="401"/>
      <c r="F902" s="402"/>
      <c r="G902" s="401"/>
      <c r="H902" s="401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4.25" customHeight="1">
      <c r="A903" s="401"/>
      <c r="B903" s="401"/>
      <c r="C903" s="401"/>
      <c r="D903" s="402"/>
      <c r="E903" s="401"/>
      <c r="F903" s="402"/>
      <c r="G903" s="401"/>
      <c r="H903" s="401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4.25" customHeight="1">
      <c r="A904" s="401"/>
      <c r="B904" s="401"/>
      <c r="C904" s="401"/>
      <c r="D904" s="402"/>
      <c r="E904" s="401"/>
      <c r="F904" s="402"/>
      <c r="G904" s="401"/>
      <c r="H904" s="401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4.25" customHeight="1">
      <c r="A905" s="401"/>
      <c r="B905" s="401"/>
      <c r="C905" s="401"/>
      <c r="D905" s="402"/>
      <c r="E905" s="401"/>
      <c r="F905" s="402"/>
      <c r="G905" s="401"/>
      <c r="H905" s="401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4.25" customHeight="1">
      <c r="A906" s="401"/>
      <c r="B906" s="401"/>
      <c r="C906" s="401"/>
      <c r="D906" s="402"/>
      <c r="E906" s="401"/>
      <c r="F906" s="402"/>
      <c r="G906" s="401"/>
      <c r="H906" s="401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4.25" customHeight="1">
      <c r="A907" s="401"/>
      <c r="B907" s="401"/>
      <c r="C907" s="401"/>
      <c r="D907" s="402"/>
      <c r="E907" s="401"/>
      <c r="F907" s="402"/>
      <c r="G907" s="401"/>
      <c r="H907" s="401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4.25" customHeight="1">
      <c r="A908" s="401"/>
      <c r="B908" s="401"/>
      <c r="C908" s="401"/>
      <c r="D908" s="402"/>
      <c r="E908" s="401"/>
      <c r="F908" s="402"/>
      <c r="G908" s="401"/>
      <c r="H908" s="401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4.25" customHeight="1">
      <c r="A909" s="401"/>
      <c r="B909" s="401"/>
      <c r="C909" s="401"/>
      <c r="D909" s="402"/>
      <c r="E909" s="401"/>
      <c r="F909" s="402"/>
      <c r="G909" s="401"/>
      <c r="H909" s="401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4.25" customHeight="1">
      <c r="A910" s="401"/>
      <c r="B910" s="401"/>
      <c r="C910" s="401"/>
      <c r="D910" s="402"/>
      <c r="E910" s="401"/>
      <c r="F910" s="402"/>
      <c r="G910" s="401"/>
      <c r="H910" s="401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4.25" customHeight="1">
      <c r="A911" s="401"/>
      <c r="B911" s="401"/>
      <c r="C911" s="401"/>
      <c r="D911" s="402"/>
      <c r="E911" s="401"/>
      <c r="F911" s="402"/>
      <c r="G911" s="401"/>
      <c r="H911" s="401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4.25" customHeight="1">
      <c r="A912" s="401"/>
      <c r="B912" s="401"/>
      <c r="C912" s="401"/>
      <c r="D912" s="402"/>
      <c r="E912" s="401"/>
      <c r="F912" s="402"/>
      <c r="G912" s="401"/>
      <c r="H912" s="401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4.25" customHeight="1">
      <c r="A913" s="401"/>
      <c r="B913" s="401"/>
      <c r="C913" s="401"/>
      <c r="D913" s="402"/>
      <c r="E913" s="401"/>
      <c r="F913" s="402"/>
      <c r="G913" s="401"/>
      <c r="H913" s="401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4.25" customHeight="1">
      <c r="A914" s="401"/>
      <c r="B914" s="401"/>
      <c r="C914" s="401"/>
      <c r="D914" s="402"/>
      <c r="E914" s="401"/>
      <c r="F914" s="402"/>
      <c r="G914" s="401"/>
      <c r="H914" s="401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4.25" customHeight="1">
      <c r="A915" s="401"/>
      <c r="B915" s="401"/>
      <c r="C915" s="401"/>
      <c r="D915" s="402"/>
      <c r="E915" s="401"/>
      <c r="F915" s="402"/>
      <c r="G915" s="401"/>
      <c r="H915" s="401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4.25" customHeight="1">
      <c r="A916" s="401"/>
      <c r="B916" s="401"/>
      <c r="C916" s="401"/>
      <c r="D916" s="402"/>
      <c r="E916" s="401"/>
      <c r="F916" s="402"/>
      <c r="G916" s="401"/>
      <c r="H916" s="401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4.25" customHeight="1">
      <c r="A917" s="401"/>
      <c r="B917" s="401"/>
      <c r="C917" s="401"/>
      <c r="D917" s="402"/>
      <c r="E917" s="401"/>
      <c r="F917" s="402"/>
      <c r="G917" s="401"/>
      <c r="H917" s="401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4.25" customHeight="1">
      <c r="A918" s="401"/>
      <c r="B918" s="401"/>
      <c r="C918" s="401"/>
      <c r="D918" s="402"/>
      <c r="E918" s="401"/>
      <c r="F918" s="402"/>
      <c r="G918" s="401"/>
      <c r="H918" s="401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4.25" customHeight="1">
      <c r="A919" s="401"/>
      <c r="B919" s="401"/>
      <c r="C919" s="401"/>
      <c r="D919" s="402"/>
      <c r="E919" s="401"/>
      <c r="F919" s="402"/>
      <c r="G919" s="401"/>
      <c r="H919" s="401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4.25" customHeight="1">
      <c r="A920" s="401"/>
      <c r="B920" s="401"/>
      <c r="C920" s="401"/>
      <c r="D920" s="402"/>
      <c r="E920" s="401"/>
      <c r="F920" s="402"/>
      <c r="G920" s="401"/>
      <c r="H920" s="401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4.25" customHeight="1">
      <c r="A921" s="401"/>
      <c r="B921" s="401"/>
      <c r="C921" s="401"/>
      <c r="D921" s="402"/>
      <c r="E921" s="401"/>
      <c r="F921" s="402"/>
      <c r="G921" s="401"/>
      <c r="H921" s="401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4.25" customHeight="1">
      <c r="A922" s="401"/>
      <c r="B922" s="401"/>
      <c r="C922" s="401"/>
      <c r="D922" s="402"/>
      <c r="E922" s="401"/>
      <c r="F922" s="402"/>
      <c r="G922" s="401"/>
      <c r="H922" s="401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4.25" customHeight="1">
      <c r="A923" s="401"/>
      <c r="B923" s="401"/>
      <c r="C923" s="401"/>
      <c r="D923" s="402"/>
      <c r="E923" s="401"/>
      <c r="F923" s="402"/>
      <c r="G923" s="401"/>
      <c r="H923" s="401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4.25" customHeight="1">
      <c r="A924" s="401"/>
      <c r="B924" s="401"/>
      <c r="C924" s="401"/>
      <c r="D924" s="402"/>
      <c r="E924" s="401"/>
      <c r="F924" s="402"/>
      <c r="G924" s="401"/>
      <c r="H924" s="401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4.25" customHeight="1">
      <c r="A925" s="401"/>
      <c r="B925" s="401"/>
      <c r="C925" s="401"/>
      <c r="D925" s="402"/>
      <c r="E925" s="401"/>
      <c r="F925" s="402"/>
      <c r="G925" s="401"/>
      <c r="H925" s="401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4.25" customHeight="1">
      <c r="A926" s="401"/>
      <c r="B926" s="401"/>
      <c r="C926" s="401"/>
      <c r="D926" s="402"/>
      <c r="E926" s="401"/>
      <c r="F926" s="402"/>
      <c r="G926" s="401"/>
      <c r="H926" s="401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4.25" customHeight="1">
      <c r="A927" s="401"/>
      <c r="B927" s="401"/>
      <c r="C927" s="401"/>
      <c r="D927" s="402"/>
      <c r="E927" s="401"/>
      <c r="F927" s="402"/>
      <c r="G927" s="401"/>
      <c r="H927" s="401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4.25" customHeight="1">
      <c r="A928" s="401"/>
      <c r="B928" s="401"/>
      <c r="C928" s="401"/>
      <c r="D928" s="402"/>
      <c r="E928" s="401"/>
      <c r="F928" s="402"/>
      <c r="G928" s="401"/>
      <c r="H928" s="401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4.25" customHeight="1">
      <c r="A929" s="401"/>
      <c r="B929" s="401"/>
      <c r="C929" s="401"/>
      <c r="D929" s="402"/>
      <c r="E929" s="401"/>
      <c r="F929" s="402"/>
      <c r="G929" s="401"/>
      <c r="H929" s="401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4.25" customHeight="1">
      <c r="A930" s="401"/>
      <c r="B930" s="401"/>
      <c r="C930" s="401"/>
      <c r="D930" s="402"/>
      <c r="E930" s="401"/>
      <c r="F930" s="402"/>
      <c r="G930" s="401"/>
      <c r="H930" s="401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4.25" customHeight="1">
      <c r="A931" s="401"/>
      <c r="B931" s="401"/>
      <c r="C931" s="401"/>
      <c r="D931" s="402"/>
      <c r="E931" s="401"/>
      <c r="F931" s="402"/>
      <c r="G931" s="401"/>
      <c r="H931" s="401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4.25" customHeight="1">
      <c r="A932" s="401"/>
      <c r="B932" s="401"/>
      <c r="C932" s="401"/>
      <c r="D932" s="402"/>
      <c r="E932" s="401"/>
      <c r="F932" s="402"/>
      <c r="G932" s="401"/>
      <c r="H932" s="401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4.25" customHeight="1">
      <c r="A933" s="401"/>
      <c r="B933" s="401"/>
      <c r="C933" s="401"/>
      <c r="D933" s="402"/>
      <c r="E933" s="401"/>
      <c r="F933" s="402"/>
      <c r="G933" s="401"/>
      <c r="H933" s="401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4.25" customHeight="1">
      <c r="A934" s="401"/>
      <c r="B934" s="401"/>
      <c r="C934" s="401"/>
      <c r="D934" s="402"/>
      <c r="E934" s="401"/>
      <c r="F934" s="402"/>
      <c r="G934" s="401"/>
      <c r="H934" s="401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4.25" customHeight="1">
      <c r="A935" s="401"/>
      <c r="B935" s="401"/>
      <c r="C935" s="401"/>
      <c r="D935" s="402"/>
      <c r="E935" s="401"/>
      <c r="F935" s="402"/>
      <c r="G935" s="401"/>
      <c r="H935" s="401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4.25" customHeight="1">
      <c r="A936" s="401"/>
      <c r="B936" s="401"/>
      <c r="C936" s="401"/>
      <c r="D936" s="402"/>
      <c r="E936" s="401"/>
      <c r="F936" s="402"/>
      <c r="G936" s="401"/>
      <c r="H936" s="401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4.25" customHeight="1">
      <c r="A937" s="401"/>
      <c r="B937" s="401"/>
      <c r="C937" s="401"/>
      <c r="D937" s="402"/>
      <c r="E937" s="401"/>
      <c r="F937" s="402"/>
      <c r="G937" s="401"/>
      <c r="H937" s="401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4.25" customHeight="1">
      <c r="A938" s="401"/>
      <c r="B938" s="401"/>
      <c r="C938" s="401"/>
      <c r="D938" s="402"/>
      <c r="E938" s="401"/>
      <c r="F938" s="402"/>
      <c r="G938" s="401"/>
      <c r="H938" s="401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4.25" customHeight="1">
      <c r="A939" s="401"/>
      <c r="B939" s="401"/>
      <c r="C939" s="401"/>
      <c r="D939" s="402"/>
      <c r="E939" s="401"/>
      <c r="F939" s="402"/>
      <c r="G939" s="401"/>
      <c r="H939" s="401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4.25" customHeight="1">
      <c r="A940" s="401"/>
      <c r="B940" s="401"/>
      <c r="C940" s="401"/>
      <c r="D940" s="402"/>
      <c r="E940" s="401"/>
      <c r="F940" s="402"/>
      <c r="G940" s="401"/>
      <c r="H940" s="401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4.25" customHeight="1">
      <c r="A941" s="401"/>
      <c r="B941" s="401"/>
      <c r="C941" s="401"/>
      <c r="D941" s="402"/>
      <c r="E941" s="401"/>
      <c r="F941" s="402"/>
      <c r="G941" s="401"/>
      <c r="H941" s="401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4.25" customHeight="1">
      <c r="A942" s="401"/>
      <c r="B942" s="401"/>
      <c r="C942" s="401"/>
      <c r="D942" s="402"/>
      <c r="E942" s="401"/>
      <c r="F942" s="402"/>
      <c r="G942" s="401"/>
      <c r="H942" s="401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4.25" customHeight="1">
      <c r="A943" s="401"/>
      <c r="B943" s="401"/>
      <c r="C943" s="401"/>
      <c r="D943" s="402"/>
      <c r="E943" s="401"/>
      <c r="F943" s="402"/>
      <c r="G943" s="401"/>
      <c r="H943" s="401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4.25" customHeight="1">
      <c r="A944" s="401"/>
      <c r="B944" s="401"/>
      <c r="C944" s="401"/>
      <c r="D944" s="402"/>
      <c r="E944" s="401"/>
      <c r="F944" s="402"/>
      <c r="G944" s="401"/>
      <c r="H944" s="401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4.25" customHeight="1">
      <c r="A945" s="401"/>
      <c r="B945" s="401"/>
      <c r="C945" s="401"/>
      <c r="D945" s="402"/>
      <c r="E945" s="401"/>
      <c r="F945" s="402"/>
      <c r="G945" s="401"/>
      <c r="H945" s="401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4.25" customHeight="1">
      <c r="A946" s="401"/>
      <c r="B946" s="401"/>
      <c r="C946" s="401"/>
      <c r="D946" s="402"/>
      <c r="E946" s="401"/>
      <c r="F946" s="402"/>
      <c r="G946" s="401"/>
      <c r="H946" s="401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4.25" customHeight="1">
      <c r="A947" s="401"/>
      <c r="B947" s="401"/>
      <c r="C947" s="401"/>
      <c r="D947" s="402"/>
      <c r="E947" s="401"/>
      <c r="F947" s="402"/>
      <c r="G947" s="401"/>
      <c r="H947" s="401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4.25" customHeight="1">
      <c r="A948" s="401"/>
      <c r="B948" s="401"/>
      <c r="C948" s="401"/>
      <c r="D948" s="402"/>
      <c r="E948" s="401"/>
      <c r="F948" s="402"/>
      <c r="G948" s="401"/>
      <c r="H948" s="401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4.25" customHeight="1">
      <c r="A949" s="401"/>
      <c r="B949" s="401"/>
      <c r="C949" s="401"/>
      <c r="D949" s="402"/>
      <c r="E949" s="401"/>
      <c r="F949" s="402"/>
      <c r="G949" s="401"/>
      <c r="H949" s="401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4.25" customHeight="1">
      <c r="A950" s="401"/>
      <c r="B950" s="401"/>
      <c r="C950" s="401"/>
      <c r="D950" s="402"/>
      <c r="E950" s="401"/>
      <c r="F950" s="402"/>
      <c r="G950" s="401"/>
      <c r="H950" s="401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4.25" customHeight="1">
      <c r="A951" s="401"/>
      <c r="B951" s="401"/>
      <c r="C951" s="401"/>
      <c r="D951" s="402"/>
      <c r="E951" s="401"/>
      <c r="F951" s="402"/>
      <c r="G951" s="401"/>
      <c r="H951" s="401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4.25" customHeight="1">
      <c r="A952" s="401"/>
      <c r="B952" s="401"/>
      <c r="C952" s="401"/>
      <c r="D952" s="402"/>
      <c r="E952" s="401"/>
      <c r="F952" s="402"/>
      <c r="G952" s="401"/>
      <c r="H952" s="401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4.25" customHeight="1">
      <c r="A953" s="401"/>
      <c r="B953" s="401"/>
      <c r="C953" s="401"/>
      <c r="D953" s="402"/>
      <c r="E953" s="401"/>
      <c r="F953" s="402"/>
      <c r="G953" s="401"/>
      <c r="H953" s="401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4.25" customHeight="1">
      <c r="A954" s="401"/>
      <c r="B954" s="401"/>
      <c r="C954" s="401"/>
      <c r="D954" s="402"/>
      <c r="E954" s="401"/>
      <c r="F954" s="402"/>
      <c r="G954" s="401"/>
      <c r="H954" s="401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4.25" customHeight="1">
      <c r="A955" s="401"/>
      <c r="B955" s="401"/>
      <c r="C955" s="401"/>
      <c r="D955" s="402"/>
      <c r="E955" s="401"/>
      <c r="F955" s="402"/>
      <c r="G955" s="401"/>
      <c r="H955" s="401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4.25" customHeight="1">
      <c r="A956" s="401"/>
      <c r="B956" s="401"/>
      <c r="C956" s="401"/>
      <c r="D956" s="402"/>
      <c r="E956" s="401"/>
      <c r="F956" s="402"/>
      <c r="G956" s="401"/>
      <c r="H956" s="401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4.25" customHeight="1">
      <c r="A957" s="401"/>
      <c r="B957" s="401"/>
      <c r="C957" s="401"/>
      <c r="D957" s="402"/>
      <c r="E957" s="401"/>
      <c r="F957" s="402"/>
      <c r="G957" s="401"/>
      <c r="H957" s="401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4.25" customHeight="1">
      <c r="A958" s="401"/>
      <c r="B958" s="401"/>
      <c r="C958" s="401"/>
      <c r="D958" s="402"/>
      <c r="E958" s="401"/>
      <c r="F958" s="402"/>
      <c r="G958" s="401"/>
      <c r="H958" s="401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4.25" customHeight="1">
      <c r="A959" s="401"/>
      <c r="B959" s="401"/>
      <c r="C959" s="401"/>
      <c r="D959" s="402"/>
      <c r="E959" s="401"/>
      <c r="F959" s="402"/>
      <c r="G959" s="401"/>
      <c r="H959" s="401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4.25" customHeight="1">
      <c r="A960" s="401"/>
      <c r="B960" s="401"/>
      <c r="C960" s="401"/>
      <c r="D960" s="402"/>
      <c r="E960" s="401"/>
      <c r="F960" s="402"/>
      <c r="G960" s="401"/>
      <c r="H960" s="401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4.25" customHeight="1">
      <c r="A961" s="401"/>
      <c r="B961" s="401"/>
      <c r="C961" s="401"/>
      <c r="D961" s="402"/>
      <c r="E961" s="401"/>
      <c r="F961" s="402"/>
      <c r="G961" s="401"/>
      <c r="H961" s="401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4.25" customHeight="1">
      <c r="A962" s="401"/>
      <c r="B962" s="401"/>
      <c r="C962" s="401"/>
      <c r="D962" s="402"/>
      <c r="E962" s="401"/>
      <c r="F962" s="402"/>
      <c r="G962" s="401"/>
      <c r="H962" s="401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4.25" customHeight="1">
      <c r="A963" s="401"/>
      <c r="B963" s="401"/>
      <c r="C963" s="401"/>
      <c r="D963" s="402"/>
      <c r="E963" s="401"/>
      <c r="F963" s="402"/>
      <c r="G963" s="401"/>
      <c r="H963" s="401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4.25" customHeight="1">
      <c r="A964" s="401"/>
      <c r="B964" s="401"/>
      <c r="C964" s="401"/>
      <c r="D964" s="402"/>
      <c r="E964" s="401"/>
      <c r="F964" s="402"/>
      <c r="G964" s="401"/>
      <c r="H964" s="401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4.25" customHeight="1">
      <c r="A965" s="401"/>
      <c r="B965" s="401"/>
      <c r="C965" s="401"/>
      <c r="D965" s="402"/>
      <c r="E965" s="401"/>
      <c r="F965" s="402"/>
      <c r="G965" s="401"/>
      <c r="H965" s="401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4.25" customHeight="1">
      <c r="A966" s="401"/>
      <c r="B966" s="401"/>
      <c r="C966" s="401"/>
      <c r="D966" s="402"/>
      <c r="E966" s="401"/>
      <c r="F966" s="402"/>
      <c r="G966" s="401"/>
      <c r="H966" s="401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4.25" customHeight="1">
      <c r="A967" s="401"/>
      <c r="B967" s="401"/>
      <c r="C967" s="401"/>
      <c r="D967" s="402"/>
      <c r="E967" s="401"/>
      <c r="F967" s="402"/>
      <c r="G967" s="401"/>
      <c r="H967" s="401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4.25" customHeight="1">
      <c r="A968" s="401"/>
      <c r="B968" s="401"/>
      <c r="C968" s="401"/>
      <c r="D968" s="402"/>
      <c r="E968" s="401"/>
      <c r="F968" s="402"/>
      <c r="G968" s="401"/>
      <c r="H968" s="401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4.25" customHeight="1">
      <c r="A969" s="401"/>
      <c r="B969" s="401"/>
      <c r="C969" s="401"/>
      <c r="D969" s="402"/>
      <c r="E969" s="401"/>
      <c r="F969" s="402"/>
      <c r="G969" s="401"/>
      <c r="H969" s="401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4.25" customHeight="1">
      <c r="A970" s="401"/>
      <c r="B970" s="401"/>
      <c r="C970" s="401"/>
      <c r="D970" s="402"/>
      <c r="E970" s="401"/>
      <c r="F970" s="402"/>
      <c r="G970" s="401"/>
      <c r="H970" s="401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4.25" customHeight="1">
      <c r="A971" s="401"/>
      <c r="B971" s="401"/>
      <c r="C971" s="401"/>
      <c r="D971" s="402"/>
      <c r="E971" s="401"/>
      <c r="F971" s="402"/>
      <c r="G971" s="401"/>
      <c r="H971" s="401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4.25" customHeight="1">
      <c r="A972" s="401"/>
      <c r="B972" s="401"/>
      <c r="C972" s="401"/>
      <c r="D972" s="402"/>
      <c r="E972" s="401"/>
      <c r="F972" s="402"/>
      <c r="G972" s="401"/>
      <c r="H972" s="401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4.25" customHeight="1">
      <c r="A973" s="401"/>
      <c r="B973" s="401"/>
      <c r="C973" s="401"/>
      <c r="D973" s="402"/>
      <c r="E973" s="401"/>
      <c r="F973" s="402"/>
      <c r="G973" s="401"/>
      <c r="H973" s="401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4.25" customHeight="1">
      <c r="A974" s="401"/>
      <c r="B974" s="401"/>
      <c r="C974" s="401"/>
      <c r="D974" s="402"/>
      <c r="E974" s="401"/>
      <c r="F974" s="402"/>
      <c r="G974" s="401"/>
      <c r="H974" s="401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4.25" customHeight="1">
      <c r="A975" s="401"/>
      <c r="B975" s="401"/>
      <c r="C975" s="401"/>
      <c r="D975" s="402"/>
      <c r="E975" s="401"/>
      <c r="F975" s="402"/>
      <c r="G975" s="401"/>
      <c r="H975" s="401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4.25" customHeight="1">
      <c r="A976" s="401"/>
      <c r="B976" s="401"/>
      <c r="C976" s="401"/>
      <c r="D976" s="402"/>
      <c r="E976" s="401"/>
      <c r="F976" s="402"/>
      <c r="G976" s="401"/>
      <c r="H976" s="401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4.25" customHeight="1">
      <c r="A977" s="401"/>
      <c r="B977" s="401"/>
      <c r="C977" s="401"/>
      <c r="D977" s="402"/>
      <c r="E977" s="401"/>
      <c r="F977" s="402"/>
      <c r="G977" s="401"/>
      <c r="H977" s="401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4.25" customHeight="1">
      <c r="A978" s="401"/>
      <c r="B978" s="401"/>
      <c r="C978" s="401"/>
      <c r="D978" s="402"/>
      <c r="E978" s="401"/>
      <c r="F978" s="402"/>
      <c r="G978" s="401"/>
      <c r="H978" s="401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4.25" customHeight="1">
      <c r="A979" s="401"/>
      <c r="B979" s="401"/>
      <c r="C979" s="401"/>
      <c r="D979" s="402"/>
      <c r="E979" s="401"/>
      <c r="F979" s="402"/>
      <c r="G979" s="401"/>
      <c r="H979" s="401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4.25" customHeight="1">
      <c r="A980" s="401"/>
      <c r="B980" s="401"/>
      <c r="C980" s="401"/>
      <c r="D980" s="402"/>
      <c r="E980" s="401"/>
      <c r="F980" s="402"/>
      <c r="G980" s="401"/>
      <c r="H980" s="401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4.25" customHeight="1">
      <c r="A981" s="401"/>
      <c r="B981" s="401"/>
      <c r="C981" s="401"/>
      <c r="D981" s="402"/>
      <c r="E981" s="401"/>
      <c r="F981" s="402"/>
      <c r="G981" s="401"/>
      <c r="H981" s="401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4.25" customHeight="1">
      <c r="A982" s="401"/>
      <c r="B982" s="401"/>
      <c r="C982" s="401"/>
      <c r="D982" s="402"/>
      <c r="E982" s="401"/>
      <c r="F982" s="402"/>
      <c r="G982" s="401"/>
      <c r="H982" s="401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4.25" customHeight="1">
      <c r="A983" s="401"/>
      <c r="B983" s="401"/>
      <c r="C983" s="401"/>
      <c r="D983" s="402"/>
      <c r="E983" s="401"/>
      <c r="F983" s="402"/>
      <c r="G983" s="401"/>
      <c r="H983" s="401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4.25" customHeight="1">
      <c r="A984" s="401"/>
      <c r="B984" s="401"/>
      <c r="C984" s="401"/>
      <c r="D984" s="402"/>
      <c r="E984" s="401"/>
      <c r="F984" s="402"/>
      <c r="G984" s="401"/>
      <c r="H984" s="401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4.25" customHeight="1">
      <c r="A985" s="401"/>
      <c r="B985" s="401"/>
      <c r="C985" s="401"/>
      <c r="D985" s="402"/>
      <c r="E985" s="401"/>
      <c r="F985" s="402"/>
      <c r="G985" s="401"/>
      <c r="H985" s="401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4.25" customHeight="1">
      <c r="A986" s="401"/>
      <c r="B986" s="401"/>
      <c r="C986" s="401"/>
      <c r="D986" s="402"/>
      <c r="E986" s="401"/>
      <c r="F986" s="402"/>
      <c r="G986" s="401"/>
      <c r="H986" s="401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4.25" customHeight="1">
      <c r="A987" s="401"/>
      <c r="B987" s="401"/>
      <c r="C987" s="401"/>
      <c r="D987" s="402"/>
      <c r="E987" s="401"/>
      <c r="F987" s="402"/>
      <c r="G987" s="401"/>
      <c r="H987" s="401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4.25" customHeight="1">
      <c r="A988" s="401"/>
      <c r="B988" s="401"/>
      <c r="C988" s="401"/>
      <c r="D988" s="402"/>
      <c r="E988" s="401"/>
      <c r="F988" s="402"/>
      <c r="G988" s="401"/>
      <c r="H988" s="401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4.25" customHeight="1">
      <c r="A989" s="401"/>
      <c r="B989" s="401"/>
      <c r="C989" s="401"/>
      <c r="D989" s="402"/>
      <c r="E989" s="401"/>
      <c r="F989" s="402"/>
      <c r="G989" s="401"/>
      <c r="H989" s="401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4.25" customHeight="1">
      <c r="A990" s="401"/>
      <c r="B990" s="401"/>
      <c r="C990" s="401"/>
      <c r="D990" s="402"/>
      <c r="E990" s="401"/>
      <c r="F990" s="402"/>
      <c r="G990" s="401"/>
      <c r="H990" s="401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4.25" customHeight="1">
      <c r="A991" s="401"/>
      <c r="B991" s="401"/>
      <c r="C991" s="401"/>
      <c r="D991" s="402"/>
      <c r="E991" s="401"/>
      <c r="F991" s="402"/>
      <c r="G991" s="401"/>
      <c r="H991" s="401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4.25" customHeight="1">
      <c r="A992" s="401"/>
      <c r="B992" s="401"/>
      <c r="C992" s="401"/>
      <c r="D992" s="402"/>
      <c r="E992" s="401"/>
      <c r="F992" s="402"/>
      <c r="G992" s="401"/>
      <c r="H992" s="401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4.25" customHeight="1">
      <c r="A993" s="401"/>
      <c r="B993" s="401"/>
      <c r="C993" s="401"/>
      <c r="D993" s="402"/>
      <c r="E993" s="401"/>
      <c r="F993" s="402"/>
      <c r="G993" s="401"/>
      <c r="H993" s="401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4.25" customHeight="1">
      <c r="A994" s="401"/>
      <c r="B994" s="401"/>
      <c r="C994" s="401"/>
      <c r="D994" s="402"/>
      <c r="E994" s="401"/>
      <c r="F994" s="402"/>
      <c r="G994" s="401"/>
      <c r="H994" s="401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4.25" customHeight="1">
      <c r="A995" s="401"/>
      <c r="B995" s="401"/>
      <c r="C995" s="401"/>
      <c r="D995" s="402"/>
      <c r="E995" s="401"/>
      <c r="F995" s="402"/>
      <c r="G995" s="401"/>
      <c r="H995" s="401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4.25" customHeight="1">
      <c r="A996" s="401"/>
      <c r="B996" s="401"/>
      <c r="C996" s="401"/>
      <c r="D996" s="402"/>
      <c r="E996" s="401"/>
      <c r="F996" s="402"/>
      <c r="G996" s="401"/>
      <c r="H996" s="401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4.25" customHeight="1">
      <c r="A997" s="401"/>
      <c r="B997" s="401"/>
      <c r="C997" s="401"/>
      <c r="D997" s="402"/>
      <c r="E997" s="401"/>
      <c r="F997" s="402"/>
      <c r="G997" s="401"/>
      <c r="H997" s="401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4.25" customHeight="1">
      <c r="A998" s="401"/>
      <c r="B998" s="401"/>
      <c r="C998" s="401"/>
      <c r="D998" s="402"/>
      <c r="E998" s="401"/>
      <c r="F998" s="402"/>
      <c r="G998" s="401"/>
      <c r="H998" s="401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4.25" customHeight="1">
      <c r="A999" s="401"/>
      <c r="B999" s="401"/>
      <c r="C999" s="401"/>
      <c r="D999" s="402"/>
      <c r="E999" s="401"/>
      <c r="F999" s="402"/>
      <c r="G999" s="401"/>
      <c r="H999" s="401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4.25" customHeight="1">
      <c r="A1000" s="401"/>
      <c r="B1000" s="401"/>
      <c r="C1000" s="401"/>
      <c r="D1000" s="402"/>
      <c r="E1000" s="401"/>
      <c r="F1000" s="402"/>
      <c r="G1000" s="401"/>
      <c r="H1000" s="401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ht="14.25" customHeight="1">
      <c r="A1001" s="401"/>
      <c r="B1001" s="401"/>
      <c r="C1001" s="401"/>
      <c r="D1001" s="402"/>
      <c r="E1001" s="401"/>
      <c r="F1001" s="402"/>
      <c r="G1001" s="401"/>
      <c r="H1001" s="401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ht="14.25" customHeight="1">
      <c r="A1002" s="401"/>
      <c r="B1002" s="401"/>
      <c r="C1002" s="401"/>
      <c r="D1002" s="402"/>
      <c r="E1002" s="401"/>
      <c r="F1002" s="402"/>
      <c r="G1002" s="401"/>
      <c r="H1002" s="401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ht="14.25" customHeight="1">
      <c r="A1003" s="401"/>
      <c r="B1003" s="401"/>
      <c r="C1003" s="401"/>
      <c r="D1003" s="402"/>
      <c r="E1003" s="401"/>
      <c r="F1003" s="402"/>
      <c r="G1003" s="401"/>
      <c r="H1003" s="401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</sheetData>
  <mergeCells count="15">
    <mergeCell ref="B24:C24"/>
    <mergeCell ref="B25:D25"/>
    <mergeCell ref="E25:J25"/>
    <mergeCell ref="B32:C32"/>
    <mergeCell ref="B33:D33"/>
    <mergeCell ref="E33:J33"/>
    <mergeCell ref="B40:C40"/>
    <mergeCell ref="B41:C41"/>
    <mergeCell ref="H2:J2"/>
    <mergeCell ref="B4:J4"/>
    <mergeCell ref="B5:J5"/>
    <mergeCell ref="B6:J6"/>
    <mergeCell ref="B7:J7"/>
    <mergeCell ref="B9:D9"/>
    <mergeCell ref="E9:J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