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3256" windowHeight="13176" activeTab="1"/>
  </bookViews>
  <sheets>
    <sheet name="Фінансування" sheetId="1" r:id="rId1"/>
    <sheet name="Кошторис  витрат" sheetId="2" r:id="rId2"/>
  </sheets>
  <calcPr calcId="114210"/>
</workbook>
</file>

<file path=xl/calcChain.xml><?xml version="1.0" encoding="utf-8"?>
<calcChain xmlns="http://schemas.openxmlformats.org/spreadsheetml/2006/main">
  <c r="J182" i="2"/>
  <c r="J181"/>
  <c r="J180"/>
  <c r="J147"/>
  <c r="J146"/>
  <c r="J145"/>
  <c r="J144"/>
  <c r="J143"/>
  <c r="J142"/>
  <c r="J141"/>
  <c r="J140"/>
  <c r="J139"/>
  <c r="J138"/>
  <c r="J137"/>
  <c r="G137"/>
  <c r="G138"/>
  <c r="G139"/>
  <c r="G140"/>
  <c r="G141"/>
  <c r="G142"/>
  <c r="G143"/>
  <c r="G144"/>
  <c r="G145"/>
  <c r="G146"/>
  <c r="G147"/>
  <c r="M147"/>
  <c r="S147"/>
  <c r="W147"/>
  <c r="P147"/>
  <c r="V147"/>
  <c r="X147"/>
  <c r="Y147"/>
  <c r="Z147"/>
  <c r="M146"/>
  <c r="S146"/>
  <c r="W146"/>
  <c r="P146"/>
  <c r="V146"/>
  <c r="X146"/>
  <c r="Y146"/>
  <c r="Z146"/>
  <c r="M145"/>
  <c r="S145"/>
  <c r="W145"/>
  <c r="P145"/>
  <c r="V145"/>
  <c r="X145"/>
  <c r="Y145"/>
  <c r="Z145"/>
  <c r="M144"/>
  <c r="S144"/>
  <c r="W144"/>
  <c r="P144"/>
  <c r="V144"/>
  <c r="X144"/>
  <c r="Y144"/>
  <c r="Z144"/>
  <c r="M143"/>
  <c r="S143"/>
  <c r="W143"/>
  <c r="P143"/>
  <c r="V143"/>
  <c r="X143"/>
  <c r="Y143"/>
  <c r="Z143"/>
  <c r="M142"/>
  <c r="S142"/>
  <c r="W142"/>
  <c r="P142"/>
  <c r="V142"/>
  <c r="X142"/>
  <c r="Y142"/>
  <c r="Z142"/>
  <c r="M141"/>
  <c r="S141"/>
  <c r="W141"/>
  <c r="P141"/>
  <c r="V141"/>
  <c r="X141"/>
  <c r="Y141"/>
  <c r="Z141"/>
  <c r="M140"/>
  <c r="S140"/>
  <c r="W140"/>
  <c r="P140"/>
  <c r="V140"/>
  <c r="X140"/>
  <c r="Y140"/>
  <c r="Z140"/>
  <c r="H175"/>
  <c r="H171"/>
  <c r="H166"/>
  <c r="H161"/>
  <c r="H184"/>
  <c r="J183"/>
  <c r="P183"/>
  <c r="V183"/>
  <c r="X183"/>
  <c r="S183"/>
  <c r="S176"/>
  <c r="S177"/>
  <c r="S178"/>
  <c r="S179"/>
  <c r="S180"/>
  <c r="S181"/>
  <c r="S182"/>
  <c r="S175"/>
  <c r="M183"/>
  <c r="G183"/>
  <c r="W183"/>
  <c r="Y183"/>
  <c r="Z183"/>
  <c r="V182"/>
  <c r="P182"/>
  <c r="M182"/>
  <c r="G182"/>
  <c r="W182"/>
  <c r="X182"/>
  <c r="Y182"/>
  <c r="Z182"/>
  <c r="P181"/>
  <c r="V181"/>
  <c r="X181"/>
  <c r="M181"/>
  <c r="G181"/>
  <c r="W181"/>
  <c r="Y181"/>
  <c r="Z181"/>
  <c r="V180"/>
  <c r="P180"/>
  <c r="M180"/>
  <c r="G180"/>
  <c r="W180"/>
  <c r="X180"/>
  <c r="Y180"/>
  <c r="Z180"/>
  <c r="J179"/>
  <c r="P179"/>
  <c r="V179"/>
  <c r="X179"/>
  <c r="M179"/>
  <c r="G179"/>
  <c r="W179"/>
  <c r="Y179"/>
  <c r="Z179"/>
  <c r="V178"/>
  <c r="P178"/>
  <c r="M178"/>
  <c r="G178"/>
  <c r="W178"/>
  <c r="J178"/>
  <c r="X178"/>
  <c r="Y178"/>
  <c r="Z178"/>
  <c r="J177"/>
  <c r="P177"/>
  <c r="V177"/>
  <c r="X177"/>
  <c r="P176"/>
  <c r="P175"/>
  <c r="M177"/>
  <c r="G177"/>
  <c r="V176"/>
  <c r="V175"/>
  <c r="M176"/>
  <c r="G176"/>
  <c r="W176"/>
  <c r="J176"/>
  <c r="T175"/>
  <c r="T171"/>
  <c r="T166"/>
  <c r="T161"/>
  <c r="T184"/>
  <c r="Q175"/>
  <c r="N175"/>
  <c r="N171"/>
  <c r="N166"/>
  <c r="N161"/>
  <c r="N184"/>
  <c r="M175"/>
  <c r="K175"/>
  <c r="E175"/>
  <c r="E171"/>
  <c r="E166"/>
  <c r="E161"/>
  <c r="E184"/>
  <c r="G174"/>
  <c r="M174"/>
  <c r="S174"/>
  <c r="W174"/>
  <c r="J174"/>
  <c r="P174"/>
  <c r="V174"/>
  <c r="X174"/>
  <c r="Y174"/>
  <c r="Z174"/>
  <c r="V173"/>
  <c r="S173"/>
  <c r="P173"/>
  <c r="M173"/>
  <c r="M172"/>
  <c r="M171"/>
  <c r="J173"/>
  <c r="X173"/>
  <c r="G173"/>
  <c r="V172"/>
  <c r="S172"/>
  <c r="S171"/>
  <c r="P172"/>
  <c r="J172"/>
  <c r="G172"/>
  <c r="V171"/>
  <c r="Q171"/>
  <c r="K171"/>
  <c r="J171"/>
  <c r="V170"/>
  <c r="S170"/>
  <c r="P170"/>
  <c r="M170"/>
  <c r="G170"/>
  <c r="W170"/>
  <c r="J170"/>
  <c r="X170"/>
  <c r="Y170"/>
  <c r="Z170"/>
  <c r="G169"/>
  <c r="M169"/>
  <c r="S169"/>
  <c r="W169"/>
  <c r="J169"/>
  <c r="P169"/>
  <c r="V169"/>
  <c r="X169"/>
  <c r="Y169"/>
  <c r="Z169"/>
  <c r="V168"/>
  <c r="S168"/>
  <c r="P168"/>
  <c r="M168"/>
  <c r="G168"/>
  <c r="W168"/>
  <c r="J168"/>
  <c r="X168"/>
  <c r="Y168"/>
  <c r="Z168"/>
  <c r="V167"/>
  <c r="S167"/>
  <c r="S166"/>
  <c r="P167"/>
  <c r="M167"/>
  <c r="M166"/>
  <c r="J167"/>
  <c r="G167"/>
  <c r="V166"/>
  <c r="Q166"/>
  <c r="K166"/>
  <c r="J166"/>
  <c r="V165"/>
  <c r="V162"/>
  <c r="V163"/>
  <c r="V164"/>
  <c r="V161"/>
  <c r="S165"/>
  <c r="P165"/>
  <c r="M165"/>
  <c r="G165"/>
  <c r="W165"/>
  <c r="J165"/>
  <c r="X165"/>
  <c r="J164"/>
  <c r="P164"/>
  <c r="X164"/>
  <c r="G164"/>
  <c r="M164"/>
  <c r="S164"/>
  <c r="W164"/>
  <c r="Y164"/>
  <c r="Z164"/>
  <c r="S163"/>
  <c r="P163"/>
  <c r="M163"/>
  <c r="G163"/>
  <c r="W163"/>
  <c r="J163"/>
  <c r="J162"/>
  <c r="P162"/>
  <c r="X162"/>
  <c r="S162"/>
  <c r="S161"/>
  <c r="M162"/>
  <c r="M161"/>
  <c r="G162"/>
  <c r="Q161"/>
  <c r="P161"/>
  <c r="K161"/>
  <c r="T159"/>
  <c r="Q159"/>
  <c r="N159"/>
  <c r="K159"/>
  <c r="H159"/>
  <c r="E159"/>
  <c r="V158"/>
  <c r="S158"/>
  <c r="P158"/>
  <c r="M158"/>
  <c r="G158"/>
  <c r="W158"/>
  <c r="J158"/>
  <c r="X158"/>
  <c r="G157"/>
  <c r="M157"/>
  <c r="S157"/>
  <c r="W157"/>
  <c r="J157"/>
  <c r="P157"/>
  <c r="V157"/>
  <c r="X157"/>
  <c r="Y157"/>
  <c r="Z157"/>
  <c r="V156"/>
  <c r="V155"/>
  <c r="V159"/>
  <c r="S156"/>
  <c r="P156"/>
  <c r="M156"/>
  <c r="G156"/>
  <c r="W156"/>
  <c r="J156"/>
  <c r="S155"/>
  <c r="S159"/>
  <c r="P155"/>
  <c r="M155"/>
  <c r="M159"/>
  <c r="J155"/>
  <c r="G155"/>
  <c r="V151"/>
  <c r="V152"/>
  <c r="V153"/>
  <c r="T153"/>
  <c r="Q153"/>
  <c r="P151"/>
  <c r="P152"/>
  <c r="P153"/>
  <c r="N153"/>
  <c r="K153"/>
  <c r="H153"/>
  <c r="E153"/>
  <c r="S152"/>
  <c r="M152"/>
  <c r="G152"/>
  <c r="W152"/>
  <c r="J152"/>
  <c r="S151"/>
  <c r="J151"/>
  <c r="X151"/>
  <c r="M151"/>
  <c r="G151"/>
  <c r="T149"/>
  <c r="Q149"/>
  <c r="P137"/>
  <c r="P138"/>
  <c r="P139"/>
  <c r="P148"/>
  <c r="P149"/>
  <c r="N149"/>
  <c r="K149"/>
  <c r="J148"/>
  <c r="J149"/>
  <c r="H149"/>
  <c r="E149"/>
  <c r="V148"/>
  <c r="S148"/>
  <c r="M148"/>
  <c r="G148"/>
  <c r="W148"/>
  <c r="X148"/>
  <c r="Y148"/>
  <c r="Z148"/>
  <c r="V139"/>
  <c r="S139"/>
  <c r="M139"/>
  <c r="X139"/>
  <c r="W139"/>
  <c r="Y139"/>
  <c r="Z139"/>
  <c r="V138"/>
  <c r="S138"/>
  <c r="X138"/>
  <c r="M138"/>
  <c r="W138"/>
  <c r="M137"/>
  <c r="S137"/>
  <c r="W137"/>
  <c r="V137"/>
  <c r="X137"/>
  <c r="Y137"/>
  <c r="Z137"/>
  <c r="V149"/>
  <c r="T135"/>
  <c r="Q135"/>
  <c r="N135"/>
  <c r="K135"/>
  <c r="H135"/>
  <c r="E135"/>
  <c r="G134"/>
  <c r="M134"/>
  <c r="S134"/>
  <c r="W134"/>
  <c r="J134"/>
  <c r="P134"/>
  <c r="V134"/>
  <c r="X134"/>
  <c r="Y134"/>
  <c r="Z134"/>
  <c r="V133"/>
  <c r="S133"/>
  <c r="P133"/>
  <c r="M133"/>
  <c r="G133"/>
  <c r="W133"/>
  <c r="J133"/>
  <c r="X133"/>
  <c r="V132"/>
  <c r="S132"/>
  <c r="P132"/>
  <c r="J132"/>
  <c r="X132"/>
  <c r="M132"/>
  <c r="G132"/>
  <c r="W132"/>
  <c r="G131"/>
  <c r="M131"/>
  <c r="S131"/>
  <c r="W131"/>
  <c r="J131"/>
  <c r="P131"/>
  <c r="V131"/>
  <c r="X131"/>
  <c r="Y131"/>
  <c r="Z131"/>
  <c r="J130"/>
  <c r="P130"/>
  <c r="V130"/>
  <c r="X130"/>
  <c r="S130"/>
  <c r="M130"/>
  <c r="G130"/>
  <c r="W130"/>
  <c r="V129"/>
  <c r="S129"/>
  <c r="P129"/>
  <c r="M129"/>
  <c r="M135"/>
  <c r="J129"/>
  <c r="G129"/>
  <c r="T127"/>
  <c r="Q127"/>
  <c r="N127"/>
  <c r="K127"/>
  <c r="H127"/>
  <c r="E127"/>
  <c r="V126"/>
  <c r="S126"/>
  <c r="P126"/>
  <c r="J126"/>
  <c r="X126"/>
  <c r="M126"/>
  <c r="M121"/>
  <c r="M122"/>
  <c r="M123"/>
  <c r="M124"/>
  <c r="M125"/>
  <c r="M127"/>
  <c r="G126"/>
  <c r="V125"/>
  <c r="S125"/>
  <c r="P125"/>
  <c r="G125"/>
  <c r="W125"/>
  <c r="J125"/>
  <c r="X125"/>
  <c r="Y125"/>
  <c r="Z125"/>
  <c r="G124"/>
  <c r="S124"/>
  <c r="W124"/>
  <c r="J124"/>
  <c r="P124"/>
  <c r="V124"/>
  <c r="X124"/>
  <c r="Y124"/>
  <c r="Z124"/>
  <c r="V123"/>
  <c r="S123"/>
  <c r="P123"/>
  <c r="G123"/>
  <c r="W123"/>
  <c r="J123"/>
  <c r="X123"/>
  <c r="V122"/>
  <c r="S122"/>
  <c r="P122"/>
  <c r="G122"/>
  <c r="W122"/>
  <c r="J122"/>
  <c r="X122"/>
  <c r="J121"/>
  <c r="P121"/>
  <c r="V121"/>
  <c r="X121"/>
  <c r="S121"/>
  <c r="S127"/>
  <c r="G121"/>
  <c r="T119"/>
  <c r="S108"/>
  <c r="S109"/>
  <c r="S110"/>
  <c r="S111"/>
  <c r="S112"/>
  <c r="S113"/>
  <c r="S114"/>
  <c r="S115"/>
  <c r="S116"/>
  <c r="S117"/>
  <c r="S118"/>
  <c r="S119"/>
  <c r="Q119"/>
  <c r="N119"/>
  <c r="K119"/>
  <c r="H119"/>
  <c r="G108"/>
  <c r="G109"/>
  <c r="G110"/>
  <c r="G111"/>
  <c r="G112"/>
  <c r="G113"/>
  <c r="G114"/>
  <c r="G115"/>
  <c r="G116"/>
  <c r="G117"/>
  <c r="G118"/>
  <c r="G119"/>
  <c r="E119"/>
  <c r="V118"/>
  <c r="P118"/>
  <c r="J118"/>
  <c r="X118"/>
  <c r="M118"/>
  <c r="W118"/>
  <c r="Y118"/>
  <c r="Z118"/>
  <c r="M117"/>
  <c r="W117"/>
  <c r="J117"/>
  <c r="P117"/>
  <c r="V117"/>
  <c r="X117"/>
  <c r="Y117"/>
  <c r="Z117"/>
  <c r="V116"/>
  <c r="P116"/>
  <c r="M116"/>
  <c r="W116"/>
  <c r="J116"/>
  <c r="X116"/>
  <c r="Y116"/>
  <c r="Z116"/>
  <c r="V115"/>
  <c r="P115"/>
  <c r="M115"/>
  <c r="J115"/>
  <c r="W115"/>
  <c r="V114"/>
  <c r="P114"/>
  <c r="J114"/>
  <c r="X114"/>
  <c r="M114"/>
  <c r="W114"/>
  <c r="Y114"/>
  <c r="Z114"/>
  <c r="V113"/>
  <c r="P113"/>
  <c r="M113"/>
  <c r="J113"/>
  <c r="W113"/>
  <c r="V112"/>
  <c r="P112"/>
  <c r="M112"/>
  <c r="M108"/>
  <c r="M109"/>
  <c r="M110"/>
  <c r="M111"/>
  <c r="M119"/>
  <c r="J112"/>
  <c r="X112"/>
  <c r="V111"/>
  <c r="P111"/>
  <c r="J111"/>
  <c r="X111"/>
  <c r="W111"/>
  <c r="Y111"/>
  <c r="Z111"/>
  <c r="V110"/>
  <c r="P110"/>
  <c r="J110"/>
  <c r="X110"/>
  <c r="W110"/>
  <c r="Y110"/>
  <c r="Z110"/>
  <c r="W109"/>
  <c r="J109"/>
  <c r="P109"/>
  <c r="V109"/>
  <c r="X109"/>
  <c r="Y109"/>
  <c r="Z109"/>
  <c r="V108"/>
  <c r="V119"/>
  <c r="P108"/>
  <c r="W108"/>
  <c r="J108"/>
  <c r="X108"/>
  <c r="N102"/>
  <c r="N98"/>
  <c r="N94"/>
  <c r="N106"/>
  <c r="V105"/>
  <c r="S105"/>
  <c r="P105"/>
  <c r="M105"/>
  <c r="J105"/>
  <c r="X105"/>
  <c r="G105"/>
  <c r="W105"/>
  <c r="Y105"/>
  <c r="Z105"/>
  <c r="V104"/>
  <c r="S104"/>
  <c r="P104"/>
  <c r="J104"/>
  <c r="X104"/>
  <c r="M104"/>
  <c r="M103"/>
  <c r="M102"/>
  <c r="G104"/>
  <c r="V103"/>
  <c r="S103"/>
  <c r="S102"/>
  <c r="S99"/>
  <c r="S100"/>
  <c r="S101"/>
  <c r="S98"/>
  <c r="S95"/>
  <c r="S96"/>
  <c r="S97"/>
  <c r="S94"/>
  <c r="S106"/>
  <c r="P103"/>
  <c r="J103"/>
  <c r="G103"/>
  <c r="W103"/>
  <c r="T102"/>
  <c r="Q102"/>
  <c r="Q98"/>
  <c r="Q94"/>
  <c r="Q106"/>
  <c r="K102"/>
  <c r="H102"/>
  <c r="E102"/>
  <c r="E98"/>
  <c r="E94"/>
  <c r="E106"/>
  <c r="V101"/>
  <c r="P101"/>
  <c r="M101"/>
  <c r="G101"/>
  <c r="W101"/>
  <c r="J101"/>
  <c r="J100"/>
  <c r="P100"/>
  <c r="V100"/>
  <c r="X100"/>
  <c r="M100"/>
  <c r="G100"/>
  <c r="J99"/>
  <c r="P99"/>
  <c r="V99"/>
  <c r="X99"/>
  <c r="M99"/>
  <c r="G99"/>
  <c r="W99"/>
  <c r="T98"/>
  <c r="T94"/>
  <c r="T106"/>
  <c r="M98"/>
  <c r="K98"/>
  <c r="H98"/>
  <c r="H94"/>
  <c r="H106"/>
  <c r="V97"/>
  <c r="P97"/>
  <c r="M97"/>
  <c r="J97"/>
  <c r="G97"/>
  <c r="W97"/>
  <c r="V96"/>
  <c r="P96"/>
  <c r="J96"/>
  <c r="X96"/>
  <c r="M96"/>
  <c r="M95"/>
  <c r="M94"/>
  <c r="G96"/>
  <c r="V95"/>
  <c r="V94"/>
  <c r="P95"/>
  <c r="P94"/>
  <c r="J95"/>
  <c r="G95"/>
  <c r="W95"/>
  <c r="K94"/>
  <c r="J91"/>
  <c r="P91"/>
  <c r="V91"/>
  <c r="X91"/>
  <c r="S91"/>
  <c r="M91"/>
  <c r="G91"/>
  <c r="W91"/>
  <c r="Y91"/>
  <c r="Z91"/>
  <c r="V90"/>
  <c r="S90"/>
  <c r="P90"/>
  <c r="P89"/>
  <c r="P88"/>
  <c r="M90"/>
  <c r="G90"/>
  <c r="W90"/>
  <c r="J90"/>
  <c r="X90"/>
  <c r="J89"/>
  <c r="V89"/>
  <c r="X89"/>
  <c r="V88"/>
  <c r="S89"/>
  <c r="M89"/>
  <c r="M88"/>
  <c r="J88"/>
  <c r="G89"/>
  <c r="T88"/>
  <c r="Q88"/>
  <c r="N88"/>
  <c r="K88"/>
  <c r="H88"/>
  <c r="E88"/>
  <c r="V87"/>
  <c r="S87"/>
  <c r="P87"/>
  <c r="J87"/>
  <c r="X87"/>
  <c r="M87"/>
  <c r="G87"/>
  <c r="W87"/>
  <c r="Y87"/>
  <c r="Z87"/>
  <c r="G86"/>
  <c r="M86"/>
  <c r="S86"/>
  <c r="W86"/>
  <c r="J86"/>
  <c r="P86"/>
  <c r="V86"/>
  <c r="X86"/>
  <c r="Y86"/>
  <c r="Z86"/>
  <c r="V85"/>
  <c r="S85"/>
  <c r="S84"/>
  <c r="P85"/>
  <c r="J85"/>
  <c r="X85"/>
  <c r="M85"/>
  <c r="M84"/>
  <c r="G85"/>
  <c r="G84"/>
  <c r="V84"/>
  <c r="T84"/>
  <c r="Q84"/>
  <c r="P84"/>
  <c r="N84"/>
  <c r="K84"/>
  <c r="J84"/>
  <c r="H84"/>
  <c r="E84"/>
  <c r="V83"/>
  <c r="S83"/>
  <c r="P83"/>
  <c r="M83"/>
  <c r="G83"/>
  <c r="W83"/>
  <c r="J83"/>
  <c r="X83"/>
  <c r="Y83"/>
  <c r="Z83"/>
  <c r="J82"/>
  <c r="P82"/>
  <c r="V82"/>
  <c r="X82"/>
  <c r="S82"/>
  <c r="P81"/>
  <c r="P80"/>
  <c r="P92"/>
  <c r="M82"/>
  <c r="G82"/>
  <c r="W82"/>
  <c r="V81"/>
  <c r="V80"/>
  <c r="V92"/>
  <c r="S81"/>
  <c r="S80"/>
  <c r="M81"/>
  <c r="J81"/>
  <c r="G81"/>
  <c r="T80"/>
  <c r="Q80"/>
  <c r="N80"/>
  <c r="M80"/>
  <c r="M92"/>
  <c r="K80"/>
  <c r="H80"/>
  <c r="E80"/>
  <c r="T74"/>
  <c r="T70"/>
  <c r="T66"/>
  <c r="T62"/>
  <c r="T58"/>
  <c r="T78"/>
  <c r="V77"/>
  <c r="S77"/>
  <c r="P77"/>
  <c r="J77"/>
  <c r="X77"/>
  <c r="M77"/>
  <c r="G77"/>
  <c r="W77"/>
  <c r="Y77"/>
  <c r="Z77"/>
  <c r="V76"/>
  <c r="S76"/>
  <c r="P76"/>
  <c r="M76"/>
  <c r="G76"/>
  <c r="W76"/>
  <c r="J76"/>
  <c r="X76"/>
  <c r="Y76"/>
  <c r="Z76"/>
  <c r="J75"/>
  <c r="P75"/>
  <c r="V75"/>
  <c r="X75"/>
  <c r="X74"/>
  <c r="S75"/>
  <c r="P74"/>
  <c r="M75"/>
  <c r="G75"/>
  <c r="V74"/>
  <c r="Q74"/>
  <c r="N74"/>
  <c r="K74"/>
  <c r="J74"/>
  <c r="H74"/>
  <c r="E74"/>
  <c r="G73"/>
  <c r="M73"/>
  <c r="S73"/>
  <c r="W73"/>
  <c r="J73"/>
  <c r="P73"/>
  <c r="V73"/>
  <c r="X73"/>
  <c r="Y73"/>
  <c r="Z73"/>
  <c r="V72"/>
  <c r="S72"/>
  <c r="P72"/>
  <c r="P71"/>
  <c r="P70"/>
  <c r="M72"/>
  <c r="G72"/>
  <c r="W72"/>
  <c r="J72"/>
  <c r="V71"/>
  <c r="V70"/>
  <c r="S71"/>
  <c r="S70"/>
  <c r="M71"/>
  <c r="M70"/>
  <c r="J71"/>
  <c r="X71"/>
  <c r="G71"/>
  <c r="Q70"/>
  <c r="N70"/>
  <c r="K70"/>
  <c r="H70"/>
  <c r="E70"/>
  <c r="E66"/>
  <c r="E62"/>
  <c r="E58"/>
  <c r="E78"/>
  <c r="V69"/>
  <c r="S69"/>
  <c r="P69"/>
  <c r="J69"/>
  <c r="X69"/>
  <c r="M69"/>
  <c r="G69"/>
  <c r="W69"/>
  <c r="Y69"/>
  <c r="Z69"/>
  <c r="V68"/>
  <c r="S68"/>
  <c r="P68"/>
  <c r="M68"/>
  <c r="J68"/>
  <c r="X68"/>
  <c r="G68"/>
  <c r="W68"/>
  <c r="Y68"/>
  <c r="Z68"/>
  <c r="V67"/>
  <c r="S67"/>
  <c r="S66"/>
  <c r="P67"/>
  <c r="J67"/>
  <c r="X67"/>
  <c r="M67"/>
  <c r="G67"/>
  <c r="G66"/>
  <c r="V66"/>
  <c r="Q66"/>
  <c r="P66"/>
  <c r="N66"/>
  <c r="K66"/>
  <c r="J66"/>
  <c r="H66"/>
  <c r="V65"/>
  <c r="S65"/>
  <c r="P65"/>
  <c r="M65"/>
  <c r="J65"/>
  <c r="X65"/>
  <c r="G65"/>
  <c r="W65"/>
  <c r="Y65"/>
  <c r="Z65"/>
  <c r="V64"/>
  <c r="S64"/>
  <c r="P64"/>
  <c r="P63"/>
  <c r="P62"/>
  <c r="M64"/>
  <c r="M63"/>
  <c r="M62"/>
  <c r="J64"/>
  <c r="G64"/>
  <c r="V63"/>
  <c r="V62"/>
  <c r="S63"/>
  <c r="S62"/>
  <c r="J63"/>
  <c r="X63"/>
  <c r="G63"/>
  <c r="Q62"/>
  <c r="N62"/>
  <c r="K62"/>
  <c r="H62"/>
  <c r="V61"/>
  <c r="S61"/>
  <c r="P61"/>
  <c r="J61"/>
  <c r="X61"/>
  <c r="M61"/>
  <c r="G61"/>
  <c r="W61"/>
  <c r="Y61"/>
  <c r="Z61"/>
  <c r="V60"/>
  <c r="S60"/>
  <c r="P60"/>
  <c r="M60"/>
  <c r="J60"/>
  <c r="X60"/>
  <c r="G60"/>
  <c r="W60"/>
  <c r="Y60"/>
  <c r="Z60"/>
  <c r="V59"/>
  <c r="S59"/>
  <c r="P59"/>
  <c r="J59"/>
  <c r="X59"/>
  <c r="X58"/>
  <c r="M59"/>
  <c r="G59"/>
  <c r="V58"/>
  <c r="Q58"/>
  <c r="P58"/>
  <c r="N58"/>
  <c r="K58"/>
  <c r="J58"/>
  <c r="H58"/>
  <c r="N53"/>
  <c r="N49"/>
  <c r="N56"/>
  <c r="H49"/>
  <c r="H56"/>
  <c r="V55"/>
  <c r="S55"/>
  <c r="P55"/>
  <c r="X55"/>
  <c r="M55"/>
  <c r="V54"/>
  <c r="S54"/>
  <c r="P54"/>
  <c r="X54"/>
  <c r="X53"/>
  <c r="M54"/>
  <c r="M53"/>
  <c r="V53"/>
  <c r="T53"/>
  <c r="T49"/>
  <c r="T56"/>
  <c r="Q53"/>
  <c r="P53"/>
  <c r="P50"/>
  <c r="P51"/>
  <c r="P52"/>
  <c r="P49"/>
  <c r="P56"/>
  <c r="K53"/>
  <c r="V52"/>
  <c r="S52"/>
  <c r="M52"/>
  <c r="J52"/>
  <c r="X52"/>
  <c r="G52"/>
  <c r="W52"/>
  <c r="Y52"/>
  <c r="Z52"/>
  <c r="V51"/>
  <c r="S51"/>
  <c r="M51"/>
  <c r="M50"/>
  <c r="M49"/>
  <c r="J51"/>
  <c r="G51"/>
  <c r="V50"/>
  <c r="V49"/>
  <c r="S50"/>
  <c r="S49"/>
  <c r="J50"/>
  <c r="X50"/>
  <c r="G50"/>
  <c r="Q49"/>
  <c r="K49"/>
  <c r="E49"/>
  <c r="E56"/>
  <c r="Q43"/>
  <c r="Q39"/>
  <c r="Q35"/>
  <c r="Q47"/>
  <c r="V46"/>
  <c r="S46"/>
  <c r="P46"/>
  <c r="J46"/>
  <c r="X46"/>
  <c r="M46"/>
  <c r="G46"/>
  <c r="W46"/>
  <c r="Y46"/>
  <c r="Z46"/>
  <c r="V45"/>
  <c r="S45"/>
  <c r="P45"/>
  <c r="M45"/>
  <c r="J45"/>
  <c r="X45"/>
  <c r="G45"/>
  <c r="W45"/>
  <c r="Y45"/>
  <c r="Z45"/>
  <c r="V44"/>
  <c r="S44"/>
  <c r="P44"/>
  <c r="J44"/>
  <c r="X44"/>
  <c r="X43"/>
  <c r="M44"/>
  <c r="G44"/>
  <c r="V43"/>
  <c r="T43"/>
  <c r="P43"/>
  <c r="N43"/>
  <c r="K43"/>
  <c r="J43"/>
  <c r="H43"/>
  <c r="H39"/>
  <c r="H35"/>
  <c r="H47"/>
  <c r="E43"/>
  <c r="V42"/>
  <c r="S42"/>
  <c r="P42"/>
  <c r="M42"/>
  <c r="J42"/>
  <c r="X42"/>
  <c r="G42"/>
  <c r="W42"/>
  <c r="Y42"/>
  <c r="Z42"/>
  <c r="V41"/>
  <c r="S41"/>
  <c r="P41"/>
  <c r="P40"/>
  <c r="P39"/>
  <c r="M41"/>
  <c r="M40"/>
  <c r="M39"/>
  <c r="J41"/>
  <c r="G41"/>
  <c r="V40"/>
  <c r="V39"/>
  <c r="S40"/>
  <c r="J40"/>
  <c r="X40"/>
  <c r="G40"/>
  <c r="T39"/>
  <c r="N39"/>
  <c r="K39"/>
  <c r="K35"/>
  <c r="K47"/>
  <c r="E39"/>
  <c r="V38"/>
  <c r="S38"/>
  <c r="P38"/>
  <c r="J38"/>
  <c r="X38"/>
  <c r="M38"/>
  <c r="G38"/>
  <c r="W38"/>
  <c r="Y38"/>
  <c r="Z38"/>
  <c r="V37"/>
  <c r="S37"/>
  <c r="P37"/>
  <c r="M37"/>
  <c r="J37"/>
  <c r="X37"/>
  <c r="G37"/>
  <c r="W37"/>
  <c r="Y37"/>
  <c r="Z37"/>
  <c r="V36"/>
  <c r="S36"/>
  <c r="S35"/>
  <c r="P36"/>
  <c r="J36"/>
  <c r="X36"/>
  <c r="X35"/>
  <c r="M36"/>
  <c r="M35"/>
  <c r="G36"/>
  <c r="G35"/>
  <c r="V35"/>
  <c r="T35"/>
  <c r="P35"/>
  <c r="N35"/>
  <c r="J35"/>
  <c r="E35"/>
  <c r="E47"/>
  <c r="V32"/>
  <c r="S32"/>
  <c r="P32"/>
  <c r="J32"/>
  <c r="X32"/>
  <c r="M32"/>
  <c r="G32"/>
  <c r="W32"/>
  <c r="Y32"/>
  <c r="Z32"/>
  <c r="V31"/>
  <c r="S31"/>
  <c r="P31"/>
  <c r="M31"/>
  <c r="G31"/>
  <c r="W31"/>
  <c r="J31"/>
  <c r="X31"/>
  <c r="Y31"/>
  <c r="Z31"/>
  <c r="V30"/>
  <c r="S30"/>
  <c r="P30"/>
  <c r="P29"/>
  <c r="M30"/>
  <c r="J30"/>
  <c r="G30"/>
  <c r="V29"/>
  <c r="T29"/>
  <c r="Q29"/>
  <c r="N29"/>
  <c r="K29"/>
  <c r="J29"/>
  <c r="H29"/>
  <c r="E29"/>
  <c r="M18"/>
  <c r="M19"/>
  <c r="M20"/>
  <c r="M17"/>
  <c r="K27"/>
  <c r="M27"/>
  <c r="V14"/>
  <c r="V15"/>
  <c r="V16"/>
  <c r="V13"/>
  <c r="T26"/>
  <c r="V26"/>
  <c r="V24"/>
  <c r="S24"/>
  <c r="P24"/>
  <c r="M24"/>
  <c r="J24"/>
  <c r="X24"/>
  <c r="G24"/>
  <c r="W24"/>
  <c r="Y24"/>
  <c r="Z24"/>
  <c r="V23"/>
  <c r="S23"/>
  <c r="P23"/>
  <c r="P22"/>
  <c r="P21"/>
  <c r="N28"/>
  <c r="P28"/>
  <c r="M23"/>
  <c r="G23"/>
  <c r="W23"/>
  <c r="J23"/>
  <c r="V22"/>
  <c r="S22"/>
  <c r="S21"/>
  <c r="Q28"/>
  <c r="S28"/>
  <c r="M22"/>
  <c r="G22"/>
  <c r="W22"/>
  <c r="J22"/>
  <c r="G21"/>
  <c r="E28"/>
  <c r="G28"/>
  <c r="T21"/>
  <c r="Q21"/>
  <c r="N21"/>
  <c r="K21"/>
  <c r="H21"/>
  <c r="E21"/>
  <c r="V20"/>
  <c r="S20"/>
  <c r="P20"/>
  <c r="J20"/>
  <c r="X20"/>
  <c r="G20"/>
  <c r="W20"/>
  <c r="V19"/>
  <c r="V18"/>
  <c r="V17"/>
  <c r="S19"/>
  <c r="P19"/>
  <c r="J19"/>
  <c r="X19"/>
  <c r="G19"/>
  <c r="W19"/>
  <c r="Y19"/>
  <c r="Z19"/>
  <c r="S18"/>
  <c r="P18"/>
  <c r="J18"/>
  <c r="X18"/>
  <c r="X17"/>
  <c r="G18"/>
  <c r="T17"/>
  <c r="Q17"/>
  <c r="P17"/>
  <c r="N27"/>
  <c r="P27"/>
  <c r="N17"/>
  <c r="K17"/>
  <c r="J17"/>
  <c r="H27"/>
  <c r="J27"/>
  <c r="H17"/>
  <c r="E17"/>
  <c r="S16"/>
  <c r="P16"/>
  <c r="M16"/>
  <c r="G16"/>
  <c r="W16"/>
  <c r="J16"/>
  <c r="X16"/>
  <c r="Y16"/>
  <c r="Z16"/>
  <c r="S15"/>
  <c r="P15"/>
  <c r="P14"/>
  <c r="P13"/>
  <c r="N26"/>
  <c r="M15"/>
  <c r="J15"/>
  <c r="G15"/>
  <c r="W15"/>
  <c r="S14"/>
  <c r="S13"/>
  <c r="M14"/>
  <c r="J14"/>
  <c r="G14"/>
  <c r="W14"/>
  <c r="T13"/>
  <c r="Q13"/>
  <c r="N13"/>
  <c r="M13"/>
  <c r="K13"/>
  <c r="H13"/>
  <c r="E13"/>
  <c r="A5"/>
  <c r="A4"/>
  <c r="A3"/>
  <c r="A2"/>
  <c r="H30" i="1"/>
  <c r="G30"/>
  <c r="F30"/>
  <c r="E30"/>
  <c r="D30"/>
  <c r="J29"/>
  <c r="N29"/>
  <c r="I29"/>
  <c r="K29"/>
  <c r="B29"/>
  <c r="J28"/>
  <c r="J27"/>
  <c r="Q26" i="2"/>
  <c r="P26"/>
  <c r="P25"/>
  <c r="N25"/>
  <c r="X15"/>
  <c r="Y15"/>
  <c r="Z15"/>
  <c r="Y20"/>
  <c r="Z20"/>
  <c r="W13"/>
  <c r="W21"/>
  <c r="T27"/>
  <c r="X152"/>
  <c r="Y152"/>
  <c r="Z152"/>
  <c r="K26"/>
  <c r="W112"/>
  <c r="Y112"/>
  <c r="Z112"/>
  <c r="G13"/>
  <c r="X14"/>
  <c r="X13"/>
  <c r="J13"/>
  <c r="W18"/>
  <c r="G29"/>
  <c r="S29"/>
  <c r="G43"/>
  <c r="G39"/>
  <c r="G47"/>
  <c r="S43"/>
  <c r="W50"/>
  <c r="G49"/>
  <c r="G56"/>
  <c r="Q56"/>
  <c r="M56"/>
  <c r="G58"/>
  <c r="S58"/>
  <c r="W63"/>
  <c r="G62"/>
  <c r="Q78"/>
  <c r="X72"/>
  <c r="X70"/>
  <c r="N78"/>
  <c r="P78"/>
  <c r="Y99"/>
  <c r="Z99"/>
  <c r="W121"/>
  <c r="G127"/>
  <c r="X30"/>
  <c r="X29"/>
  <c r="P47"/>
  <c r="K78"/>
  <c r="M21"/>
  <c r="K28"/>
  <c r="M28"/>
  <c r="W28"/>
  <c r="J21"/>
  <c r="H28"/>
  <c r="J28"/>
  <c r="V21"/>
  <c r="T28"/>
  <c r="V28"/>
  <c r="X28"/>
  <c r="Y28"/>
  <c r="Z28"/>
  <c r="X23"/>
  <c r="Y23"/>
  <c r="Z23"/>
  <c r="W36"/>
  <c r="W40"/>
  <c r="S39"/>
  <c r="T47"/>
  <c r="W51"/>
  <c r="K56"/>
  <c r="W55"/>
  <c r="Y55"/>
  <c r="Z55"/>
  <c r="W64"/>
  <c r="M66"/>
  <c r="W67"/>
  <c r="H78"/>
  <c r="X84"/>
  <c r="P33"/>
  <c r="W71"/>
  <c r="G70"/>
  <c r="W81"/>
  <c r="G80"/>
  <c r="J94"/>
  <c r="X95"/>
  <c r="J30" i="1"/>
  <c r="G17" i="2"/>
  <c r="E27"/>
  <c r="G27"/>
  <c r="S17"/>
  <c r="Q27"/>
  <c r="S27"/>
  <c r="X22"/>
  <c r="M29"/>
  <c r="W30"/>
  <c r="X41"/>
  <c r="X39"/>
  <c r="X47"/>
  <c r="W41"/>
  <c r="N47"/>
  <c r="V47"/>
  <c r="M43"/>
  <c r="M47"/>
  <c r="W44"/>
  <c r="V56"/>
  <c r="S53"/>
  <c r="S56"/>
  <c r="M58"/>
  <c r="W59"/>
  <c r="X66"/>
  <c r="Y82"/>
  <c r="Z82"/>
  <c r="W96"/>
  <c r="X101"/>
  <c r="X98"/>
  <c r="Y108"/>
  <c r="Z108"/>
  <c r="W119"/>
  <c r="P119"/>
  <c r="Y138"/>
  <c r="Z138"/>
  <c r="X51"/>
  <c r="X49"/>
  <c r="X56"/>
  <c r="X64"/>
  <c r="X62"/>
  <c r="Y72"/>
  <c r="Z72"/>
  <c r="V78"/>
  <c r="G74"/>
  <c r="G78"/>
  <c r="S74"/>
  <c r="S78"/>
  <c r="X81"/>
  <c r="X80"/>
  <c r="J80"/>
  <c r="J92"/>
  <c r="W89"/>
  <c r="G88"/>
  <c r="S88"/>
  <c r="S92"/>
  <c r="P98"/>
  <c r="W100"/>
  <c r="Y100"/>
  <c r="Z100"/>
  <c r="G98"/>
  <c r="J102"/>
  <c r="X103"/>
  <c r="V102"/>
  <c r="M106"/>
  <c r="W104"/>
  <c r="Y123"/>
  <c r="Z123"/>
  <c r="W129"/>
  <c r="M153"/>
  <c r="W151"/>
  <c r="Y165"/>
  <c r="Z165"/>
  <c r="X167"/>
  <c r="X166"/>
  <c r="P166"/>
  <c r="M184"/>
  <c r="W54"/>
  <c r="K106"/>
  <c r="X115"/>
  <c r="Y115"/>
  <c r="Z115"/>
  <c r="J119"/>
  <c r="X127"/>
  <c r="Y122"/>
  <c r="Z122"/>
  <c r="W126"/>
  <c r="Y126"/>
  <c r="Z126"/>
  <c r="Y130"/>
  <c r="Z130"/>
  <c r="Y133"/>
  <c r="Z133"/>
  <c r="W149"/>
  <c r="X149"/>
  <c r="Y149"/>
  <c r="Z149"/>
  <c r="W155"/>
  <c r="G159"/>
  <c r="X156"/>
  <c r="Y156"/>
  <c r="Z156"/>
  <c r="J159"/>
  <c r="W172"/>
  <c r="G171"/>
  <c r="X176"/>
  <c r="X175"/>
  <c r="J175"/>
  <c r="V184"/>
  <c r="S184"/>
  <c r="J39"/>
  <c r="J47"/>
  <c r="J49"/>
  <c r="J56"/>
  <c r="J62"/>
  <c r="J70"/>
  <c r="J78"/>
  <c r="M74"/>
  <c r="W75"/>
  <c r="W85"/>
  <c r="X88"/>
  <c r="Y90"/>
  <c r="Z90"/>
  <c r="X97"/>
  <c r="Y97"/>
  <c r="Z97"/>
  <c r="J98"/>
  <c r="V98"/>
  <c r="Y101"/>
  <c r="Z101"/>
  <c r="P102"/>
  <c r="P106"/>
  <c r="X113"/>
  <c r="Y113"/>
  <c r="Z113"/>
  <c r="G135"/>
  <c r="S135"/>
  <c r="Y132"/>
  <c r="Z132"/>
  <c r="X163"/>
  <c r="X161"/>
  <c r="J161"/>
  <c r="G94"/>
  <c r="G102"/>
  <c r="J127"/>
  <c r="V127"/>
  <c r="J135"/>
  <c r="X129"/>
  <c r="X135"/>
  <c r="V135"/>
  <c r="M149"/>
  <c r="X153"/>
  <c r="J153"/>
  <c r="X155"/>
  <c r="X159"/>
  <c r="P159"/>
  <c r="Y158"/>
  <c r="Z158"/>
  <c r="X172"/>
  <c r="X171"/>
  <c r="P171"/>
  <c r="K184"/>
  <c r="W177"/>
  <c r="Y177"/>
  <c r="Z177"/>
  <c r="G175"/>
  <c r="P127"/>
  <c r="G149"/>
  <c r="S149"/>
  <c r="W167"/>
  <c r="G166"/>
  <c r="P135"/>
  <c r="G153"/>
  <c r="S153"/>
  <c r="W162"/>
  <c r="G161"/>
  <c r="W173"/>
  <c r="Y173"/>
  <c r="Z173"/>
  <c r="Q184"/>
  <c r="P184"/>
  <c r="X78"/>
  <c r="Y162"/>
  <c r="Z162"/>
  <c r="W161"/>
  <c r="Y161"/>
  <c r="Z161"/>
  <c r="X184"/>
  <c r="W70"/>
  <c r="Y70"/>
  <c r="Z70"/>
  <c r="Y71"/>
  <c r="Z71"/>
  <c r="Y63"/>
  <c r="Z63"/>
  <c r="W62"/>
  <c r="Y62"/>
  <c r="Z62"/>
  <c r="Y18"/>
  <c r="Z18"/>
  <c r="W17"/>
  <c r="Y17"/>
  <c r="Z17"/>
  <c r="W175"/>
  <c r="W84"/>
  <c r="Y84"/>
  <c r="Z84"/>
  <c r="Y85"/>
  <c r="Z85"/>
  <c r="W53"/>
  <c r="Y54"/>
  <c r="Z54"/>
  <c r="W135"/>
  <c r="Y135"/>
  <c r="Z135"/>
  <c r="Y129"/>
  <c r="Z129"/>
  <c r="V106"/>
  <c r="Y89"/>
  <c r="Z89"/>
  <c r="W88"/>
  <c r="Y88"/>
  <c r="Z88"/>
  <c r="W29"/>
  <c r="Y29"/>
  <c r="Z29"/>
  <c r="Y30"/>
  <c r="Z30"/>
  <c r="X21"/>
  <c r="Y21"/>
  <c r="Z21"/>
  <c r="Y163"/>
  <c r="Z163"/>
  <c r="Y81"/>
  <c r="Z81"/>
  <c r="W80"/>
  <c r="Y51"/>
  <c r="Z51"/>
  <c r="W98"/>
  <c r="Y98"/>
  <c r="Z98"/>
  <c r="H26"/>
  <c r="T25"/>
  <c r="V27"/>
  <c r="Y13"/>
  <c r="Z13"/>
  <c r="Y64"/>
  <c r="Z64"/>
  <c r="Y121"/>
  <c r="Z121"/>
  <c r="W127"/>
  <c r="Y127"/>
  <c r="Z127"/>
  <c r="S26"/>
  <c r="S25"/>
  <c r="S33"/>
  <c r="S47"/>
  <c r="S185"/>
  <c r="L27" i="1"/>
  <c r="Q25" i="2"/>
  <c r="Y176"/>
  <c r="Z176"/>
  <c r="W74"/>
  <c r="Y75"/>
  <c r="Z75"/>
  <c r="W171"/>
  <c r="Y171"/>
  <c r="Z171"/>
  <c r="Y172"/>
  <c r="Z172"/>
  <c r="W159"/>
  <c r="Y159"/>
  <c r="Z159"/>
  <c r="Y155"/>
  <c r="Z155"/>
  <c r="X102"/>
  <c r="Y103"/>
  <c r="Z103"/>
  <c r="X94"/>
  <c r="Y95"/>
  <c r="Z95"/>
  <c r="P185"/>
  <c r="P187"/>
  <c r="Y67"/>
  <c r="Z67"/>
  <c r="W66"/>
  <c r="Y66"/>
  <c r="Z66"/>
  <c r="W39"/>
  <c r="Y39"/>
  <c r="Z39"/>
  <c r="Y40"/>
  <c r="Z40"/>
  <c r="Y50"/>
  <c r="Z50"/>
  <c r="W49"/>
  <c r="Y49"/>
  <c r="Z49"/>
  <c r="M26"/>
  <c r="M25"/>
  <c r="K25"/>
  <c r="Y22"/>
  <c r="Z22"/>
  <c r="Y14"/>
  <c r="Z14"/>
  <c r="M33"/>
  <c r="Y96"/>
  <c r="Z96"/>
  <c r="W94"/>
  <c r="Y94"/>
  <c r="Z94"/>
  <c r="G92"/>
  <c r="G106"/>
  <c r="W166"/>
  <c r="Y166"/>
  <c r="Z166"/>
  <c r="Y167"/>
  <c r="Z167"/>
  <c r="G184"/>
  <c r="M78"/>
  <c r="J184"/>
  <c r="Y151"/>
  <c r="Z151"/>
  <c r="W153"/>
  <c r="Y153"/>
  <c r="Z153"/>
  <c r="Y104"/>
  <c r="Z104"/>
  <c r="W102"/>
  <c r="J106"/>
  <c r="X92"/>
  <c r="Y59"/>
  <c r="Z59"/>
  <c r="W58"/>
  <c r="Y58"/>
  <c r="Z58"/>
  <c r="Y44"/>
  <c r="Z44"/>
  <c r="W43"/>
  <c r="Y41"/>
  <c r="Z41"/>
  <c r="W27"/>
  <c r="X119"/>
  <c r="Y119"/>
  <c r="Z119"/>
  <c r="Y36"/>
  <c r="Z36"/>
  <c r="W35"/>
  <c r="Y35"/>
  <c r="Z35"/>
  <c r="E26"/>
  <c r="S187"/>
  <c r="G26"/>
  <c r="E25"/>
  <c r="Y74"/>
  <c r="Z74"/>
  <c r="W78"/>
  <c r="Y78"/>
  <c r="Z78"/>
  <c r="W92"/>
  <c r="Y92"/>
  <c r="Z92"/>
  <c r="Y80"/>
  <c r="Z80"/>
  <c r="W184"/>
  <c r="Y184"/>
  <c r="Z184"/>
  <c r="Y175"/>
  <c r="Z175"/>
  <c r="W47"/>
  <c r="Y47"/>
  <c r="Z47"/>
  <c r="Y43"/>
  <c r="Z43"/>
  <c r="W106"/>
  <c r="X106"/>
  <c r="Y106"/>
  <c r="Z106"/>
  <c r="Y102"/>
  <c r="Z102"/>
  <c r="J26"/>
  <c r="H25"/>
  <c r="W56"/>
  <c r="Y56"/>
  <c r="Z56"/>
  <c r="Y53"/>
  <c r="Z53"/>
  <c r="M185"/>
  <c r="M187"/>
  <c r="V25"/>
  <c r="V33"/>
  <c r="V185"/>
  <c r="L28" i="1"/>
  <c r="X27" i="2"/>
  <c r="Y27"/>
  <c r="Z27"/>
  <c r="X26"/>
  <c r="X25"/>
  <c r="X33"/>
  <c r="X185"/>
  <c r="J25"/>
  <c r="J33"/>
  <c r="J185"/>
  <c r="C28" i="1"/>
  <c r="G25" i="2"/>
  <c r="G33"/>
  <c r="G185"/>
  <c r="C27" i="1"/>
  <c r="W26" i="2"/>
  <c r="V187"/>
  <c r="L30" i="1"/>
  <c r="Y26" i="2"/>
  <c r="Z26"/>
  <c r="W25"/>
  <c r="G187"/>
  <c r="N27" i="1"/>
  <c r="B27"/>
  <c r="J187" i="2"/>
  <c r="N28" i="1"/>
  <c r="B28"/>
  <c r="B30"/>
  <c r="C30"/>
  <c r="Y25" i="2"/>
  <c r="Z25"/>
  <c r="W33"/>
  <c r="X187"/>
  <c r="N30" i="1"/>
  <c r="I28"/>
  <c r="I30"/>
  <c r="M29"/>
  <c r="M30"/>
  <c r="K28"/>
  <c r="K30"/>
  <c r="I27"/>
  <c r="K27"/>
  <c r="W185" i="2"/>
  <c r="W187"/>
  <c r="Y33"/>
  <c r="Y185"/>
  <c r="Z185"/>
  <c r="Z33"/>
</calcChain>
</file>

<file path=xl/sharedStrings.xml><?xml version="1.0" encoding="utf-8"?>
<sst xmlns="http://schemas.openxmlformats.org/spreadsheetml/2006/main" count="666" uniqueCount="351">
  <si>
    <t xml:space="preserve">
</t>
  </si>
  <si>
    <t>Додаток № 4</t>
  </si>
  <si>
    <t>Назва конкурсної програми:</t>
  </si>
  <si>
    <t>Назва ЛОТ-у:</t>
  </si>
  <si>
    <t>Назва Грантоотримувача:</t>
  </si>
  <si>
    <t>Назва проєкту: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</si>
  <si>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</si>
  <si>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</si>
  <si>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</si>
  <si>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</si>
  <si>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</si>
  <si>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</si>
  <si>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реінвестицій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</si>
  <si>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</si>
  <si>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</si>
  <si>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</si>
  <si>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</si>
  <si>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</si>
  <si>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</si>
  <si>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</si>
  <si>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</si>
  <si>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</si>
  <si>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</si>
  <si>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</si>
  <si>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</si>
  <si>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</si>
  <si>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</si>
  <si>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</si>
  <si>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</si>
  <si>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</si>
  <si>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</si>
  <si>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</si>
  <si>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</si>
  <si>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</si>
  <si>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</si>
  <si>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</si>
  <si>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</si>
  <si>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</si>
  <si>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</si>
  <si>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</si>
  <si>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</si>
  <si>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</si>
  <si>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</si>
  <si>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</si>
  <si>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</si>
  <si>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</si>
  <si>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</si>
  <si>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</si>
  <si>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</si>
  <si>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</si>
  <si>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</si>
  <si>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</si>
  <si>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</si>
  <si>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</si>
  <si>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</si>
  <si>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</si>
  <si>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</si>
  <si>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</si>
  <si>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</si>
  <si>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</si>
  <si>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</si>
  <si>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</si>
  <si>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</si>
  <si>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</si>
  <si>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</si>
  <si>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</si>
  <si>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</si>
  <si>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</si>
  <si>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</si>
  <si>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</si>
  <si>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</si>
  <si>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</si>
  <si>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</si>
  <si>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</si>
  <si>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</si>
  <si>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</si>
  <si>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</si>
  <si>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</si>
  <si>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</si>
  <si>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</si>
  <si>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</si>
  <si>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</si>
  <si>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</si>
  <si>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</si>
  <si>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</si>
  <si>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</si>
  <si>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</si>
  <si>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</si>
  <si>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</si>
  <si>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</si>
  <si>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</si>
  <si>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</si>
  <si>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</si>
  <si>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</si>
  <si>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</si>
  <si>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</si>
  <si>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</si>
  <si>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</si>
  <si>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</si>
  <si>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</si>
  <si>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</si>
  <si>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</si>
  <si>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</si>
  <si>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</si>
  <si>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</si>
  <si>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</si>
  <si>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</si>
  <si>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</si>
  <si>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</si>
  <si>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</si>
  <si>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</si>
  <si>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</si>
  <si>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</si>
  <si>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</si>
  <si>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</si>
  <si>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</si>
  <si>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</si>
  <si>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</si>
  <si>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</si>
  <si>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</si>
  <si>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</si>
  <si>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</si>
  <si>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</si>
  <si>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</si>
  <si>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</si>
  <si>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</si>
  <si>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</si>
  <si>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</si>
  <si>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</si>
  <si>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</si>
  <si>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</si>
  <si>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</si>
  <si>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</si>
  <si>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</si>
  <si>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</si>
  <si>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</si>
  <si>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</si>
  <si>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</si>
  <si>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</si>
  <si>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</si>
  <si>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</si>
  <si>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</si>
  <si>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</si>
  <si>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</si>
  <si>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</si>
  <si>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</si>
  <si>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</si>
  <si>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</si>
  <si>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</si>
  <si>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</si>
  <si>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</si>
  <si>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</si>
  <si>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</si>
  <si>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</si>
  <si>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</si>
  <si>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</si>
  <si>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</si>
  <si>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</si>
  <si>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</si>
  <si>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</si>
  <si>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</si>
  <si>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</si>
  <si>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</si>
  <si>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</si>
  <si>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</si>
  <si>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</si>
  <si>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</si>
  <si>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</si>
  <si>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</si>
  <si>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</si>
  <si>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</si>
  <si>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</si>
  <si>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</si>
  <si>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</si>
  <si>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</si>
  <si>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</si>
  <si>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</si>
  <si>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</si>
  <si>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</si>
  <si>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</si>
  <si>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</si>
  <si>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</si>
  <si>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</si>
  <si>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</si>
  <si>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</si>
  <si>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</si>
  <si>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</si>
  <si>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</si>
  <si>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</si>
  <si>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</si>
  <si>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</si>
  <si>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</si>
  <si>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</si>
  <si>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</si>
  <si>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</si>
  <si>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</si>
  <si>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</si>
  <si>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</si>
  <si>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</si>
  <si>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</si>
  <si>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</si>
  <si>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</si>
  <si>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</si>
  <si>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</si>
  <si>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</si>
  <si>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</si>
  <si>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</si>
  <si>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</si>
  <si>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</si>
  <si>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</si>
  <si>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</si>
  <si>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</si>
  <si>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</si>
  <si>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</si>
  <si>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</si>
  <si>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</si>
  <si>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</si>
  <si>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</si>
  <si>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</si>
  <si>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</si>
  <si>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</si>
  <si>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</si>
  <si>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</si>
  <si>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</si>
  <si>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</si>
  <si>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</si>
  <si>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</si>
  <si>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</si>
  <si>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</si>
  <si>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</si>
  <si>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</si>
  <si>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</si>
  <si>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</si>
  <si>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</si>
  <si>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</si>
  <si>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</si>
  <si>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</si>
  <si>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</si>
  <si>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</si>
  <si>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</si>
  <si>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</si>
  <si>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</si>
  <si>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</si>
  <si>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</si>
  <si>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</si>
  <si>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</si>
  <si>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</si>
  <si>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</si>
  <si>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</si>
  <si>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</si>
  <si>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</si>
  <si>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</si>
  <si>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</si>
  <si>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</si>
  <si>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</si>
  <si>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</si>
  <si>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</si>
  <si>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</si>
  <si>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</si>
  <si>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</si>
  <si>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</si>
  <si>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</si>
  <si>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</si>
  <si>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</si>
  <si>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</si>
  <si>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(зазначити конкретну назву рекламних послуг)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</si>
  <si>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</si>
  <si>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</si>
  <si>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</si>
  <si>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</si>
  <si>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</si>
  <si>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</si>
  <si>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</si>
  <si>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</si>
  <si>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</si>
  <si>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</si>
  <si>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</si>
  <si>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</si>
  <si>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</si>
  <si>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</si>
  <si>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</si>
  <si>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</si>
  <si>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</si>
  <si>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</si>
  <si>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</si>
  <si>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</si>
  <si>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</si>
  <si>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</si>
  <si>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</si>
  <si>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</si>
  <si>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</si>
  <si>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</si>
  <si>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</si>
  <si>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</si>
  <si>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</si>
  <si>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</si>
  <si>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</si>
  <si>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</si>
  <si>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</si>
  <si>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</si>
  <si>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</si>
  <si>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</si>
  <si>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</si>
  <si>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</si>
  <si>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</si>
  <si>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</si>
  <si>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</si>
  <si>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</si>
  <si>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</si>
  <si>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</si>
  <si>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</si>
  <si>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</si>
  <si>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</si>
  <si>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</si>
  <si>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</si>
  <si>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</si>
  <si>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</si>
  <si>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</si>
  <si>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</si>
  <si>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</si>
  <si>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</si>
  <si>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</si>
  <si>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</si>
  <si>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</si>
  <si>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</si>
  <si>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</si>
  <si>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</si>
  <si>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 Договору про надання гранту №8CUH21-35914</t>
  </si>
  <si>
    <t>від "01" липня  2025 року</t>
  </si>
  <si>
    <t>Цифрові технології для збереження яворівської забавки – елементу нематеріальної культурної спадщини України.</t>
  </si>
  <si>
    <t>Громадська організація «Яворівська іграшка»</t>
  </si>
  <si>
    <t>за період з 01.07 по 30.10. 2025 року</t>
  </si>
  <si>
    <t>Когут Оксана Любомирівна, керівниця проєкту</t>
  </si>
  <si>
    <t xml:space="preserve">ФОП Чугаєвський Микола Володимирович, комунікаційний менеджер проєкту </t>
  </si>
  <si>
    <t>Витрати зі створення сайту (Послуги хостингу)</t>
  </si>
  <si>
    <t>Витрати зі створення сайту (Система керування контентом (CMS)</t>
  </si>
  <si>
    <t>Витрати зі створення сайту (Розробка ТЗ сайту)</t>
  </si>
  <si>
    <t>Витрати зі створення сайту (Дизайн двомовної версії сайту)</t>
  </si>
  <si>
    <t>Витрати зі створення сайту (Адаптив двомовної версії сайту)</t>
  </si>
  <si>
    <t>Витрати зі створення сайту (Верстання сайту)</t>
  </si>
  <si>
    <t>Витрати зі створення сайту (Програмування сайту)</t>
  </si>
  <si>
    <t>Витрати зі створення сайту (Наповнення сайту)</t>
  </si>
  <si>
    <t>Витрати зі створення сайту (Консультативний супровід клієнта під час виконання робіт)</t>
  </si>
  <si>
    <t xml:space="preserve">Витрати з обслуговування сайту (технічне адміністрування сайту) </t>
  </si>
  <si>
    <t xml:space="preserve">Витрати з обслуговування сайту (адміністрування контенту сайту) </t>
  </si>
  <si>
    <t>Соціальні внески  за договорами ЦПХ з підрядниками статті "Створення вебресурсу"</t>
  </si>
  <si>
    <t>Оцифрування історичних артефактів яворівської іграшки в 3D форматі: Послуги 3D сканування об’єктів</t>
  </si>
  <si>
    <t>Оцифрування історичних артефактів яворівської іграшки в 3D форматі: Послуги 3D моделювання об’єктів</t>
  </si>
  <si>
    <t>Послуги з організації прес-конференції у Львівському прес-клубі</t>
  </si>
  <si>
    <t xml:space="preserve">Голова Правління ГО «Яворівська іграшка»   </t>
  </si>
  <si>
    <t>Когут Оксана Любомирівна</t>
  </si>
</sst>
</file>

<file path=xl/styles.xml><?xml version="1.0" encoding="utf-8"?>
<styleSheet xmlns="http://schemas.openxmlformats.org/spreadsheetml/2006/main">
  <numFmts count="3">
    <numFmt numFmtId="164" formatCode="&quot;$&quot;#,##0"/>
    <numFmt numFmtId="165" formatCode="_-* #,##0.00\ _₴_-;\-* #,##0.00\ _₴_-;_-* &quot;-&quot;??\ _₴_-;_-@"/>
    <numFmt numFmtId="166" formatCode="d\.m"/>
  </numFmts>
  <fonts count="38">
    <font>
      <sz val="11"/>
      <color theme="1"/>
      <name val="Calibri"/>
      <scheme val="minor"/>
    </font>
    <font>
      <sz val="10"/>
      <color indexed="8"/>
      <name val="Arial"/>
    </font>
    <font>
      <b/>
      <sz val="10"/>
      <color indexed="8"/>
      <name val="Arial"/>
    </font>
    <font>
      <b/>
      <sz val="10"/>
      <color indexed="8"/>
      <name val="Arial"/>
    </font>
    <font>
      <sz val="11"/>
      <color indexed="8"/>
      <name val="Arial"/>
    </font>
    <font>
      <sz val="10"/>
      <color indexed="8"/>
      <name val="Arial"/>
    </font>
    <font>
      <sz val="12"/>
      <color indexed="8"/>
      <name val="Times New Roman"/>
    </font>
    <font>
      <b/>
      <sz val="12"/>
      <color indexed="8"/>
      <name val="Arial"/>
    </font>
    <font>
      <sz val="11"/>
      <color indexed="8"/>
      <name val="Calibri"/>
    </font>
    <font>
      <b/>
      <sz val="11"/>
      <color indexed="8"/>
      <name val="Calibri"/>
    </font>
    <font>
      <b/>
      <sz val="12"/>
      <color indexed="8"/>
      <name val="Calibri"/>
    </font>
    <font>
      <sz val="11"/>
      <name val="Calibri"/>
    </font>
    <font>
      <sz val="12"/>
      <color indexed="8"/>
      <name val="Calibri"/>
    </font>
    <font>
      <b/>
      <sz val="11"/>
      <color indexed="10"/>
      <name val="Calibri"/>
    </font>
    <font>
      <b/>
      <sz val="12"/>
      <color indexed="8"/>
      <name val="Arial"/>
    </font>
    <font>
      <b/>
      <sz val="10"/>
      <color indexed="10"/>
      <name val="Arial"/>
    </font>
    <font>
      <b/>
      <sz val="10"/>
      <color indexed="9"/>
      <name val="Arial"/>
    </font>
    <font>
      <b/>
      <i/>
      <sz val="10"/>
      <color indexed="10"/>
      <name val="Arial"/>
    </font>
    <font>
      <b/>
      <sz val="11"/>
      <color indexed="8"/>
      <name val="Arial"/>
    </font>
    <font>
      <b/>
      <sz val="11"/>
      <color indexed="10"/>
      <name val="Arial"/>
    </font>
    <font>
      <b/>
      <i/>
      <sz val="10"/>
      <color indexed="8"/>
      <name val="Arial"/>
    </font>
    <font>
      <b/>
      <i/>
      <sz val="10"/>
      <color indexed="8"/>
      <name val="Arial"/>
    </font>
    <font>
      <i/>
      <vertAlign val="superscript"/>
      <sz val="10"/>
      <color indexed="8"/>
      <name val="Arial"/>
    </font>
    <font>
      <b/>
      <i/>
      <vertAlign val="superscript"/>
      <sz val="10"/>
      <color indexed="8"/>
      <name val="Arial"/>
    </font>
    <font>
      <i/>
      <vertAlign val="superscript"/>
      <sz val="10"/>
      <color indexed="8"/>
      <name val="Arial"/>
    </font>
    <font>
      <i/>
      <vertAlign val="superscript"/>
      <sz val="10"/>
      <color indexed="8"/>
      <name val="Arial"/>
    </font>
    <font>
      <i/>
      <vertAlign val="superscript"/>
      <sz val="10"/>
      <color indexed="8"/>
      <name val="Arial"/>
    </font>
    <font>
      <i/>
      <vertAlign val="superscript"/>
      <sz val="10"/>
      <color indexed="8"/>
      <name val="Arial"/>
    </font>
    <font>
      <b/>
      <i/>
      <vertAlign val="superscript"/>
      <sz val="10"/>
      <color indexed="8"/>
      <name val="Arial"/>
    </font>
    <font>
      <i/>
      <vertAlign val="superscript"/>
      <sz val="10"/>
      <color indexed="8"/>
      <name val="Arial"/>
    </font>
    <font>
      <i/>
      <sz val="10"/>
      <color indexed="8"/>
      <name val="Arial"/>
    </font>
    <font>
      <i/>
      <vertAlign val="superscript"/>
      <sz val="10"/>
      <color indexed="8"/>
      <name val="Arial"/>
    </font>
    <font>
      <sz val="10"/>
      <color indexed="10"/>
      <name val="Arial"/>
    </font>
    <font>
      <sz val="8"/>
      <name val="Calibri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color indexed="8"/>
      <name val="Calibri"/>
      <family val="2"/>
      <charset val="204"/>
    </font>
    <font>
      <b/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13"/>
        <bgColor indexed="13"/>
      </patternFill>
    </fill>
    <fill>
      <patternFill patternType="solid">
        <fgColor indexed="42"/>
        <bgColor indexed="42"/>
      </patternFill>
    </fill>
    <fill>
      <patternFill patternType="solid">
        <fgColor indexed="31"/>
        <bgColor indexed="31"/>
      </patternFill>
    </fill>
    <fill>
      <patternFill patternType="solid">
        <fgColor indexed="9"/>
        <bgColor indexed="9"/>
      </patternFill>
    </fill>
  </fills>
  <borders count="74">
    <border>
      <left/>
      <right/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1">
    <xf numFmtId="0" fontId="0" fillId="0" borderId="0"/>
  </cellStyleXfs>
  <cellXfs count="43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10" fontId="8" fillId="0" borderId="2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10" fontId="8" fillId="0" borderId="2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10" fontId="8" fillId="0" borderId="9" xfId="0" applyNumberFormat="1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center" vertical="center"/>
    </xf>
    <xf numFmtId="4" fontId="8" fillId="0" borderId="11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10" fontId="9" fillId="0" borderId="9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10" fontId="8" fillId="0" borderId="13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4" fontId="8" fillId="0" borderId="13" xfId="0" applyNumberFormat="1" applyFont="1" applyBorder="1" applyAlignment="1">
      <alignment horizontal="center" vertical="center"/>
    </xf>
    <xf numFmtId="4" fontId="8" fillId="0" borderId="15" xfId="0" applyNumberFormat="1" applyFont="1" applyBorder="1" applyAlignment="1">
      <alignment horizontal="center" vertical="center"/>
    </xf>
    <xf numFmtId="10" fontId="8" fillId="0" borderId="15" xfId="0" applyNumberFormat="1" applyFont="1" applyBorder="1" applyAlignment="1">
      <alignment horizontal="center" vertical="center"/>
    </xf>
    <xf numFmtId="10" fontId="13" fillId="0" borderId="13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10" fontId="8" fillId="0" borderId="17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9" xfId="0" applyNumberFormat="1" applyFont="1" applyBorder="1" applyAlignment="1">
      <alignment horizontal="center" vertical="center"/>
    </xf>
    <xf numFmtId="10" fontId="8" fillId="0" borderId="19" xfId="0" applyNumberFormat="1" applyFont="1" applyBorder="1" applyAlignment="1">
      <alignment horizontal="center" vertical="center"/>
    </xf>
    <xf numFmtId="10" fontId="13" fillId="0" borderId="17" xfId="0" applyNumberFormat="1" applyFont="1" applyBorder="1" applyAlignment="1">
      <alignment horizontal="center" vertical="center"/>
    </xf>
    <xf numFmtId="4" fontId="9" fillId="0" borderId="18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10" fontId="8" fillId="0" borderId="7" xfId="0" applyNumberFormat="1" applyFont="1" applyBorder="1" applyAlignment="1">
      <alignment horizontal="center" vertical="center"/>
    </xf>
    <xf numFmtId="10" fontId="8" fillId="0" borderId="5" xfId="0" applyNumberFormat="1" applyFont="1" applyBorder="1" applyAlignment="1">
      <alignment horizontal="center" vertical="center"/>
    </xf>
    <xf numFmtId="10" fontId="13" fillId="0" borderId="5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21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22" xfId="0" applyNumberFormat="1" applyFont="1" applyFill="1" applyBorder="1" applyAlignment="1">
      <alignment horizontal="center" vertical="center" wrapText="1"/>
    </xf>
    <xf numFmtId="4" fontId="2" fillId="2" borderId="23" xfId="0" applyNumberFormat="1" applyFont="1" applyFill="1" applyBorder="1" applyAlignment="1">
      <alignment horizontal="center" vertical="center" wrapText="1"/>
    </xf>
    <xf numFmtId="4" fontId="2" fillId="2" borderId="24" xfId="0" applyNumberFormat="1" applyFont="1" applyFill="1" applyBorder="1" applyAlignment="1">
      <alignment horizontal="center" vertical="center" wrapText="1"/>
    </xf>
    <xf numFmtId="164" fontId="2" fillId="2" borderId="25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 wrapText="1"/>
    </xf>
    <xf numFmtId="3" fontId="2" fillId="3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18" fillId="4" borderId="26" xfId="0" applyFont="1" applyFill="1" applyBorder="1" applyAlignment="1">
      <alignment vertical="center"/>
    </xf>
    <xf numFmtId="0" fontId="18" fillId="4" borderId="27" xfId="0" applyFont="1" applyFill="1" applyBorder="1" applyAlignment="1">
      <alignment horizontal="center" vertical="center"/>
    </xf>
    <xf numFmtId="0" fontId="18" fillId="4" borderId="28" xfId="0" applyFont="1" applyFill="1" applyBorder="1" applyAlignment="1">
      <alignment vertical="center" wrapText="1"/>
    </xf>
    <xf numFmtId="0" fontId="4" fillId="4" borderId="28" xfId="0" applyFont="1" applyFill="1" applyBorder="1" applyAlignment="1">
      <alignment horizontal="center" vertical="center"/>
    </xf>
    <xf numFmtId="4" fontId="4" fillId="4" borderId="28" xfId="0" applyNumberFormat="1" applyFont="1" applyFill="1" applyBorder="1" applyAlignment="1">
      <alignment horizontal="right" vertical="center"/>
    </xf>
    <xf numFmtId="4" fontId="19" fillId="4" borderId="28" xfId="0" applyNumberFormat="1" applyFont="1" applyFill="1" applyBorder="1" applyAlignment="1">
      <alignment horizontal="right" vertical="center"/>
    </xf>
    <xf numFmtId="0" fontId="4" fillId="4" borderId="24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29" xfId="0" applyFont="1" applyFill="1" applyBorder="1" applyAlignment="1">
      <alignment vertical="center"/>
    </xf>
    <xf numFmtId="0" fontId="2" fillId="5" borderId="23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vertical="center"/>
    </xf>
    <xf numFmtId="0" fontId="1" fillId="5" borderId="27" xfId="0" applyFont="1" applyFill="1" applyBorder="1" applyAlignment="1">
      <alignment horizontal="center" vertical="center"/>
    </xf>
    <xf numFmtId="4" fontId="1" fillId="5" borderId="27" xfId="0" applyNumberFormat="1" applyFont="1" applyFill="1" applyBorder="1" applyAlignment="1">
      <alignment horizontal="right" vertical="center"/>
    </xf>
    <xf numFmtId="4" fontId="15" fillId="5" borderId="27" xfId="0" applyNumberFormat="1" applyFont="1" applyFill="1" applyBorder="1" applyAlignment="1">
      <alignment horizontal="right" vertical="center"/>
    </xf>
    <xf numFmtId="0" fontId="1" fillId="5" borderId="30" xfId="0" applyFont="1" applyFill="1" applyBorder="1" applyAlignment="1">
      <alignment vertical="center"/>
    </xf>
    <xf numFmtId="165" fontId="2" fillId="6" borderId="31" xfId="0" applyNumberFormat="1" applyFont="1" applyFill="1" applyBorder="1" applyAlignment="1">
      <alignment vertical="top"/>
    </xf>
    <xf numFmtId="49" fontId="2" fillId="6" borderId="32" xfId="0" applyNumberFormat="1" applyFont="1" applyFill="1" applyBorder="1" applyAlignment="1">
      <alignment horizontal="center" vertical="top"/>
    </xf>
    <xf numFmtId="0" fontId="20" fillId="6" borderId="21" xfId="0" applyFont="1" applyFill="1" applyBorder="1" applyAlignment="1">
      <alignment vertical="top" wrapText="1"/>
    </xf>
    <xf numFmtId="0" fontId="2" fillId="6" borderId="33" xfId="0" applyFont="1" applyFill="1" applyBorder="1" applyAlignment="1">
      <alignment horizontal="center" vertical="top"/>
    </xf>
    <xf numFmtId="4" fontId="2" fillId="6" borderId="9" xfId="0" applyNumberFormat="1" applyFont="1" applyFill="1" applyBorder="1" applyAlignment="1">
      <alignment horizontal="right" vertical="top"/>
    </xf>
    <xf numFmtId="4" fontId="2" fillId="6" borderId="11" xfId="0" applyNumberFormat="1" applyFont="1" applyFill="1" applyBorder="1" applyAlignment="1">
      <alignment horizontal="right" vertical="top"/>
    </xf>
    <xf numFmtId="4" fontId="2" fillId="6" borderId="10" xfId="0" applyNumberFormat="1" applyFont="1" applyFill="1" applyBorder="1" applyAlignment="1">
      <alignment horizontal="right" vertical="top"/>
    </xf>
    <xf numFmtId="4" fontId="15" fillId="6" borderId="34" xfId="0" applyNumberFormat="1" applyFont="1" applyFill="1" applyBorder="1" applyAlignment="1">
      <alignment horizontal="right" vertical="top"/>
    </xf>
    <xf numFmtId="10" fontId="15" fillId="6" borderId="34" xfId="0" applyNumberFormat="1" applyFont="1" applyFill="1" applyBorder="1" applyAlignment="1">
      <alignment horizontal="right" vertical="top"/>
    </xf>
    <xf numFmtId="0" fontId="2" fillId="6" borderId="10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35" xfId="0" applyNumberFormat="1" applyFont="1" applyBorder="1" applyAlignment="1">
      <alignment vertical="top"/>
    </xf>
    <xf numFmtId="49" fontId="3" fillId="0" borderId="12" xfId="0" applyNumberFormat="1" applyFont="1" applyBorder="1" applyAlignment="1">
      <alignment horizontal="center" vertical="top"/>
    </xf>
    <xf numFmtId="0" fontId="5" fillId="0" borderId="36" xfId="0" applyFont="1" applyBorder="1" applyAlignment="1">
      <alignment vertical="top" wrapText="1"/>
    </xf>
    <xf numFmtId="0" fontId="1" fillId="0" borderId="35" xfId="0" applyFont="1" applyBorder="1" applyAlignment="1">
      <alignment horizontal="center" vertical="top"/>
    </xf>
    <xf numFmtId="4" fontId="1" fillId="0" borderId="13" xfId="0" applyNumberFormat="1" applyFont="1" applyBorder="1" applyAlignment="1">
      <alignment horizontal="right" vertical="top"/>
    </xf>
    <xf numFmtId="4" fontId="1" fillId="0" borderId="15" xfId="0" applyNumberFormat="1" applyFont="1" applyBorder="1" applyAlignment="1">
      <alignment horizontal="right" vertical="top"/>
    </xf>
    <xf numFmtId="4" fontId="1" fillId="0" borderId="14" xfId="0" applyNumberFormat="1" applyFont="1" applyBorder="1" applyAlignment="1">
      <alignment horizontal="right" vertical="top"/>
    </xf>
    <xf numFmtId="4" fontId="15" fillId="0" borderId="37" xfId="0" applyNumberFormat="1" applyFont="1" applyBorder="1" applyAlignment="1">
      <alignment horizontal="right" vertical="top"/>
    </xf>
    <xf numFmtId="4" fontId="15" fillId="0" borderId="34" xfId="0" applyNumberFormat="1" applyFont="1" applyBorder="1" applyAlignment="1">
      <alignment horizontal="right" vertical="top"/>
    </xf>
    <xf numFmtId="10" fontId="15" fillId="0" borderId="34" xfId="0" applyNumberFormat="1" applyFont="1" applyBorder="1" applyAlignment="1">
      <alignment horizontal="right" vertical="top"/>
    </xf>
    <xf numFmtId="0" fontId="1" fillId="0" borderId="14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38" xfId="0" applyNumberFormat="1" applyFont="1" applyBorder="1" applyAlignment="1">
      <alignment vertical="top"/>
    </xf>
    <xf numFmtId="49" fontId="3" fillId="0" borderId="16" xfId="0" applyNumberFormat="1" applyFont="1" applyBorder="1" applyAlignment="1">
      <alignment horizontal="center" vertical="top"/>
    </xf>
    <xf numFmtId="0" fontId="1" fillId="0" borderId="38" xfId="0" applyFont="1" applyBorder="1" applyAlignment="1">
      <alignment horizontal="center" vertical="top"/>
    </xf>
    <xf numFmtId="4" fontId="1" fillId="0" borderId="39" xfId="0" applyNumberFormat="1" applyFont="1" applyBorder="1" applyAlignment="1">
      <alignment horizontal="right" vertical="top"/>
    </xf>
    <xf numFmtId="4" fontId="1" fillId="0" borderId="40" xfId="0" applyNumberFormat="1" applyFont="1" applyBorder="1" applyAlignment="1">
      <alignment horizontal="right" vertical="top"/>
    </xf>
    <xf numFmtId="4" fontId="1" fillId="0" borderId="41" xfId="0" applyNumberFormat="1" applyFont="1" applyBorder="1" applyAlignment="1">
      <alignment horizontal="right" vertical="top"/>
    </xf>
    <xf numFmtId="4" fontId="15" fillId="0" borderId="42" xfId="0" applyNumberFormat="1" applyFont="1" applyBorder="1" applyAlignment="1">
      <alignment horizontal="right" vertical="top"/>
    </xf>
    <xf numFmtId="0" fontId="1" fillId="0" borderId="41" xfId="0" applyFont="1" applyBorder="1" applyAlignment="1">
      <alignment vertical="top" wrapText="1"/>
    </xf>
    <xf numFmtId="0" fontId="20" fillId="6" borderId="43" xfId="0" applyFont="1" applyFill="1" applyBorder="1" applyAlignment="1">
      <alignment vertical="top" wrapText="1"/>
    </xf>
    <xf numFmtId="0" fontId="2" fillId="6" borderId="31" xfId="0" applyFont="1" applyFill="1" applyBorder="1" applyAlignment="1">
      <alignment horizontal="center" vertical="top"/>
    </xf>
    <xf numFmtId="4" fontId="2" fillId="6" borderId="44" xfId="0" applyNumberFormat="1" applyFont="1" applyFill="1" applyBorder="1" applyAlignment="1">
      <alignment horizontal="right" vertical="top"/>
    </xf>
    <xf numFmtId="4" fontId="2" fillId="6" borderId="45" xfId="0" applyNumberFormat="1" applyFont="1" applyFill="1" applyBorder="1" applyAlignment="1">
      <alignment horizontal="right" vertical="top"/>
    </xf>
    <xf numFmtId="4" fontId="2" fillId="6" borderId="46" xfId="0" applyNumberFormat="1" applyFont="1" applyFill="1" applyBorder="1" applyAlignment="1">
      <alignment horizontal="right" vertical="top"/>
    </xf>
    <xf numFmtId="4" fontId="1" fillId="6" borderId="46" xfId="0" applyNumberFormat="1" applyFont="1" applyFill="1" applyBorder="1" applyAlignment="1">
      <alignment horizontal="right" vertical="top"/>
    </xf>
    <xf numFmtId="0" fontId="2" fillId="6" borderId="46" xfId="0" applyFont="1" applyFill="1" applyBorder="1" applyAlignment="1">
      <alignment vertical="top" wrapText="1"/>
    </xf>
    <xf numFmtId="165" fontId="2" fillId="0" borderId="47" xfId="0" applyNumberFormat="1" applyFont="1" applyBorder="1" applyAlignment="1">
      <alignment vertical="top"/>
    </xf>
    <xf numFmtId="0" fontId="1" fillId="0" borderId="47" xfId="0" applyFont="1" applyBorder="1" applyAlignment="1">
      <alignment horizontal="center" vertical="top"/>
    </xf>
    <xf numFmtId="4" fontId="1" fillId="0" borderId="17" xfId="0" applyNumberFormat="1" applyFont="1" applyBorder="1" applyAlignment="1">
      <alignment horizontal="right" vertical="top"/>
    </xf>
    <xf numFmtId="4" fontId="1" fillId="0" borderId="19" xfId="0" applyNumberFormat="1" applyFont="1" applyBorder="1" applyAlignment="1">
      <alignment horizontal="right" vertical="top"/>
    </xf>
    <xf numFmtId="4" fontId="1" fillId="0" borderId="18" xfId="0" applyNumberFormat="1" applyFont="1" applyBorder="1" applyAlignment="1">
      <alignment horizontal="right" vertical="top"/>
    </xf>
    <xf numFmtId="0" fontId="1" fillId="0" borderId="18" xfId="0" applyFont="1" applyBorder="1" applyAlignment="1">
      <alignment vertical="top" wrapText="1"/>
    </xf>
    <xf numFmtId="0" fontId="21" fillId="6" borderId="43" xfId="0" applyFont="1" applyFill="1" applyBorder="1" applyAlignment="1">
      <alignment vertical="top" wrapText="1"/>
    </xf>
    <xf numFmtId="49" fontId="3" fillId="0" borderId="48" xfId="0" applyNumberFormat="1" applyFont="1" applyBorder="1" applyAlignment="1">
      <alignment horizontal="center" vertical="top"/>
    </xf>
    <xf numFmtId="49" fontId="3" fillId="6" borderId="32" xfId="0" applyNumberFormat="1" applyFont="1" applyFill="1" applyBorder="1" applyAlignment="1">
      <alignment horizontal="center" vertical="top"/>
    </xf>
    <xf numFmtId="165" fontId="2" fillId="0" borderId="33" xfId="0" applyNumberFormat="1" applyFont="1" applyBorder="1" applyAlignment="1">
      <alignment vertical="top"/>
    </xf>
    <xf numFmtId="0" fontId="1" fillId="0" borderId="33" xfId="0" applyFont="1" applyBorder="1" applyAlignment="1">
      <alignment horizontal="center" vertical="top"/>
    </xf>
    <xf numFmtId="4" fontId="1" fillId="0" borderId="9" xfId="0" applyNumberFormat="1" applyFont="1" applyBorder="1" applyAlignment="1">
      <alignment horizontal="right" vertical="top"/>
    </xf>
    <xf numFmtId="4" fontId="1" fillId="0" borderId="11" xfId="0" applyNumberFormat="1" applyFont="1" applyBorder="1" applyAlignment="1">
      <alignment horizontal="right" vertical="top"/>
    </xf>
    <xf numFmtId="4" fontId="1" fillId="0" borderId="10" xfId="0" applyNumberFormat="1" applyFont="1" applyBorder="1" applyAlignment="1">
      <alignment horizontal="right" vertical="top"/>
    </xf>
    <xf numFmtId="0" fontId="1" fillId="0" borderId="49" xfId="0" applyFont="1" applyBorder="1" applyAlignment="1">
      <alignment vertical="top" wrapText="1"/>
    </xf>
    <xf numFmtId="0" fontId="5" fillId="0" borderId="49" xfId="0" applyFont="1" applyBorder="1" applyAlignment="1">
      <alignment vertical="top" wrapText="1"/>
    </xf>
    <xf numFmtId="4" fontId="15" fillId="0" borderId="50" xfId="0" applyNumberFormat="1" applyFont="1" applyBorder="1" applyAlignment="1">
      <alignment horizontal="right" vertical="top"/>
    </xf>
    <xf numFmtId="165" fontId="20" fillId="7" borderId="26" xfId="0" applyNumberFormat="1" applyFont="1" applyFill="1" applyBorder="1" applyAlignment="1">
      <alignment vertical="center"/>
    </xf>
    <xf numFmtId="165" fontId="2" fillId="7" borderId="27" xfId="0" applyNumberFormat="1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vertical="center" wrapText="1"/>
    </xf>
    <xf numFmtId="0" fontId="2" fillId="7" borderId="30" xfId="0" applyFont="1" applyFill="1" applyBorder="1" applyAlignment="1">
      <alignment horizontal="center" vertical="center"/>
    </xf>
    <xf numFmtId="4" fontId="2" fillId="2" borderId="28" xfId="0" applyNumberFormat="1" applyFont="1" applyFill="1" applyBorder="1" applyAlignment="1">
      <alignment horizontal="right" vertical="center"/>
    </xf>
    <xf numFmtId="4" fontId="2" fillId="7" borderId="7" xfId="0" applyNumberFormat="1" applyFont="1" applyFill="1" applyBorder="1" applyAlignment="1">
      <alignment horizontal="right" vertical="center"/>
    </xf>
    <xf numFmtId="4" fontId="2" fillId="7" borderId="51" xfId="0" applyNumberFormat="1" applyFont="1" applyFill="1" applyBorder="1" applyAlignment="1">
      <alignment horizontal="right" vertical="center"/>
    </xf>
    <xf numFmtId="4" fontId="2" fillId="7" borderId="52" xfId="0" applyNumberFormat="1" applyFont="1" applyFill="1" applyBorder="1" applyAlignment="1">
      <alignment horizontal="right" vertical="center"/>
    </xf>
    <xf numFmtId="4" fontId="2" fillId="7" borderId="53" xfId="0" applyNumberFormat="1" applyFont="1" applyFill="1" applyBorder="1" applyAlignment="1">
      <alignment horizontal="right" vertical="center"/>
    </xf>
    <xf numFmtId="4" fontId="2" fillId="7" borderId="4" xfId="0" applyNumberFormat="1" applyFont="1" applyFill="1" applyBorder="1" applyAlignment="1">
      <alignment horizontal="right" vertical="center"/>
    </xf>
    <xf numFmtId="4" fontId="2" fillId="7" borderId="24" xfId="0" applyNumberFormat="1" applyFont="1" applyFill="1" applyBorder="1" applyAlignment="1">
      <alignment horizontal="right" vertical="center"/>
    </xf>
    <xf numFmtId="0" fontId="2" fillId="7" borderId="23" xfId="0" applyFont="1" applyFill="1" applyBorder="1" applyAlignment="1">
      <alignment vertical="center" wrapText="1"/>
    </xf>
    <xf numFmtId="0" fontId="2" fillId="5" borderId="54" xfId="0" applyFont="1" applyFill="1" applyBorder="1" applyAlignment="1">
      <alignment vertical="center"/>
    </xf>
    <xf numFmtId="0" fontId="3" fillId="5" borderId="55" xfId="0" applyFont="1" applyFill="1" applyBorder="1" applyAlignment="1">
      <alignment horizontal="center" vertical="center"/>
    </xf>
    <xf numFmtId="0" fontId="2" fillId="5" borderId="56" xfId="0" applyFont="1" applyFill="1" applyBorder="1" applyAlignment="1">
      <alignment vertical="center"/>
    </xf>
    <xf numFmtId="0" fontId="1" fillId="5" borderId="56" xfId="0" applyFont="1" applyFill="1" applyBorder="1" applyAlignment="1">
      <alignment horizontal="center" vertical="center"/>
    </xf>
    <xf numFmtId="4" fontId="15" fillId="5" borderId="50" xfId="0" applyNumberFormat="1" applyFont="1" applyFill="1" applyBorder="1" applyAlignment="1">
      <alignment horizontal="right" vertical="top"/>
    </xf>
    <xf numFmtId="4" fontId="2" fillId="6" borderId="57" xfId="0" applyNumberFormat="1" applyFont="1" applyFill="1" applyBorder="1" applyAlignment="1">
      <alignment horizontal="right" vertical="top"/>
    </xf>
    <xf numFmtId="4" fontId="2" fillId="6" borderId="58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45" xfId="0" applyNumberFormat="1" applyFont="1" applyFill="1" applyBorder="1" applyAlignment="1">
      <alignment horizontal="right" vertical="top"/>
    </xf>
    <xf numFmtId="0" fontId="1" fillId="0" borderId="36" xfId="0" applyFont="1" applyBorder="1" applyAlignment="1">
      <alignment vertical="top" wrapText="1"/>
    </xf>
    <xf numFmtId="0" fontId="5" fillId="0" borderId="59" xfId="0" applyFont="1" applyBorder="1" applyAlignment="1">
      <alignment vertical="top" wrapText="1"/>
    </xf>
    <xf numFmtId="4" fontId="2" fillId="7" borderId="60" xfId="0" applyNumberFormat="1" applyFont="1" applyFill="1" applyBorder="1" applyAlignment="1">
      <alignment horizontal="right" vertical="center"/>
    </xf>
    <xf numFmtId="4" fontId="2" fillId="7" borderId="61" xfId="0" applyNumberFormat="1" applyFont="1" applyFill="1" applyBorder="1" applyAlignment="1">
      <alignment horizontal="right" vertical="center"/>
    </xf>
    <xf numFmtId="4" fontId="15" fillId="7" borderId="24" xfId="0" applyNumberFormat="1" applyFont="1" applyFill="1" applyBorder="1" applyAlignment="1">
      <alignment horizontal="right" vertical="center"/>
    </xf>
    <xf numFmtId="0" fontId="21" fillId="6" borderId="21" xfId="0" applyFont="1" applyFill="1" applyBorder="1" applyAlignment="1">
      <alignment vertical="top" wrapText="1"/>
    </xf>
    <xf numFmtId="4" fontId="15" fillId="6" borderId="13" xfId="0" applyNumberFormat="1" applyFont="1" applyFill="1" applyBorder="1" applyAlignment="1">
      <alignment horizontal="right" vertical="top"/>
    </xf>
    <xf numFmtId="0" fontId="5" fillId="0" borderId="35" xfId="0" applyFont="1" applyBorder="1" applyAlignment="1">
      <alignment horizontal="center" vertical="top" wrapText="1"/>
    </xf>
    <xf numFmtId="4" fontId="1" fillId="0" borderId="13" xfId="0" applyNumberFormat="1" applyFont="1" applyBorder="1" applyAlignment="1">
      <alignment horizontal="right" vertical="top" wrapText="1"/>
    </xf>
    <xf numFmtId="4" fontId="1" fillId="0" borderId="15" xfId="0" applyNumberFormat="1" applyFont="1" applyBorder="1" applyAlignment="1">
      <alignment horizontal="right" vertical="top" wrapText="1"/>
    </xf>
    <xf numFmtId="4" fontId="1" fillId="0" borderId="14" xfId="0" applyNumberFormat="1" applyFont="1" applyBorder="1" applyAlignment="1">
      <alignment horizontal="right" vertical="top" wrapText="1"/>
    </xf>
    <xf numFmtId="4" fontId="1" fillId="0" borderId="39" xfId="0" applyNumberFormat="1" applyFont="1" applyBorder="1" applyAlignment="1">
      <alignment horizontal="right" vertical="top" wrapText="1"/>
    </xf>
    <xf numFmtId="4" fontId="1" fillId="0" borderId="40" xfId="0" applyNumberFormat="1" applyFont="1" applyBorder="1" applyAlignment="1">
      <alignment horizontal="right" vertical="top" wrapText="1"/>
    </xf>
    <xf numFmtId="4" fontId="1" fillId="0" borderId="41" xfId="0" applyNumberFormat="1" applyFont="1" applyBorder="1" applyAlignment="1">
      <alignment horizontal="right" vertical="top" wrapText="1"/>
    </xf>
    <xf numFmtId="0" fontId="1" fillId="0" borderId="36" xfId="0" applyFont="1" applyBorder="1" applyAlignment="1">
      <alignment horizontal="left" vertical="top" wrapText="1"/>
    </xf>
    <xf numFmtId="0" fontId="5" fillId="0" borderId="35" xfId="0" applyFont="1" applyBorder="1" applyAlignment="1">
      <alignment horizontal="center" vertical="top"/>
    </xf>
    <xf numFmtId="0" fontId="1" fillId="0" borderId="49" xfId="0" applyFont="1" applyBorder="1" applyAlignment="1">
      <alignment horizontal="left" vertical="top" wrapText="1"/>
    </xf>
    <xf numFmtId="0" fontId="5" fillId="0" borderId="38" xfId="0" applyFont="1" applyBorder="1" applyAlignment="1">
      <alignment horizontal="center" vertical="top"/>
    </xf>
    <xf numFmtId="4" fontId="15" fillId="7" borderId="28" xfId="0" applyNumberFormat="1" applyFont="1" applyFill="1" applyBorder="1" applyAlignment="1">
      <alignment horizontal="right" vertical="center"/>
    </xf>
    <xf numFmtId="4" fontId="15" fillId="7" borderId="4" xfId="0" applyNumberFormat="1" applyFont="1" applyFill="1" applyBorder="1" applyAlignment="1">
      <alignment horizontal="right" vertical="top"/>
    </xf>
    <xf numFmtId="0" fontId="2" fillId="5" borderId="26" xfId="0" applyFont="1" applyFill="1" applyBorder="1" applyAlignment="1">
      <alignment vertical="center"/>
    </xf>
    <xf numFmtId="0" fontId="3" fillId="5" borderId="4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vertical="center"/>
    </xf>
    <xf numFmtId="4" fontId="15" fillId="5" borderId="34" xfId="0" applyNumberFormat="1" applyFont="1" applyFill="1" applyBorder="1" applyAlignment="1">
      <alignment horizontal="right" vertical="top"/>
    </xf>
    <xf numFmtId="4" fontId="15" fillId="6" borderId="62" xfId="0" applyNumberFormat="1" applyFont="1" applyFill="1" applyBorder="1" applyAlignment="1">
      <alignment horizontal="right" vertical="top"/>
    </xf>
    <xf numFmtId="0" fontId="5" fillId="0" borderId="63" xfId="0" applyFont="1" applyBorder="1" applyAlignment="1">
      <alignment vertical="top" wrapText="1"/>
    </xf>
    <xf numFmtId="0" fontId="2" fillId="6" borderId="4" xfId="0" applyFont="1" applyFill="1" applyBorder="1" applyAlignment="1">
      <alignment horizontal="center" vertical="top"/>
    </xf>
    <xf numFmtId="4" fontId="2" fillId="6" borderId="62" xfId="0" applyNumberFormat="1" applyFont="1" applyFill="1" applyBorder="1" applyAlignment="1">
      <alignment horizontal="right" vertical="top"/>
    </xf>
    <xf numFmtId="0" fontId="5" fillId="0" borderId="33" xfId="0" applyFont="1" applyBorder="1" applyAlignment="1">
      <alignment horizontal="center" vertical="top"/>
    </xf>
    <xf numFmtId="0" fontId="20" fillId="6" borderId="32" xfId="0" applyFont="1" applyFill="1" applyBorder="1" applyAlignment="1">
      <alignment vertical="top" wrapText="1"/>
    </xf>
    <xf numFmtId="0" fontId="2" fillId="6" borderId="43" xfId="0" applyFont="1" applyFill="1" applyBorder="1" applyAlignment="1">
      <alignment horizontal="center" vertical="top"/>
    </xf>
    <xf numFmtId="0" fontId="1" fillId="0" borderId="12" xfId="0" applyFont="1" applyBorder="1" applyAlignment="1">
      <alignment vertical="top" wrapText="1"/>
    </xf>
    <xf numFmtId="0" fontId="5" fillId="0" borderId="36" xfId="0" applyFont="1" applyBorder="1" applyAlignment="1">
      <alignment horizontal="center" vertical="top"/>
    </xf>
    <xf numFmtId="0" fontId="1" fillId="0" borderId="16" xfId="0" applyFont="1" applyBorder="1" applyAlignment="1">
      <alignment vertical="top" wrapText="1"/>
    </xf>
    <xf numFmtId="0" fontId="21" fillId="6" borderId="21" xfId="0" applyFont="1" applyFill="1" applyBorder="1" applyAlignment="1">
      <alignment horizontal="left" vertical="top" wrapText="1"/>
    </xf>
    <xf numFmtId="0" fontId="21" fillId="6" borderId="43" xfId="0" applyFont="1" applyFill="1" applyBorder="1" applyAlignment="1">
      <alignment horizontal="left" vertical="top" wrapText="1"/>
    </xf>
    <xf numFmtId="10" fontId="15" fillId="0" borderId="50" xfId="0" applyNumberFormat="1" applyFont="1" applyBorder="1" applyAlignment="1">
      <alignment horizontal="right" vertical="top"/>
    </xf>
    <xf numFmtId="4" fontId="15" fillId="7" borderId="4" xfId="0" applyNumberFormat="1" applyFont="1" applyFill="1" applyBorder="1" applyAlignment="1">
      <alignment horizontal="right" vertical="center"/>
    </xf>
    <xf numFmtId="4" fontId="15" fillId="7" borderId="30" xfId="0" applyNumberFormat="1" applyFont="1" applyFill="1" applyBorder="1" applyAlignment="1">
      <alignment horizontal="right" vertical="center"/>
    </xf>
    <xf numFmtId="0" fontId="2" fillId="7" borderId="4" xfId="0" applyFont="1" applyFill="1" applyBorder="1" applyAlignment="1">
      <alignment vertical="center" wrapText="1"/>
    </xf>
    <xf numFmtId="4" fontId="15" fillId="5" borderId="0" xfId="0" applyNumberFormat="1" applyFont="1" applyFill="1" applyBorder="1" applyAlignment="1">
      <alignment horizontal="right" vertical="center"/>
    </xf>
    <xf numFmtId="0" fontId="1" fillId="5" borderId="25" xfId="0" applyFont="1" applyFill="1" applyBorder="1" applyAlignment="1">
      <alignment vertical="center"/>
    </xf>
    <xf numFmtId="4" fontId="1" fillId="0" borderId="63" xfId="0" applyNumberFormat="1" applyFont="1" applyBorder="1" applyAlignment="1">
      <alignment horizontal="right" vertical="top"/>
    </xf>
    <xf numFmtId="4" fontId="15" fillId="0" borderId="44" xfId="0" applyNumberFormat="1" applyFont="1" applyBorder="1" applyAlignment="1">
      <alignment horizontal="right" vertical="top"/>
    </xf>
    <xf numFmtId="4" fontId="15" fillId="0" borderId="62" xfId="0" applyNumberFormat="1" applyFont="1" applyBorder="1" applyAlignment="1">
      <alignment horizontal="right" vertical="top"/>
    </xf>
    <xf numFmtId="10" fontId="15" fillId="0" borderId="62" xfId="0" applyNumberFormat="1" applyFont="1" applyBorder="1" applyAlignment="1">
      <alignment horizontal="right" vertical="top"/>
    </xf>
    <xf numFmtId="0" fontId="1" fillId="0" borderId="46" xfId="0" applyFont="1" applyBorder="1" applyAlignment="1">
      <alignment vertical="top" wrapText="1"/>
    </xf>
    <xf numFmtId="4" fontId="15" fillId="0" borderId="13" xfId="0" applyNumberFormat="1" applyFont="1" applyBorder="1" applyAlignment="1">
      <alignment horizontal="right" vertical="top"/>
    </xf>
    <xf numFmtId="0" fontId="5" fillId="0" borderId="64" xfId="0" applyFont="1" applyBorder="1" applyAlignment="1">
      <alignment vertical="top" wrapText="1"/>
    </xf>
    <xf numFmtId="4" fontId="1" fillId="0" borderId="65" xfId="0" applyNumberFormat="1" applyFont="1" applyBorder="1" applyAlignment="1">
      <alignment horizontal="right" vertical="top"/>
    </xf>
    <xf numFmtId="4" fontId="15" fillId="0" borderId="17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10" fontId="15" fillId="0" borderId="66" xfId="0" applyNumberFormat="1" applyFont="1" applyBorder="1" applyAlignment="1">
      <alignment horizontal="right" vertical="top"/>
    </xf>
    <xf numFmtId="165" fontId="2" fillId="7" borderId="28" xfId="0" applyNumberFormat="1" applyFont="1" applyFill="1" applyBorder="1" applyAlignment="1">
      <alignment horizontal="center" vertical="center"/>
    </xf>
    <xf numFmtId="0" fontId="3" fillId="5" borderId="56" xfId="0" applyFont="1" applyFill="1" applyBorder="1" applyAlignment="1">
      <alignment vertical="center"/>
    </xf>
    <xf numFmtId="4" fontId="5" fillId="0" borderId="13" xfId="0" applyNumberFormat="1" applyFont="1" applyBorder="1" applyAlignment="1">
      <alignment horizontal="right" vertical="top"/>
    </xf>
    <xf numFmtId="4" fontId="5" fillId="0" borderId="15" xfId="0" applyNumberFormat="1" applyFont="1" applyBorder="1" applyAlignment="1">
      <alignment horizontal="right" vertical="top"/>
    </xf>
    <xf numFmtId="4" fontId="15" fillId="0" borderId="39" xfId="0" applyNumberFormat="1" applyFont="1" applyBorder="1" applyAlignment="1">
      <alignment horizontal="right" vertical="top"/>
    </xf>
    <xf numFmtId="165" fontId="2" fillId="7" borderId="56" xfId="0" applyNumberFormat="1" applyFont="1" applyFill="1" applyBorder="1" applyAlignment="1">
      <alignment horizontal="center" vertical="center"/>
    </xf>
    <xf numFmtId="4" fontId="2" fillId="7" borderId="28" xfId="0" applyNumberFormat="1" applyFont="1" applyFill="1" applyBorder="1" applyAlignment="1">
      <alignment horizontal="right" vertical="center"/>
    </xf>
    <xf numFmtId="4" fontId="15" fillId="5" borderId="56" xfId="0" applyNumberFormat="1" applyFont="1" applyFill="1" applyBorder="1" applyAlignment="1">
      <alignment horizontal="right" vertical="center"/>
    </xf>
    <xf numFmtId="0" fontId="1" fillId="5" borderId="67" xfId="0" applyFont="1" applyFill="1" applyBorder="1" applyAlignment="1">
      <alignment vertical="center"/>
    </xf>
    <xf numFmtId="165" fontId="2" fillId="0" borderId="31" xfId="0" applyNumberFormat="1" applyFont="1" applyBorder="1" applyAlignment="1">
      <alignment vertical="top"/>
    </xf>
    <xf numFmtId="166" fontId="3" fillId="0" borderId="32" xfId="0" applyNumberFormat="1" applyFont="1" applyBorder="1" applyAlignment="1">
      <alignment horizontal="center" vertical="top"/>
    </xf>
    <xf numFmtId="0" fontId="1" fillId="0" borderId="43" xfId="0" applyFont="1" applyBorder="1" applyAlignment="1">
      <alignment vertical="top" wrapText="1"/>
    </xf>
    <xf numFmtId="0" fontId="1" fillId="0" borderId="32" xfId="0" applyFont="1" applyBorder="1" applyAlignment="1">
      <alignment horizontal="center" vertical="top"/>
    </xf>
    <xf numFmtId="4" fontId="1" fillId="0" borderId="62" xfId="0" applyNumberFormat="1" applyFont="1" applyBorder="1" applyAlignment="1">
      <alignment horizontal="right" vertical="top"/>
    </xf>
    <xf numFmtId="4" fontId="1" fillId="0" borderId="45" xfId="0" applyNumberFormat="1" applyFont="1" applyBorder="1" applyAlignment="1">
      <alignment horizontal="right" vertical="top"/>
    </xf>
    <xf numFmtId="4" fontId="1" fillId="0" borderId="46" xfId="0" applyNumberFormat="1" applyFont="1" applyBorder="1" applyAlignment="1">
      <alignment horizontal="right" vertical="top"/>
    </xf>
    <xf numFmtId="4" fontId="1" fillId="0" borderId="44" xfId="0" applyNumberFormat="1" applyFont="1" applyBorder="1" applyAlignment="1">
      <alignment horizontal="right" vertical="top"/>
    </xf>
    <xf numFmtId="166" fontId="3" fillId="0" borderId="12" xfId="0" applyNumberFormat="1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4" fontId="1" fillId="0" borderId="37" xfId="0" applyNumberFormat="1" applyFont="1" applyBorder="1" applyAlignment="1">
      <alignment horizontal="right" vertical="top"/>
    </xf>
    <xf numFmtId="0" fontId="1" fillId="0" borderId="16" xfId="0" applyFont="1" applyBorder="1" applyAlignment="1">
      <alignment horizontal="center" vertical="top"/>
    </xf>
    <xf numFmtId="4" fontId="1" fillId="0" borderId="42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4" fontId="1" fillId="0" borderId="34" xfId="0" applyNumberFormat="1" applyFont="1" applyBorder="1" applyAlignment="1">
      <alignment horizontal="right" vertical="top"/>
    </xf>
    <xf numFmtId="4" fontId="1" fillId="0" borderId="57" xfId="0" applyNumberFormat="1" applyFont="1" applyBorder="1" applyAlignment="1">
      <alignment horizontal="right" vertical="top"/>
    </xf>
    <xf numFmtId="4" fontId="15" fillId="0" borderId="32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166" fontId="3" fillId="0" borderId="16" xfId="0" applyNumberFormat="1" applyFont="1" applyBorder="1" applyAlignment="1">
      <alignment horizontal="center" vertical="top"/>
    </xf>
    <xf numFmtId="4" fontId="15" fillId="0" borderId="16" xfId="0" applyNumberFormat="1" applyFont="1" applyBorder="1" applyAlignment="1">
      <alignment horizontal="right" vertical="top"/>
    </xf>
    <xf numFmtId="0" fontId="1" fillId="0" borderId="48" xfId="0" applyFont="1" applyBorder="1" applyAlignment="1">
      <alignment horizontal="center" vertical="top"/>
    </xf>
    <xf numFmtId="0" fontId="1" fillId="0" borderId="48" xfId="0" applyFont="1" applyBorder="1" applyAlignment="1">
      <alignment vertical="top" wrapText="1"/>
    </xf>
    <xf numFmtId="165" fontId="2" fillId="0" borderId="12" xfId="0" applyNumberFormat="1" applyFont="1" applyBorder="1" applyAlignment="1">
      <alignment vertical="top"/>
    </xf>
    <xf numFmtId="165" fontId="2" fillId="0" borderId="16" xfId="0" applyNumberFormat="1" applyFont="1" applyBorder="1" applyAlignment="1">
      <alignment vertical="top"/>
    </xf>
    <xf numFmtId="4" fontId="15" fillId="0" borderId="48" xfId="0" applyNumberFormat="1" applyFont="1" applyBorder="1" applyAlignment="1">
      <alignment horizontal="right" vertical="top"/>
    </xf>
    <xf numFmtId="0" fontId="1" fillId="5" borderId="28" xfId="0" applyFont="1" applyFill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top"/>
    </xf>
    <xf numFmtId="0" fontId="1" fillId="0" borderId="31" xfId="0" applyFont="1" applyBorder="1" applyAlignment="1">
      <alignment vertical="top" wrapText="1"/>
    </xf>
    <xf numFmtId="0" fontId="1" fillId="0" borderId="68" xfId="0" applyFont="1" applyBorder="1" applyAlignment="1">
      <alignment vertical="top" wrapText="1"/>
    </xf>
    <xf numFmtId="4" fontId="15" fillId="0" borderId="12" xfId="0" applyNumberFormat="1" applyFont="1" applyBorder="1" applyAlignment="1">
      <alignment horizontal="right" vertical="top"/>
    </xf>
    <xf numFmtId="0" fontId="1" fillId="0" borderId="69" xfId="0" applyFont="1" applyBorder="1" applyAlignment="1">
      <alignment vertical="top" wrapText="1"/>
    </xf>
    <xf numFmtId="0" fontId="1" fillId="0" borderId="70" xfId="0" applyFont="1" applyBorder="1" applyAlignment="1">
      <alignment vertical="top" wrapText="1"/>
    </xf>
    <xf numFmtId="0" fontId="2" fillId="7" borderId="67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21" fillId="6" borderId="68" xfId="0" applyFont="1" applyFill="1" applyBorder="1" applyAlignment="1">
      <alignment horizontal="left" vertical="top" wrapText="1"/>
    </xf>
    <xf numFmtId="4" fontId="2" fillId="6" borderId="71" xfId="0" applyNumberFormat="1" applyFont="1" applyFill="1" applyBorder="1" applyAlignment="1">
      <alignment horizontal="right" vertical="top"/>
    </xf>
    <xf numFmtId="4" fontId="2" fillId="6" borderId="32" xfId="0" applyNumberFormat="1" applyFont="1" applyFill="1" applyBorder="1" applyAlignment="1">
      <alignment horizontal="right" vertical="top"/>
    </xf>
    <xf numFmtId="165" fontId="2" fillId="6" borderId="33" xfId="0" applyNumberFormat="1" applyFont="1" applyFill="1" applyBorder="1" applyAlignment="1">
      <alignment vertical="top"/>
    </xf>
    <xf numFmtId="49" fontId="3" fillId="6" borderId="8" xfId="0" applyNumberFormat="1" applyFont="1" applyFill="1" applyBorder="1" applyAlignment="1">
      <alignment horizontal="center" vertical="top"/>
    </xf>
    <xf numFmtId="0" fontId="2" fillId="6" borderId="68" xfId="0" applyFont="1" applyFill="1" applyBorder="1" applyAlignment="1">
      <alignment vertical="top" wrapText="1"/>
    </xf>
    <xf numFmtId="0" fontId="20" fillId="6" borderId="43" xfId="0" applyFont="1" applyFill="1" applyBorder="1" applyAlignment="1">
      <alignment horizontal="left" vertical="top" wrapText="1"/>
    </xf>
    <xf numFmtId="165" fontId="20" fillId="7" borderId="22" xfId="0" applyNumberFormat="1" applyFont="1" applyFill="1" applyBorder="1" applyAlignment="1">
      <alignment vertical="center"/>
    </xf>
    <xf numFmtId="165" fontId="2" fillId="7" borderId="0" xfId="0" applyNumberFormat="1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vertical="center" wrapText="1"/>
    </xf>
    <xf numFmtId="0" fontId="2" fillId="7" borderId="24" xfId="0" applyFont="1" applyFill="1" applyBorder="1" applyAlignment="1">
      <alignment horizontal="center" vertical="center"/>
    </xf>
    <xf numFmtId="4" fontId="2" fillId="7" borderId="6" xfId="0" applyNumberFormat="1" applyFont="1" applyFill="1" applyBorder="1" applyAlignment="1">
      <alignment horizontal="right" vertical="center"/>
    </xf>
    <xf numFmtId="165" fontId="2" fillId="4" borderId="26" xfId="0" applyNumberFormat="1" applyFont="1" applyFill="1" applyBorder="1" applyAlignment="1">
      <alignment vertical="center"/>
    </xf>
    <xf numFmtId="165" fontId="2" fillId="4" borderId="27" xfId="0" applyNumberFormat="1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vertical="center" wrapText="1"/>
    </xf>
    <xf numFmtId="0" fontId="2" fillId="4" borderId="27" xfId="0" applyFont="1" applyFill="1" applyBorder="1" applyAlignment="1">
      <alignment horizontal="center" vertical="center"/>
    </xf>
    <xf numFmtId="4" fontId="2" fillId="4" borderId="26" xfId="0" applyNumberFormat="1" applyFont="1" applyFill="1" applyBorder="1" applyAlignment="1">
      <alignment horizontal="right" vertical="center"/>
    </xf>
    <xf numFmtId="4" fontId="2" fillId="4" borderId="30" xfId="0" applyNumberFormat="1" applyFont="1" applyFill="1" applyBorder="1" applyAlignment="1">
      <alignment horizontal="right" vertical="center"/>
    </xf>
    <xf numFmtId="4" fontId="2" fillId="4" borderId="67" xfId="0" applyNumberFormat="1" applyFont="1" applyFill="1" applyBorder="1" applyAlignment="1">
      <alignment horizontal="right" vertical="center"/>
    </xf>
    <xf numFmtId="10" fontId="15" fillId="4" borderId="34" xfId="0" applyNumberFormat="1" applyFont="1" applyFill="1" applyBorder="1" applyAlignment="1">
      <alignment horizontal="right" vertical="top"/>
    </xf>
    <xf numFmtId="0" fontId="2" fillId="4" borderId="55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30" xfId="0" applyFont="1" applyFill="1" applyBorder="1" applyAlignment="1">
      <alignment horizontal="center" vertical="center"/>
    </xf>
    <xf numFmtId="4" fontId="2" fillId="4" borderId="5" xfId="0" applyNumberFormat="1" applyFont="1" applyFill="1" applyBorder="1" applyAlignment="1">
      <alignment horizontal="right" vertical="center"/>
    </xf>
    <xf numFmtId="4" fontId="15" fillId="4" borderId="5" xfId="0" applyNumberFormat="1" applyFont="1" applyFill="1" applyBorder="1" applyAlignment="1">
      <alignment horizontal="right" vertical="center"/>
    </xf>
    <xf numFmtId="0" fontId="2" fillId="4" borderId="4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1" xfId="0" applyFont="1" applyBorder="1" applyAlignment="1">
      <alignment wrapText="1"/>
    </xf>
    <xf numFmtId="0" fontId="2" fillId="0" borderId="21" xfId="0" applyFont="1" applyBorder="1" applyAlignment="1">
      <alignment horizontal="center"/>
    </xf>
    <xf numFmtId="4" fontId="1" fillId="0" borderId="21" xfId="0" applyNumberFormat="1" applyFont="1" applyBorder="1" applyAlignment="1">
      <alignment horizontal="right"/>
    </xf>
    <xf numFmtId="4" fontId="2" fillId="0" borderId="21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14" fontId="1" fillId="0" borderId="0" xfId="0" applyNumberFormat="1" applyFont="1"/>
    <xf numFmtId="166" fontId="34" fillId="0" borderId="12" xfId="0" applyNumberFormat="1" applyFont="1" applyBorder="1" applyAlignment="1">
      <alignment horizontal="center" vertical="top"/>
    </xf>
    <xf numFmtId="165" fontId="34" fillId="0" borderId="38" xfId="0" applyNumberFormat="1" applyFont="1" applyBorder="1" applyAlignment="1">
      <alignment vertical="top"/>
    </xf>
    <xf numFmtId="0" fontId="35" fillId="0" borderId="64" xfId="0" applyFont="1" applyBorder="1" applyAlignment="1">
      <alignment vertical="top" wrapText="1"/>
    </xf>
    <xf numFmtId="0" fontId="1" fillId="0" borderId="35" xfId="0" applyFont="1" applyFill="1" applyBorder="1" applyAlignment="1">
      <alignment horizontal="center" vertical="top"/>
    </xf>
    <xf numFmtId="4" fontId="1" fillId="0" borderId="13" xfId="0" applyNumberFormat="1" applyFont="1" applyFill="1" applyBorder="1" applyAlignment="1">
      <alignment horizontal="right" vertical="top"/>
    </xf>
    <xf numFmtId="4" fontId="1" fillId="0" borderId="15" xfId="0" applyNumberFormat="1" applyFont="1" applyFill="1" applyBorder="1" applyAlignment="1">
      <alignment horizontal="right" vertical="top"/>
    </xf>
    <xf numFmtId="4" fontId="1" fillId="0" borderId="14" xfId="0" applyNumberFormat="1" applyFont="1" applyFill="1" applyBorder="1" applyAlignment="1">
      <alignment horizontal="right" vertical="top"/>
    </xf>
    <xf numFmtId="4" fontId="35" fillId="0" borderId="15" xfId="0" applyNumberFormat="1" applyFont="1" applyFill="1" applyBorder="1" applyAlignment="1">
      <alignment horizontal="right" vertical="top"/>
    </xf>
    <xf numFmtId="4" fontId="35" fillId="0" borderId="13" xfId="0" applyNumberFormat="1" applyFont="1" applyFill="1" applyBorder="1" applyAlignment="1">
      <alignment horizontal="right" vertical="top"/>
    </xf>
    <xf numFmtId="0" fontId="34" fillId="0" borderId="21" xfId="0" applyFont="1" applyBorder="1"/>
    <xf numFmtId="0" fontId="1" fillId="0" borderId="0" xfId="0" applyFont="1" applyFill="1" applyAlignment="1">
      <alignment vertical="center"/>
    </xf>
    <xf numFmtId="165" fontId="2" fillId="0" borderId="35" xfId="0" applyNumberFormat="1" applyFont="1" applyFill="1" applyBorder="1" applyAlignment="1">
      <alignment vertical="top"/>
    </xf>
    <xf numFmtId="49" fontId="3" fillId="0" borderId="12" xfId="0" applyNumberFormat="1" applyFont="1" applyFill="1" applyBorder="1" applyAlignment="1">
      <alignment horizontal="center" vertical="top"/>
    </xf>
    <xf numFmtId="0" fontId="5" fillId="0" borderId="36" xfId="0" applyFont="1" applyFill="1" applyBorder="1" applyAlignment="1">
      <alignment vertical="top" wrapText="1"/>
    </xf>
    <xf numFmtId="4" fontId="15" fillId="0" borderId="37" xfId="0" applyNumberFormat="1" applyFont="1" applyFill="1" applyBorder="1" applyAlignment="1">
      <alignment horizontal="right" vertical="top"/>
    </xf>
    <xf numFmtId="4" fontId="15" fillId="0" borderId="34" xfId="0" applyNumberFormat="1" applyFont="1" applyFill="1" applyBorder="1" applyAlignment="1">
      <alignment horizontal="right" vertical="top"/>
    </xf>
    <xf numFmtId="10" fontId="15" fillId="0" borderId="34" xfId="0" applyNumberFormat="1" applyFont="1" applyFill="1" applyBorder="1" applyAlignment="1">
      <alignment horizontal="right" vertical="top"/>
    </xf>
    <xf numFmtId="0" fontId="1" fillId="0" borderId="14" xfId="0" applyFont="1" applyFill="1" applyBorder="1" applyAlignment="1">
      <alignment vertical="top" wrapText="1"/>
    </xf>
    <xf numFmtId="0" fontId="1" fillId="0" borderId="0" xfId="0" applyFont="1" applyFill="1" applyAlignment="1">
      <alignment vertical="top"/>
    </xf>
    <xf numFmtId="165" fontId="2" fillId="0" borderId="38" xfId="0" applyNumberFormat="1" applyFont="1" applyFill="1" applyBorder="1" applyAlignment="1">
      <alignment vertical="top"/>
    </xf>
    <xf numFmtId="49" fontId="3" fillId="0" borderId="48" xfId="0" applyNumberFormat="1" applyFont="1" applyFill="1" applyBorder="1" applyAlignment="1">
      <alignment horizontal="center" vertical="top"/>
    </xf>
    <xf numFmtId="0" fontId="1" fillId="0" borderId="38" xfId="0" applyFont="1" applyFill="1" applyBorder="1" applyAlignment="1">
      <alignment horizontal="center" vertical="top"/>
    </xf>
    <xf numFmtId="4" fontId="1" fillId="0" borderId="39" xfId="0" applyNumberFormat="1" applyFont="1" applyFill="1" applyBorder="1" applyAlignment="1">
      <alignment horizontal="right" vertical="top"/>
    </xf>
    <xf numFmtId="4" fontId="1" fillId="0" borderId="40" xfId="0" applyNumberFormat="1" applyFont="1" applyFill="1" applyBorder="1" applyAlignment="1">
      <alignment horizontal="right" vertical="top"/>
    </xf>
    <xf numFmtId="4" fontId="1" fillId="0" borderId="41" xfId="0" applyNumberFormat="1" applyFont="1" applyFill="1" applyBorder="1" applyAlignment="1">
      <alignment horizontal="right" vertical="top"/>
    </xf>
    <xf numFmtId="4" fontId="1" fillId="0" borderId="17" xfId="0" applyNumberFormat="1" applyFont="1" applyFill="1" applyBorder="1" applyAlignment="1">
      <alignment horizontal="right" vertical="top"/>
    </xf>
    <xf numFmtId="4" fontId="1" fillId="0" borderId="19" xfId="0" applyNumberFormat="1" applyFont="1" applyFill="1" applyBorder="1" applyAlignment="1">
      <alignment horizontal="right" vertical="top"/>
    </xf>
    <xf numFmtId="4" fontId="1" fillId="0" borderId="18" xfId="0" applyNumberFormat="1" applyFont="1" applyFill="1" applyBorder="1" applyAlignment="1">
      <alignment horizontal="right" vertical="top"/>
    </xf>
    <xf numFmtId="4" fontId="15" fillId="0" borderId="42" xfId="0" applyNumberFormat="1" applyFont="1" applyFill="1" applyBorder="1" applyAlignment="1">
      <alignment horizontal="right" vertical="top"/>
    </xf>
    <xf numFmtId="0" fontId="1" fillId="0" borderId="18" xfId="0" applyFont="1" applyFill="1" applyBorder="1" applyAlignment="1">
      <alignment vertical="top" wrapText="1"/>
    </xf>
    <xf numFmtId="165" fontId="2" fillId="0" borderId="31" xfId="0" applyNumberFormat="1" applyFont="1" applyFill="1" applyBorder="1" applyAlignment="1">
      <alignment vertical="top"/>
    </xf>
    <xf numFmtId="49" fontId="3" fillId="0" borderId="32" xfId="0" applyNumberFormat="1" applyFont="1" applyFill="1" applyBorder="1" applyAlignment="1">
      <alignment horizontal="center" vertical="top"/>
    </xf>
    <xf numFmtId="0" fontId="20" fillId="0" borderId="43" xfId="0" applyFont="1" applyFill="1" applyBorder="1" applyAlignment="1">
      <alignment vertical="top" wrapText="1"/>
    </xf>
    <xf numFmtId="0" fontId="2" fillId="0" borderId="31" xfId="0" applyFont="1" applyFill="1" applyBorder="1" applyAlignment="1">
      <alignment horizontal="center" vertical="top"/>
    </xf>
    <xf numFmtId="4" fontId="2" fillId="0" borderId="44" xfId="0" applyNumberFormat="1" applyFont="1" applyFill="1" applyBorder="1" applyAlignment="1">
      <alignment horizontal="right" vertical="top"/>
    </xf>
    <xf numFmtId="4" fontId="2" fillId="0" borderId="45" xfId="0" applyNumberFormat="1" applyFont="1" applyFill="1" applyBorder="1" applyAlignment="1">
      <alignment horizontal="right" vertical="top"/>
    </xf>
    <xf numFmtId="4" fontId="2" fillId="0" borderId="46" xfId="0" applyNumberFormat="1" applyFont="1" applyFill="1" applyBorder="1" applyAlignment="1">
      <alignment horizontal="right" vertical="top"/>
    </xf>
    <xf numFmtId="0" fontId="2" fillId="0" borderId="46" xfId="0" applyFont="1" applyFill="1" applyBorder="1" applyAlignment="1">
      <alignment vertical="top" wrapText="1"/>
    </xf>
    <xf numFmtId="165" fontId="2" fillId="0" borderId="33" xfId="0" applyNumberFormat="1" applyFont="1" applyFill="1" applyBorder="1" applyAlignment="1">
      <alignment vertical="top"/>
    </xf>
    <xf numFmtId="49" fontId="3" fillId="0" borderId="8" xfId="0" applyNumberFormat="1" applyFont="1" applyFill="1" applyBorder="1" applyAlignment="1">
      <alignment horizontal="center" vertical="top"/>
    </xf>
    <xf numFmtId="0" fontId="1" fillId="0" borderId="33" xfId="0" applyFont="1" applyFill="1" applyBorder="1" applyAlignment="1">
      <alignment horizontal="center" vertical="top"/>
    </xf>
    <xf numFmtId="4" fontId="1" fillId="0" borderId="9" xfId="0" applyNumberFormat="1" applyFont="1" applyFill="1" applyBorder="1" applyAlignment="1">
      <alignment horizontal="right" vertical="top"/>
    </xf>
    <xf numFmtId="4" fontId="1" fillId="0" borderId="11" xfId="0" applyNumberFormat="1" applyFont="1" applyFill="1" applyBorder="1" applyAlignment="1">
      <alignment horizontal="right" vertical="top"/>
    </xf>
    <xf numFmtId="4" fontId="1" fillId="0" borderId="10" xfId="0" applyNumberFormat="1" applyFont="1" applyFill="1" applyBorder="1" applyAlignment="1">
      <alignment horizontal="right" vertical="top"/>
    </xf>
    <xf numFmtId="0" fontId="1" fillId="0" borderId="10" xfId="0" applyFont="1" applyFill="1" applyBorder="1" applyAlignment="1">
      <alignment vertical="top" wrapText="1"/>
    </xf>
    <xf numFmtId="0" fontId="5" fillId="0" borderId="0" xfId="0" applyFont="1" applyFill="1" applyAlignment="1">
      <alignment vertical="top"/>
    </xf>
    <xf numFmtId="165" fontId="34" fillId="0" borderId="35" xfId="0" applyNumberFormat="1" applyFont="1" applyFill="1" applyBorder="1" applyAlignment="1">
      <alignment vertical="top"/>
    </xf>
    <xf numFmtId="166" fontId="34" fillId="0" borderId="12" xfId="0" applyNumberFormat="1" applyFont="1" applyFill="1" applyBorder="1" applyAlignment="1">
      <alignment horizontal="center" vertical="top"/>
    </xf>
    <xf numFmtId="0" fontId="35" fillId="0" borderId="21" xfId="0" applyFont="1" applyFill="1" applyBorder="1" applyAlignment="1">
      <alignment vertical="top" wrapText="1"/>
    </xf>
    <xf numFmtId="0" fontId="35" fillId="0" borderId="12" xfId="0" applyFont="1" applyFill="1" applyBorder="1" applyAlignment="1">
      <alignment horizontal="center" vertical="top"/>
    </xf>
    <xf numFmtId="4" fontId="35" fillId="0" borderId="37" xfId="0" applyNumberFormat="1" applyFont="1" applyFill="1" applyBorder="1" applyAlignment="1">
      <alignment horizontal="right" vertical="top"/>
    </xf>
    <xf numFmtId="4" fontId="1" fillId="0" borderId="57" xfId="0" applyNumberFormat="1" applyFont="1" applyFill="1" applyBorder="1" applyAlignment="1">
      <alignment horizontal="right" vertical="top"/>
    </xf>
    <xf numFmtId="4" fontId="15" fillId="0" borderId="32" xfId="0" applyNumberFormat="1" applyFont="1" applyFill="1" applyBorder="1" applyAlignment="1">
      <alignment horizontal="right" vertical="top"/>
    </xf>
    <xf numFmtId="4" fontId="15" fillId="0" borderId="62" xfId="0" applyNumberFormat="1" applyFont="1" applyFill="1" applyBorder="1" applyAlignment="1">
      <alignment horizontal="right" vertical="top"/>
    </xf>
    <xf numFmtId="4" fontId="1" fillId="0" borderId="63" xfId="0" applyNumberFormat="1" applyFont="1" applyFill="1" applyBorder="1" applyAlignment="1">
      <alignment horizontal="right" vertical="top"/>
    </xf>
    <xf numFmtId="4" fontId="15" fillId="0" borderId="13" xfId="0" applyNumberFormat="1" applyFont="1" applyFill="1" applyBorder="1" applyAlignment="1">
      <alignment horizontal="right" vertical="top"/>
    </xf>
    <xf numFmtId="165" fontId="34" fillId="0" borderId="38" xfId="0" applyNumberFormat="1" applyFont="1" applyFill="1" applyBorder="1" applyAlignment="1">
      <alignment vertical="top"/>
    </xf>
    <xf numFmtId="0" fontId="35" fillId="0" borderId="49" xfId="0" applyFont="1" applyFill="1" applyBorder="1" applyAlignment="1">
      <alignment vertical="top" wrapText="1"/>
    </xf>
    <xf numFmtId="0" fontId="35" fillId="0" borderId="16" xfId="0" applyFont="1" applyFill="1" applyBorder="1" applyAlignment="1">
      <alignment horizontal="center" vertical="top"/>
    </xf>
    <xf numFmtId="4" fontId="35" fillId="0" borderId="42" xfId="0" applyNumberFormat="1" applyFont="1" applyFill="1" applyBorder="1" applyAlignment="1">
      <alignment horizontal="right" vertical="top"/>
    </xf>
    <xf numFmtId="4" fontId="35" fillId="0" borderId="40" xfId="0" applyNumberFormat="1" applyFont="1" applyFill="1" applyBorder="1" applyAlignment="1">
      <alignment horizontal="right" vertical="top"/>
    </xf>
    <xf numFmtId="0" fontId="35" fillId="0" borderId="34" xfId="0" applyFont="1" applyFill="1" applyBorder="1" applyAlignment="1">
      <alignment vertical="top" wrapText="1"/>
    </xf>
    <xf numFmtId="0" fontId="35" fillId="0" borderId="35" xfId="0" applyFont="1" applyFill="1" applyBorder="1" applyAlignment="1">
      <alignment horizontal="center" vertical="top"/>
    </xf>
    <xf numFmtId="0" fontId="35" fillId="0" borderId="37" xfId="0" applyFont="1" applyFill="1" applyBorder="1" applyAlignment="1">
      <alignment vertical="top" wrapText="1"/>
    </xf>
    <xf numFmtId="4" fontId="35" fillId="0" borderId="39" xfId="0" applyNumberFormat="1" applyFont="1" applyFill="1" applyBorder="1" applyAlignment="1">
      <alignment horizontal="right" vertical="top"/>
    </xf>
    <xf numFmtId="165" fontId="2" fillId="0" borderId="47" xfId="0" applyNumberFormat="1" applyFont="1" applyFill="1" applyBorder="1" applyAlignment="1">
      <alignment vertical="top"/>
    </xf>
    <xf numFmtId="0" fontId="1" fillId="0" borderId="37" xfId="0" applyFont="1" applyFill="1" applyBorder="1" applyAlignment="1">
      <alignment vertical="top" wrapText="1"/>
    </xf>
    <xf numFmtId="0" fontId="1" fillId="0" borderId="47" xfId="0" applyFont="1" applyFill="1" applyBorder="1" applyAlignment="1">
      <alignment horizontal="center" vertical="top"/>
    </xf>
    <xf numFmtId="4" fontId="1" fillId="0" borderId="64" xfId="0" applyNumberFormat="1" applyFont="1" applyFill="1" applyBorder="1" applyAlignment="1">
      <alignment horizontal="right" vertical="top"/>
    </xf>
    <xf numFmtId="4" fontId="15" fillId="0" borderId="17" xfId="0" applyNumberFormat="1" applyFont="1" applyFill="1" applyBorder="1" applyAlignment="1">
      <alignment horizontal="right" vertical="top"/>
    </xf>
    <xf numFmtId="0" fontId="1" fillId="0" borderId="36" xfId="0" applyFont="1" applyFill="1" applyBorder="1" applyAlignment="1">
      <alignment vertical="top" wrapText="1"/>
    </xf>
    <xf numFmtId="49" fontId="34" fillId="0" borderId="12" xfId="0" applyNumberFormat="1" applyFont="1" applyFill="1" applyBorder="1" applyAlignment="1">
      <alignment horizontal="center" vertical="top"/>
    </xf>
    <xf numFmtId="49" fontId="34" fillId="0" borderId="16" xfId="0" applyNumberFormat="1" applyFont="1" applyFill="1" applyBorder="1" applyAlignment="1">
      <alignment horizontal="center" vertical="top"/>
    </xf>
    <xf numFmtId="0" fontId="35" fillId="0" borderId="36" xfId="0" applyFont="1" applyFill="1" applyBorder="1" applyAlignment="1">
      <alignment vertical="top" wrapText="1"/>
    </xf>
    <xf numFmtId="0" fontId="35" fillId="0" borderId="35" xfId="0" applyFont="1" applyFill="1" applyBorder="1" applyAlignment="1">
      <alignment horizontal="center" vertical="top" wrapText="1"/>
    </xf>
    <xf numFmtId="0" fontId="36" fillId="0" borderId="21" xfId="0" applyFont="1" applyBorder="1" applyAlignment="1">
      <alignment horizontal="center"/>
    </xf>
    <xf numFmtId="0" fontId="37" fillId="0" borderId="21" xfId="0" applyFont="1" applyBorder="1"/>
    <xf numFmtId="0" fontId="8" fillId="0" borderId="0" xfId="0" applyFont="1" applyAlignment="1">
      <alignment horizontal="center"/>
    </xf>
    <xf numFmtId="0" fontId="0" fillId="0" borderId="0" xfId="0"/>
    <xf numFmtId="0" fontId="10" fillId="0" borderId="22" xfId="0" applyFont="1" applyBorder="1" applyAlignment="1">
      <alignment horizontal="center" vertical="center" wrapText="1"/>
    </xf>
    <xf numFmtId="0" fontId="11" fillId="0" borderId="24" xfId="0" applyFont="1" applyBorder="1"/>
    <xf numFmtId="0" fontId="11" fillId="0" borderId="54" xfId="0" applyFont="1" applyBorder="1"/>
    <xf numFmtId="0" fontId="11" fillId="0" borderId="67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9" fillId="0" borderId="23" xfId="0" applyFont="1" applyBorder="1" applyAlignment="1">
      <alignment horizontal="center" vertical="center" wrapText="1"/>
    </xf>
    <xf numFmtId="0" fontId="11" fillId="0" borderId="72" xfId="0" applyFont="1" applyBorder="1"/>
    <xf numFmtId="0" fontId="11" fillId="0" borderId="55" xfId="0" applyFont="1" applyBorder="1"/>
    <xf numFmtId="0" fontId="7" fillId="0" borderId="0" xfId="0" applyFont="1" applyAlignment="1">
      <alignment horizontal="center" vertical="center"/>
    </xf>
    <xf numFmtId="0" fontId="10" fillId="0" borderId="26" xfId="0" applyFont="1" applyBorder="1" applyAlignment="1">
      <alignment horizontal="center" vertical="center" wrapText="1"/>
    </xf>
    <xf numFmtId="0" fontId="11" fillId="0" borderId="27" xfId="0" applyFont="1" applyBorder="1"/>
    <xf numFmtId="0" fontId="11" fillId="0" borderId="30" xfId="0" applyFont="1" applyBorder="1"/>
    <xf numFmtId="10" fontId="12" fillId="0" borderId="73" xfId="0" applyNumberFormat="1" applyFont="1" applyBorder="1" applyAlignment="1">
      <alignment horizontal="center" vertical="center"/>
    </xf>
    <xf numFmtId="4" fontId="2" fillId="2" borderId="26" xfId="0" applyNumberFormat="1" applyFont="1" applyFill="1" applyBorder="1" applyAlignment="1">
      <alignment horizontal="center" vertical="center"/>
    </xf>
    <xf numFmtId="164" fontId="2" fillId="2" borderId="26" xfId="0" applyNumberFormat="1" applyFont="1" applyFill="1" applyBorder="1" applyAlignment="1">
      <alignment horizontal="center" vertical="center" wrapText="1"/>
    </xf>
    <xf numFmtId="164" fontId="2" fillId="2" borderId="23" xfId="0" applyNumberFormat="1" applyFont="1" applyFill="1" applyBorder="1" applyAlignment="1">
      <alignment horizontal="center" vertical="center" wrapText="1"/>
    </xf>
    <xf numFmtId="4" fontId="2" fillId="2" borderId="26" xfId="0" applyNumberFormat="1" applyFont="1" applyFill="1" applyBorder="1" applyAlignment="1">
      <alignment horizontal="center" vertical="center" wrapText="1"/>
    </xf>
    <xf numFmtId="165" fontId="20" fillId="7" borderId="22" xfId="0" applyNumberFormat="1" applyFont="1" applyFill="1" applyBorder="1" applyAlignment="1">
      <alignment horizontal="left" vertical="center" wrapText="1"/>
    </xf>
    <xf numFmtId="0" fontId="11" fillId="0" borderId="28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26" xfId="0" applyNumberFormat="1" applyFont="1" applyFill="1" applyBorder="1" applyAlignment="1">
      <alignment horizontal="left" vertical="center"/>
    </xf>
    <xf numFmtId="4" fontId="5" fillId="0" borderId="38" xfId="0" applyNumberFormat="1" applyFont="1" applyBorder="1" applyAlignment="1">
      <alignment horizontal="right" vertical="center"/>
    </xf>
    <xf numFmtId="0" fontId="11" fillId="0" borderId="49" xfId="0" applyFont="1" applyBorder="1"/>
    <xf numFmtId="0" fontId="11" fillId="0" borderId="70" xfId="0" applyFont="1" applyBorder="1"/>
    <xf numFmtId="0" fontId="11" fillId="0" borderId="56" xfId="0" applyFont="1" applyBorder="1"/>
    <xf numFmtId="165" fontId="20" fillId="7" borderId="26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11" fillId="0" borderId="25" xfId="0" applyFont="1" applyBorder="1"/>
    <xf numFmtId="0" fontId="2" fillId="2" borderId="22" xfId="0" applyFont="1" applyFill="1" applyBorder="1" applyAlignment="1">
      <alignment horizontal="center" vertical="center" wrapText="1"/>
    </xf>
    <xf numFmtId="0" fontId="11" fillId="0" borderId="29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0</xdr:row>
      <xdr:rowOff>76200</xdr:rowOff>
    </xdr:from>
    <xdr:to>
      <xdr:col>2</xdr:col>
      <xdr:colOff>22860</xdr:colOff>
      <xdr:row>8</xdr:row>
      <xdr:rowOff>121920</xdr:rowOff>
    </xdr:to>
    <xdr:pic>
      <xdr:nvPicPr>
        <xdr:cNvPr id="2049" name="image1.png" descr="Mac SSD:Users:andrew:Desktop:logo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460" y="76200"/>
          <a:ext cx="1996440" cy="1554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AE1000"/>
  <sheetViews>
    <sheetView workbookViewId="0">
      <selection activeCell="I27" sqref="I27"/>
    </sheetView>
  </sheetViews>
  <sheetFormatPr defaultColWidth="14.44140625" defaultRowHeight="15" customHeight="1"/>
  <cols>
    <col min="1" max="1" width="16" customWidth="1"/>
    <col min="2" max="2" width="16.44140625" customWidth="1"/>
    <col min="3" max="8" width="20.44140625" customWidth="1"/>
    <col min="9" max="9" width="12.5546875" customWidth="1"/>
    <col min="10" max="10" width="20.44140625" customWidth="1"/>
    <col min="11" max="11" width="12.5546875" customWidth="1"/>
    <col min="12" max="12" width="20.44140625" customWidth="1"/>
    <col min="13" max="13" width="12.5546875" customWidth="1"/>
    <col min="14" max="14" width="20.44140625" customWidth="1"/>
    <col min="15" max="23" width="4.88671875" customWidth="1"/>
    <col min="24" max="26" width="9.5546875" customWidth="1"/>
    <col min="27" max="31" width="11" customWidth="1"/>
  </cols>
  <sheetData>
    <row r="1" spans="1:31" ht="15" customHeight="1">
      <c r="A1" s="410" t="s">
        <v>0</v>
      </c>
      <c r="B1" s="405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>
      <c r="A2" s="3"/>
      <c r="B2" s="1"/>
      <c r="C2" s="1"/>
      <c r="D2" s="2"/>
      <c r="E2" s="1"/>
      <c r="F2" s="1"/>
      <c r="G2" s="1"/>
      <c r="H2" s="410" t="s">
        <v>327</v>
      </c>
      <c r="I2" s="405"/>
      <c r="J2" s="40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>
      <c r="A3" s="3"/>
      <c r="B3" s="1"/>
      <c r="C3" s="1"/>
      <c r="D3" s="2"/>
      <c r="E3" s="1"/>
      <c r="F3" s="1"/>
      <c r="G3" s="1"/>
      <c r="H3" s="410" t="s">
        <v>328</v>
      </c>
      <c r="I3" s="405"/>
      <c r="J3" s="405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ht="14.4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ht="14.4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ht="14.4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>
      <c r="A10" s="4" t="s">
        <v>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>
      <c r="A11" s="3" t="s">
        <v>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>
      <c r="A12" s="3" t="s">
        <v>4</v>
      </c>
      <c r="B12" s="1"/>
      <c r="C12" s="1" t="s">
        <v>330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>
      <c r="A13" s="3" t="s">
        <v>5</v>
      </c>
      <c r="B13" s="1"/>
      <c r="C13" s="1" t="s">
        <v>329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>
      <c r="A14" s="3" t="s">
        <v>6</v>
      </c>
      <c r="B14" s="1"/>
      <c r="C14" s="326">
        <v>45839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>
      <c r="A15" s="3" t="s">
        <v>7</v>
      </c>
      <c r="B15" s="1"/>
      <c r="C15" s="326">
        <v>45960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6">
      <c r="A18" s="8"/>
      <c r="B18" s="411" t="s">
        <v>8</v>
      </c>
      <c r="C18" s="405"/>
      <c r="D18" s="405"/>
      <c r="E18" s="405"/>
      <c r="F18" s="405"/>
      <c r="G18" s="405"/>
      <c r="H18" s="405"/>
      <c r="I18" s="405"/>
      <c r="J18" s="405"/>
      <c r="K18" s="405"/>
      <c r="L18" s="405"/>
      <c r="M18" s="405"/>
      <c r="N18" s="405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6">
      <c r="A19" s="8"/>
      <c r="B19" s="411" t="s">
        <v>9</v>
      </c>
      <c r="C19" s="405"/>
      <c r="D19" s="405"/>
      <c r="E19" s="405"/>
      <c r="F19" s="405"/>
      <c r="G19" s="405"/>
      <c r="H19" s="405"/>
      <c r="I19" s="405"/>
      <c r="J19" s="405"/>
      <c r="K19" s="405"/>
      <c r="L19" s="405"/>
      <c r="M19" s="405"/>
      <c r="N19" s="405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6">
      <c r="A20" s="8"/>
      <c r="B20" s="415" t="s">
        <v>331</v>
      </c>
      <c r="C20" s="405"/>
      <c r="D20" s="405"/>
      <c r="E20" s="405"/>
      <c r="F20" s="405"/>
      <c r="G20" s="405"/>
      <c r="H20" s="405"/>
      <c r="I20" s="405"/>
      <c r="J20" s="405"/>
      <c r="K20" s="405"/>
      <c r="L20" s="405"/>
      <c r="M20" s="405"/>
      <c r="N20" s="405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>
      <c r="A23" s="412"/>
      <c r="B23" s="406" t="s">
        <v>10</v>
      </c>
      <c r="C23" s="407"/>
      <c r="D23" s="416" t="s">
        <v>11</v>
      </c>
      <c r="E23" s="417"/>
      <c r="F23" s="417"/>
      <c r="G23" s="417"/>
      <c r="H23" s="417"/>
      <c r="I23" s="417"/>
      <c r="J23" s="418"/>
      <c r="K23" s="406" t="s">
        <v>12</v>
      </c>
      <c r="L23" s="407"/>
      <c r="M23" s="406" t="s">
        <v>13</v>
      </c>
      <c r="N23" s="407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>
      <c r="A24" s="413"/>
      <c r="B24" s="408"/>
      <c r="C24" s="409"/>
      <c r="D24" s="16" t="s">
        <v>14</v>
      </c>
      <c r="E24" s="17" t="s">
        <v>15</v>
      </c>
      <c r="F24" s="17" t="s">
        <v>16</v>
      </c>
      <c r="G24" s="17" t="s">
        <v>17</v>
      </c>
      <c r="H24" s="17" t="s">
        <v>18</v>
      </c>
      <c r="I24" s="419" t="s">
        <v>19</v>
      </c>
      <c r="J24" s="409"/>
      <c r="K24" s="408"/>
      <c r="L24" s="409"/>
      <c r="M24" s="408"/>
      <c r="N24" s="409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>
      <c r="A25" s="414"/>
      <c r="B25" s="19" t="s">
        <v>20</v>
      </c>
      <c r="C25" s="20" t="s">
        <v>21</v>
      </c>
      <c r="D25" s="19" t="s">
        <v>21</v>
      </c>
      <c r="E25" s="21" t="s">
        <v>21</v>
      </c>
      <c r="F25" s="21" t="s">
        <v>21</v>
      </c>
      <c r="G25" s="21" t="s">
        <v>21</v>
      </c>
      <c r="H25" s="21" t="s">
        <v>21</v>
      </c>
      <c r="I25" s="21" t="s">
        <v>20</v>
      </c>
      <c r="J25" s="22" t="s">
        <v>22</v>
      </c>
      <c r="K25" s="19" t="s">
        <v>20</v>
      </c>
      <c r="L25" s="20" t="s">
        <v>21</v>
      </c>
      <c r="M25" s="23" t="s">
        <v>20</v>
      </c>
      <c r="N25" s="24" t="s">
        <v>21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>
      <c r="A26" s="26" t="s">
        <v>23</v>
      </c>
      <c r="B26" s="27" t="s">
        <v>24</v>
      </c>
      <c r="C26" s="28" t="s">
        <v>25</v>
      </c>
      <c r="D26" s="27" t="s">
        <v>26</v>
      </c>
      <c r="E26" s="29" t="s">
        <v>27</v>
      </c>
      <c r="F26" s="29" t="s">
        <v>28</v>
      </c>
      <c r="G26" s="29" t="s">
        <v>29</v>
      </c>
      <c r="H26" s="29" t="s">
        <v>30</v>
      </c>
      <c r="I26" s="29" t="s">
        <v>31</v>
      </c>
      <c r="J26" s="28" t="s">
        <v>32</v>
      </c>
      <c r="K26" s="27" t="s">
        <v>33</v>
      </c>
      <c r="L26" s="28" t="s">
        <v>34</v>
      </c>
      <c r="M26" s="27" t="s">
        <v>35</v>
      </c>
      <c r="N26" s="28" t="s">
        <v>36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>
      <c r="A27" s="32" t="s">
        <v>37</v>
      </c>
      <c r="B27" s="33">
        <f>C27/N27</f>
        <v>0.78556508985761109</v>
      </c>
      <c r="C27" s="34">
        <f ca="1">'Кошторис  витрат'!G185</f>
        <v>904132</v>
      </c>
      <c r="D27" s="35">
        <v>0</v>
      </c>
      <c r="E27" s="36">
        <v>0</v>
      </c>
      <c r="F27" s="36">
        <v>0</v>
      </c>
      <c r="G27" s="36">
        <v>0</v>
      </c>
      <c r="H27" s="36">
        <v>246800</v>
      </c>
      <c r="I27" s="37">
        <f>J27/N27</f>
        <v>0.21443491014238894</v>
      </c>
      <c r="J27" s="34">
        <f>D27+E27+F27+G27+H27</f>
        <v>246800</v>
      </c>
      <c r="K27" s="33">
        <f>L27/N27</f>
        <v>0</v>
      </c>
      <c r="L27" s="34">
        <f ca="1">'Кошторис  витрат'!S185</f>
        <v>0</v>
      </c>
      <c r="M27" s="38">
        <v>1</v>
      </c>
      <c r="N27" s="39">
        <f>C27+J27+L27</f>
        <v>1150932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>
      <c r="A28" s="40" t="s">
        <v>38</v>
      </c>
      <c r="B28" s="41">
        <f>C28/N28</f>
        <v>0.78556508985761109</v>
      </c>
      <c r="C28" s="42">
        <f ca="1">'Кошторис  витрат'!J185</f>
        <v>904132</v>
      </c>
      <c r="D28" s="43">
        <v>0</v>
      </c>
      <c r="E28" s="44">
        <v>0</v>
      </c>
      <c r="F28" s="44">
        <v>0</v>
      </c>
      <c r="G28" s="44">
        <v>0</v>
      </c>
      <c r="H28" s="36">
        <v>246800</v>
      </c>
      <c r="I28" s="45">
        <f>J28/N28</f>
        <v>0.21443491014238894</v>
      </c>
      <c r="J28" s="42">
        <f>D28+E28+F28+G28+H28</f>
        <v>246800</v>
      </c>
      <c r="K28" s="41">
        <f>L28/N28</f>
        <v>0</v>
      </c>
      <c r="L28" s="42">
        <f ca="1">'Кошторис  витрат'!V185</f>
        <v>0</v>
      </c>
      <c r="M28" s="46">
        <v>1</v>
      </c>
      <c r="N28" s="47">
        <f>C28+J28+L28</f>
        <v>1150932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>
      <c r="A29" s="48" t="s">
        <v>39</v>
      </c>
      <c r="B29" s="49">
        <f>C29/N29</f>
        <v>0.74559470639072689</v>
      </c>
      <c r="C29" s="50">
        <v>723305.6</v>
      </c>
      <c r="D29" s="51">
        <v>0</v>
      </c>
      <c r="E29" s="52">
        <v>0</v>
      </c>
      <c r="F29" s="52">
        <v>0</v>
      </c>
      <c r="G29" s="52">
        <v>0</v>
      </c>
      <c r="H29" s="36">
        <v>246800</v>
      </c>
      <c r="I29" s="53">
        <f>J29/N29</f>
        <v>0.25440529360927305</v>
      </c>
      <c r="J29" s="50">
        <f>D29+E29+F29+G29+H29</f>
        <v>246800</v>
      </c>
      <c r="K29" s="49">
        <f>L29/N29</f>
        <v>0</v>
      </c>
      <c r="L29" s="50">
        <v>0</v>
      </c>
      <c r="M29" s="54">
        <f>(N29*M28)/N28</f>
        <v>0.84288698202847778</v>
      </c>
      <c r="N29" s="55">
        <f>C29+J29+L29</f>
        <v>970105.6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>
      <c r="A30" s="56" t="s">
        <v>40</v>
      </c>
      <c r="B30" s="57">
        <f t="shared" ref="B30:N30" si="0">B28-B29</f>
        <v>3.9970383466884196E-2</v>
      </c>
      <c r="C30" s="58">
        <f t="shared" si="0"/>
        <v>180826.40000000002</v>
      </c>
      <c r="D30" s="59">
        <f t="shared" si="0"/>
        <v>0</v>
      </c>
      <c r="E30" s="60">
        <f t="shared" si="0"/>
        <v>0</v>
      </c>
      <c r="F30" s="60">
        <f t="shared" si="0"/>
        <v>0</v>
      </c>
      <c r="G30" s="60">
        <f t="shared" si="0"/>
        <v>0</v>
      </c>
      <c r="H30" s="60">
        <f t="shared" si="0"/>
        <v>0</v>
      </c>
      <c r="I30" s="61">
        <f t="shared" si="0"/>
        <v>-3.9970383466884113E-2</v>
      </c>
      <c r="J30" s="58">
        <f t="shared" si="0"/>
        <v>0</v>
      </c>
      <c r="K30" s="62">
        <f t="shared" si="0"/>
        <v>0</v>
      </c>
      <c r="L30" s="58">
        <f t="shared" si="0"/>
        <v>0</v>
      </c>
      <c r="M30" s="63">
        <f t="shared" si="0"/>
        <v>0.15711301797152222</v>
      </c>
      <c r="N30" s="64">
        <f t="shared" si="0"/>
        <v>180826.40000000002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>
      <c r="A32" s="65"/>
      <c r="B32" s="65" t="s">
        <v>41</v>
      </c>
      <c r="C32" s="402" t="s">
        <v>349</v>
      </c>
      <c r="D32" s="403"/>
      <c r="E32" s="403"/>
      <c r="F32" s="65"/>
      <c r="G32" s="66"/>
      <c r="H32" s="66"/>
      <c r="I32" s="67"/>
      <c r="J32" s="402" t="s">
        <v>350</v>
      </c>
      <c r="K32" s="403"/>
      <c r="L32" s="403"/>
      <c r="M32" s="403"/>
      <c r="N32" s="403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>
      <c r="A33" s="5"/>
      <c r="B33" s="5"/>
      <c r="C33" s="5"/>
      <c r="D33" s="68" t="s">
        <v>42</v>
      </c>
      <c r="E33" s="5"/>
      <c r="F33" s="69"/>
      <c r="G33" s="404" t="s">
        <v>43</v>
      </c>
      <c r="H33" s="405"/>
      <c r="I33" s="13"/>
      <c r="J33" s="404" t="s">
        <v>44</v>
      </c>
      <c r="K33" s="405"/>
      <c r="L33" s="405"/>
      <c r="M33" s="405"/>
      <c r="N33" s="40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1:B1"/>
    <mergeCell ref="H2:J2"/>
    <mergeCell ref="H3:J3"/>
    <mergeCell ref="B18:N18"/>
    <mergeCell ref="A23:A25"/>
    <mergeCell ref="B23:C24"/>
    <mergeCell ref="B20:N20"/>
    <mergeCell ref="B19:N19"/>
    <mergeCell ref="D23:J23"/>
    <mergeCell ref="I24:J24"/>
    <mergeCell ref="C32:E32"/>
    <mergeCell ref="J32:N32"/>
    <mergeCell ref="G33:H33"/>
    <mergeCell ref="J33:N33"/>
    <mergeCell ref="K23:L24"/>
    <mergeCell ref="M23:N24"/>
  </mergeCells>
  <phoneticPr fontId="33" type="noConversion"/>
  <pageMargins left="1.0900000000000001" right="0.70866141732283472" top="0.74803149606299213" bottom="0.57999999999999996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</sheetPr>
  <dimension ref="A1:AG1007"/>
  <sheetViews>
    <sheetView tabSelected="1" topLeftCell="A179" zoomScale="75" zoomScaleNormal="50" workbookViewId="0">
      <selection activeCell="L198" sqref="L198"/>
    </sheetView>
  </sheetViews>
  <sheetFormatPr defaultColWidth="14.44140625" defaultRowHeight="15" customHeight="1" outlineLevelCol="1"/>
  <cols>
    <col min="1" max="1" width="6.5546875" customWidth="1"/>
    <col min="2" max="2" width="7" customWidth="1"/>
    <col min="3" max="3" width="13.44140625" customWidth="1"/>
    <col min="4" max="4" width="6.5546875" customWidth="1"/>
    <col min="5" max="5" width="11" customWidth="1"/>
    <col min="6" max="6" width="10.33203125" customWidth="1"/>
    <col min="7" max="7" width="11.88671875" customWidth="1"/>
    <col min="8" max="8" width="10.44140625" customWidth="1"/>
    <col min="9" max="9" width="11" customWidth="1"/>
    <col min="10" max="10" width="11.5546875" customWidth="1"/>
    <col min="11" max="11" width="10.5546875" customWidth="1" outlineLevel="1"/>
    <col min="12" max="12" width="11.5546875" customWidth="1" outlineLevel="1"/>
    <col min="13" max="13" width="11.88671875" customWidth="1" outlineLevel="1"/>
    <col min="14" max="14" width="10" customWidth="1" outlineLevel="1"/>
    <col min="15" max="15" width="10.33203125" customWidth="1" outlineLevel="1"/>
    <col min="16" max="16" width="11.88671875" customWidth="1" outlineLevel="1"/>
    <col min="17" max="17" width="5.88671875" customWidth="1" outlineLevel="1"/>
    <col min="18" max="18" width="6.109375" customWidth="1" outlineLevel="1"/>
    <col min="19" max="19" width="7.33203125" customWidth="1" outlineLevel="1"/>
    <col min="20" max="20" width="6.6640625" customWidth="1" outlineLevel="1"/>
    <col min="21" max="21" width="5.5546875" customWidth="1" outlineLevel="1"/>
    <col min="22" max="22" width="6.44140625" customWidth="1" outlineLevel="1"/>
    <col min="23" max="23" width="13.33203125" customWidth="1"/>
    <col min="24" max="24" width="13" customWidth="1"/>
    <col min="25" max="25" width="8.88671875" customWidth="1"/>
    <col min="26" max="26" width="9.109375" customWidth="1"/>
    <col min="27" max="27" width="10.5546875" customWidth="1"/>
    <col min="28" max="28" width="14" customWidth="1"/>
    <col min="29" max="33" width="5.109375" customWidth="1"/>
  </cols>
  <sheetData>
    <row r="1" spans="1:33" ht="18" customHeight="1">
      <c r="A1" s="433" t="s">
        <v>45</v>
      </c>
      <c r="B1" s="405"/>
      <c r="C1" s="405"/>
      <c r="D1" s="405"/>
      <c r="E1" s="405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1"/>
      <c r="Y1" s="71"/>
      <c r="Z1" s="71"/>
      <c r="AA1" s="2"/>
      <c r="AB1" s="1"/>
      <c r="AC1" s="1"/>
      <c r="AD1" s="1"/>
      <c r="AE1" s="1"/>
      <c r="AF1" s="1"/>
      <c r="AG1" s="1"/>
    </row>
    <row r="2" spans="1:33" ht="18" customHeight="1">
      <c r="A2" s="72" t="str">
        <f ca="1">Фінансування!A12</f>
        <v>Назва Грантоотримувача:</v>
      </c>
      <c r="B2" s="73"/>
      <c r="C2" s="72" t="s">
        <v>330</v>
      </c>
      <c r="D2" s="74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  <c r="X2" s="76"/>
      <c r="Y2" s="76"/>
      <c r="Z2" s="76"/>
      <c r="AA2" s="7"/>
      <c r="AB2" s="1"/>
      <c r="AC2" s="1"/>
      <c r="AD2" s="1"/>
      <c r="AE2" s="1"/>
      <c r="AF2" s="1"/>
      <c r="AG2" s="1"/>
    </row>
    <row r="3" spans="1:33" ht="18" customHeight="1">
      <c r="A3" s="3" t="str">
        <f ca="1">Фінансування!A13</f>
        <v>Назва проєкту:</v>
      </c>
      <c r="B3" s="73"/>
      <c r="C3" s="72" t="s">
        <v>329</v>
      </c>
      <c r="D3" s="74"/>
      <c r="E3" s="75"/>
      <c r="F3" s="75"/>
      <c r="G3" s="75"/>
      <c r="H3" s="75"/>
      <c r="I3" s="75"/>
      <c r="J3" s="75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78"/>
      <c r="Y3" s="78"/>
      <c r="Z3" s="78"/>
      <c r="AA3" s="7"/>
      <c r="AB3" s="1"/>
      <c r="AC3" s="1"/>
      <c r="AD3" s="1"/>
      <c r="AE3" s="1"/>
      <c r="AF3" s="1"/>
      <c r="AG3" s="1"/>
    </row>
    <row r="4" spans="1:33" ht="18" customHeight="1">
      <c r="A4" s="3" t="str">
        <f ca="1">Фінансування!A14</f>
        <v>Дата початку проєкту:</v>
      </c>
      <c r="B4" s="1"/>
      <c r="C4" s="326">
        <v>45839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>
      <c r="A5" s="3" t="str">
        <f ca="1">Фінансування!A15</f>
        <v>Дата завершення проєкту:</v>
      </c>
      <c r="B5" s="1"/>
      <c r="C5" s="326">
        <v>45960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4.4">
      <c r="A6" s="3"/>
      <c r="B6" s="73"/>
      <c r="C6" s="79"/>
      <c r="D6" s="74"/>
      <c r="E6" s="80"/>
      <c r="F6" s="80"/>
      <c r="G6" s="80"/>
      <c r="H6" s="80"/>
      <c r="I6" s="80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82"/>
      <c r="Y6" s="82"/>
      <c r="Z6" s="82"/>
      <c r="AA6" s="83"/>
      <c r="AB6" s="1"/>
      <c r="AC6" s="1"/>
      <c r="AD6" s="1"/>
      <c r="AE6" s="1"/>
      <c r="AF6" s="1"/>
      <c r="AG6" s="1"/>
    </row>
    <row r="7" spans="1:33" ht="26.25" customHeight="1">
      <c r="A7" s="434" t="s">
        <v>46</v>
      </c>
      <c r="B7" s="435" t="s">
        <v>47</v>
      </c>
      <c r="C7" s="437" t="s">
        <v>48</v>
      </c>
      <c r="D7" s="437" t="s">
        <v>49</v>
      </c>
      <c r="E7" s="420" t="s">
        <v>50</v>
      </c>
      <c r="F7" s="417"/>
      <c r="G7" s="417"/>
      <c r="H7" s="417"/>
      <c r="I7" s="417"/>
      <c r="J7" s="418"/>
      <c r="K7" s="420" t="s">
        <v>51</v>
      </c>
      <c r="L7" s="417"/>
      <c r="M7" s="417"/>
      <c r="N7" s="417"/>
      <c r="O7" s="417"/>
      <c r="P7" s="418"/>
      <c r="Q7" s="420" t="s">
        <v>52</v>
      </c>
      <c r="R7" s="417"/>
      <c r="S7" s="417"/>
      <c r="T7" s="417"/>
      <c r="U7" s="417"/>
      <c r="V7" s="418"/>
      <c r="W7" s="421" t="s">
        <v>53</v>
      </c>
      <c r="X7" s="417"/>
      <c r="Y7" s="417"/>
      <c r="Z7" s="418"/>
      <c r="AA7" s="422" t="s">
        <v>54</v>
      </c>
      <c r="AB7" s="1"/>
      <c r="AC7" s="1"/>
      <c r="AD7" s="1"/>
      <c r="AE7" s="1"/>
      <c r="AF7" s="1"/>
      <c r="AG7" s="1"/>
    </row>
    <row r="8" spans="1:33" ht="42" customHeight="1">
      <c r="A8" s="413"/>
      <c r="B8" s="436"/>
      <c r="C8" s="438"/>
      <c r="D8" s="438"/>
      <c r="E8" s="423" t="s">
        <v>55</v>
      </c>
      <c r="F8" s="417"/>
      <c r="G8" s="418"/>
      <c r="H8" s="423" t="s">
        <v>56</v>
      </c>
      <c r="I8" s="417"/>
      <c r="J8" s="418"/>
      <c r="K8" s="423" t="s">
        <v>55</v>
      </c>
      <c r="L8" s="417"/>
      <c r="M8" s="418"/>
      <c r="N8" s="423" t="s">
        <v>56</v>
      </c>
      <c r="O8" s="417"/>
      <c r="P8" s="418"/>
      <c r="Q8" s="423" t="s">
        <v>55</v>
      </c>
      <c r="R8" s="417"/>
      <c r="S8" s="418"/>
      <c r="T8" s="423" t="s">
        <v>56</v>
      </c>
      <c r="U8" s="417"/>
      <c r="V8" s="418"/>
      <c r="W8" s="422" t="s">
        <v>57</v>
      </c>
      <c r="X8" s="422" t="s">
        <v>58</v>
      </c>
      <c r="Y8" s="421" t="s">
        <v>59</v>
      </c>
      <c r="Z8" s="418"/>
      <c r="AA8" s="413"/>
      <c r="AB8" s="1"/>
      <c r="AC8" s="1"/>
      <c r="AD8" s="1"/>
      <c r="AE8" s="1"/>
      <c r="AF8" s="1"/>
      <c r="AG8" s="1"/>
    </row>
    <row r="9" spans="1:33" ht="30" customHeight="1">
      <c r="A9" s="413"/>
      <c r="B9" s="436"/>
      <c r="C9" s="438"/>
      <c r="D9" s="438"/>
      <c r="E9" s="84" t="s">
        <v>60</v>
      </c>
      <c r="F9" s="85" t="s">
        <v>61</v>
      </c>
      <c r="G9" s="86" t="s">
        <v>62</v>
      </c>
      <c r="H9" s="84" t="s">
        <v>60</v>
      </c>
      <c r="I9" s="85" t="s">
        <v>61</v>
      </c>
      <c r="J9" s="86" t="s">
        <v>63</v>
      </c>
      <c r="K9" s="84" t="s">
        <v>60</v>
      </c>
      <c r="L9" s="85" t="s">
        <v>64</v>
      </c>
      <c r="M9" s="86" t="s">
        <v>65</v>
      </c>
      <c r="N9" s="84" t="s">
        <v>60</v>
      </c>
      <c r="O9" s="85" t="s">
        <v>64</v>
      </c>
      <c r="P9" s="86" t="s">
        <v>66</v>
      </c>
      <c r="Q9" s="84" t="s">
        <v>60</v>
      </c>
      <c r="R9" s="85" t="s">
        <v>64</v>
      </c>
      <c r="S9" s="86" t="s">
        <v>67</v>
      </c>
      <c r="T9" s="84" t="s">
        <v>60</v>
      </c>
      <c r="U9" s="85" t="s">
        <v>64</v>
      </c>
      <c r="V9" s="86" t="s">
        <v>68</v>
      </c>
      <c r="W9" s="414"/>
      <c r="X9" s="414"/>
      <c r="Y9" s="87" t="s">
        <v>69</v>
      </c>
      <c r="Z9" s="88" t="s">
        <v>20</v>
      </c>
      <c r="AA9" s="414"/>
      <c r="AB9" s="1"/>
      <c r="AC9" s="1"/>
      <c r="AD9" s="1"/>
      <c r="AE9" s="1"/>
      <c r="AF9" s="1"/>
      <c r="AG9" s="1"/>
    </row>
    <row r="10" spans="1:33" ht="24.75" customHeight="1">
      <c r="A10" s="89">
        <v>1</v>
      </c>
      <c r="B10" s="89">
        <v>2</v>
      </c>
      <c r="C10" s="90">
        <v>3</v>
      </c>
      <c r="D10" s="90">
        <v>4</v>
      </c>
      <c r="E10" s="91">
        <v>5</v>
      </c>
      <c r="F10" s="91">
        <v>6</v>
      </c>
      <c r="G10" s="91">
        <v>7</v>
      </c>
      <c r="H10" s="91">
        <v>8</v>
      </c>
      <c r="I10" s="91">
        <v>9</v>
      </c>
      <c r="J10" s="91">
        <v>10</v>
      </c>
      <c r="K10" s="91">
        <v>11</v>
      </c>
      <c r="L10" s="91">
        <v>12</v>
      </c>
      <c r="M10" s="91">
        <v>13</v>
      </c>
      <c r="N10" s="91">
        <v>14</v>
      </c>
      <c r="O10" s="91">
        <v>15</v>
      </c>
      <c r="P10" s="91">
        <v>16</v>
      </c>
      <c r="Q10" s="91">
        <v>17</v>
      </c>
      <c r="R10" s="91">
        <v>18</v>
      </c>
      <c r="S10" s="91">
        <v>19</v>
      </c>
      <c r="T10" s="91">
        <v>20</v>
      </c>
      <c r="U10" s="91">
        <v>21</v>
      </c>
      <c r="V10" s="91">
        <v>22</v>
      </c>
      <c r="W10" s="91">
        <v>23</v>
      </c>
      <c r="X10" s="91">
        <v>24</v>
      </c>
      <c r="Y10" s="91">
        <v>25</v>
      </c>
      <c r="Z10" s="91">
        <v>26</v>
      </c>
      <c r="AA10" s="92">
        <v>27</v>
      </c>
      <c r="AB10" s="1"/>
      <c r="AC10" s="1"/>
      <c r="AD10" s="1"/>
      <c r="AE10" s="1"/>
      <c r="AF10" s="1"/>
      <c r="AG10" s="1"/>
    </row>
    <row r="11" spans="1:33" ht="23.25" customHeight="1">
      <c r="A11" s="93" t="s">
        <v>70</v>
      </c>
      <c r="B11" s="94"/>
      <c r="C11" s="95" t="s">
        <v>71</v>
      </c>
      <c r="D11" s="96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8"/>
      <c r="X11" s="98"/>
      <c r="Y11" s="98"/>
      <c r="Z11" s="98"/>
      <c r="AA11" s="99"/>
      <c r="AB11" s="100"/>
      <c r="AC11" s="100"/>
      <c r="AD11" s="100"/>
      <c r="AE11" s="100"/>
      <c r="AF11" s="100"/>
      <c r="AG11" s="100"/>
    </row>
    <row r="12" spans="1:33" ht="30" customHeight="1">
      <c r="A12" s="101" t="s">
        <v>72</v>
      </c>
      <c r="B12" s="102">
        <v>1</v>
      </c>
      <c r="C12" s="103" t="s">
        <v>73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6"/>
      <c r="X12" s="106"/>
      <c r="Y12" s="106"/>
      <c r="Z12" s="106"/>
      <c r="AA12" s="107"/>
      <c r="AB12" s="6"/>
      <c r="AC12" s="7"/>
      <c r="AD12" s="7"/>
      <c r="AE12" s="7"/>
      <c r="AF12" s="7"/>
      <c r="AG12" s="7"/>
    </row>
    <row r="13" spans="1:33" ht="130.5" customHeight="1">
      <c r="A13" s="108" t="s">
        <v>74</v>
      </c>
      <c r="B13" s="109" t="s">
        <v>75</v>
      </c>
      <c r="C13" s="110" t="s">
        <v>76</v>
      </c>
      <c r="D13" s="111"/>
      <c r="E13" s="112">
        <f>SUM(E14:E16)</f>
        <v>0</v>
      </c>
      <c r="F13" s="113"/>
      <c r="G13" s="114">
        <f>SUM(G14:G16)</f>
        <v>0</v>
      </c>
      <c r="H13" s="112">
        <f>SUM(H14:H16)</f>
        <v>0</v>
      </c>
      <c r="I13" s="113"/>
      <c r="J13" s="114">
        <f>SUM(J14:J16)</f>
        <v>0</v>
      </c>
      <c r="K13" s="112">
        <f>SUM(K14:K16)</f>
        <v>0</v>
      </c>
      <c r="L13" s="113"/>
      <c r="M13" s="114">
        <f>SUM(M14:M16)</f>
        <v>0</v>
      </c>
      <c r="N13" s="112">
        <f>SUM(N14:N16)</f>
        <v>0</v>
      </c>
      <c r="O13" s="113"/>
      <c r="P13" s="114">
        <f>SUM(P14:P16)</f>
        <v>0</v>
      </c>
      <c r="Q13" s="112">
        <f>SUM(Q14:Q16)</f>
        <v>0</v>
      </c>
      <c r="R13" s="113"/>
      <c r="S13" s="114">
        <f>SUM(S14:S16)</f>
        <v>0</v>
      </c>
      <c r="T13" s="112">
        <f>SUM(T14:T16)</f>
        <v>0</v>
      </c>
      <c r="U13" s="113"/>
      <c r="V13" s="114">
        <f>SUM(V14:V16)</f>
        <v>0</v>
      </c>
      <c r="W13" s="114">
        <f>SUM(W14:W16)</f>
        <v>0</v>
      </c>
      <c r="X13" s="114">
        <f>SUM(X14:X16)</f>
        <v>0</v>
      </c>
      <c r="Y13" s="115">
        <f t="shared" ref="Y13:Y33" si="0">W13-X13</f>
        <v>0</v>
      </c>
      <c r="Z13" s="116" t="e">
        <f t="shared" ref="Z13:Z33" si="1">Y13/W13</f>
        <v>#DIV/0!</v>
      </c>
      <c r="AA13" s="117"/>
      <c r="AB13" s="118"/>
      <c r="AC13" s="118"/>
      <c r="AD13" s="118"/>
      <c r="AE13" s="118"/>
      <c r="AF13" s="118"/>
      <c r="AG13" s="118"/>
    </row>
    <row r="14" spans="1:33" ht="69" customHeight="1">
      <c r="A14" s="119" t="s">
        <v>77</v>
      </c>
      <c r="B14" s="120" t="s">
        <v>78</v>
      </c>
      <c r="C14" s="121" t="s">
        <v>79</v>
      </c>
      <c r="D14" s="122" t="s">
        <v>80</v>
      </c>
      <c r="E14" s="123"/>
      <c r="F14" s="124"/>
      <c r="G14" s="125">
        <f>E14*F14</f>
        <v>0</v>
      </c>
      <c r="H14" s="123"/>
      <c r="I14" s="124"/>
      <c r="J14" s="125">
        <f>H14*I14</f>
        <v>0</v>
      </c>
      <c r="K14" s="123"/>
      <c r="L14" s="124"/>
      <c r="M14" s="125">
        <f>K14*L14</f>
        <v>0</v>
      </c>
      <c r="N14" s="123"/>
      <c r="O14" s="124"/>
      <c r="P14" s="125">
        <f>N14*O14</f>
        <v>0</v>
      </c>
      <c r="Q14" s="123"/>
      <c r="R14" s="124"/>
      <c r="S14" s="125">
        <f>Q14*R14</f>
        <v>0</v>
      </c>
      <c r="T14" s="123"/>
      <c r="U14" s="124"/>
      <c r="V14" s="125">
        <f>T14*U14</f>
        <v>0</v>
      </c>
      <c r="W14" s="126">
        <f>G14+M14+S14</f>
        <v>0</v>
      </c>
      <c r="X14" s="127">
        <f>J14+P14+V14</f>
        <v>0</v>
      </c>
      <c r="Y14" s="127">
        <f t="shared" si="0"/>
        <v>0</v>
      </c>
      <c r="Z14" s="128" t="e">
        <f t="shared" si="1"/>
        <v>#DIV/0!</v>
      </c>
      <c r="AA14" s="129"/>
      <c r="AB14" s="130"/>
      <c r="AC14" s="131"/>
      <c r="AD14" s="131"/>
      <c r="AE14" s="131"/>
      <c r="AF14" s="131"/>
      <c r="AG14" s="131"/>
    </row>
    <row r="15" spans="1:33" ht="63.75" customHeight="1">
      <c r="A15" s="119" t="s">
        <v>77</v>
      </c>
      <c r="B15" s="120" t="s">
        <v>81</v>
      </c>
      <c r="C15" s="121" t="s">
        <v>79</v>
      </c>
      <c r="D15" s="122" t="s">
        <v>80</v>
      </c>
      <c r="E15" s="123"/>
      <c r="F15" s="124"/>
      <c r="G15" s="125">
        <f>E15*F15</f>
        <v>0</v>
      </c>
      <c r="H15" s="123"/>
      <c r="I15" s="124"/>
      <c r="J15" s="125">
        <f>H15*I15</f>
        <v>0</v>
      </c>
      <c r="K15" s="123"/>
      <c r="L15" s="124"/>
      <c r="M15" s="125">
        <f>K15*L15</f>
        <v>0</v>
      </c>
      <c r="N15" s="123"/>
      <c r="O15" s="124"/>
      <c r="P15" s="125">
        <f>N15*O15</f>
        <v>0</v>
      </c>
      <c r="Q15" s="123"/>
      <c r="R15" s="124"/>
      <c r="S15" s="125">
        <f>Q15*R15</f>
        <v>0</v>
      </c>
      <c r="T15" s="123"/>
      <c r="U15" s="124"/>
      <c r="V15" s="125">
        <f>T15*U15</f>
        <v>0</v>
      </c>
      <c r="W15" s="126">
        <f>G15+M15+S15</f>
        <v>0</v>
      </c>
      <c r="X15" s="127">
        <f>J15+P15+V15</f>
        <v>0</v>
      </c>
      <c r="Y15" s="127">
        <f t="shared" si="0"/>
        <v>0</v>
      </c>
      <c r="Z15" s="128" t="e">
        <f t="shared" si="1"/>
        <v>#DIV/0!</v>
      </c>
      <c r="AA15" s="129"/>
      <c r="AB15" s="131"/>
      <c r="AC15" s="131"/>
      <c r="AD15" s="131"/>
      <c r="AE15" s="131"/>
      <c r="AF15" s="131"/>
      <c r="AG15" s="131"/>
    </row>
    <row r="16" spans="1:33" ht="60" customHeight="1">
      <c r="A16" s="132" t="s">
        <v>77</v>
      </c>
      <c r="B16" s="133" t="s">
        <v>82</v>
      </c>
      <c r="C16" s="121" t="s">
        <v>79</v>
      </c>
      <c r="D16" s="134" t="s">
        <v>80</v>
      </c>
      <c r="E16" s="135"/>
      <c r="F16" s="136"/>
      <c r="G16" s="137">
        <f>E16*F16</f>
        <v>0</v>
      </c>
      <c r="H16" s="135"/>
      <c r="I16" s="136"/>
      <c r="J16" s="137">
        <f>H16*I16</f>
        <v>0</v>
      </c>
      <c r="K16" s="135"/>
      <c r="L16" s="136"/>
      <c r="M16" s="137">
        <f>K16*L16</f>
        <v>0</v>
      </c>
      <c r="N16" s="135"/>
      <c r="O16" s="136"/>
      <c r="P16" s="137">
        <f>N16*O16</f>
        <v>0</v>
      </c>
      <c r="Q16" s="135"/>
      <c r="R16" s="124"/>
      <c r="S16" s="137">
        <f>Q16*R16</f>
        <v>0</v>
      </c>
      <c r="T16" s="135"/>
      <c r="U16" s="124"/>
      <c r="V16" s="137">
        <f>T16*U16</f>
        <v>0</v>
      </c>
      <c r="W16" s="138">
        <f>G16+M16+S16</f>
        <v>0</v>
      </c>
      <c r="X16" s="127">
        <f>J16+P16+V16</f>
        <v>0</v>
      </c>
      <c r="Y16" s="127">
        <f t="shared" si="0"/>
        <v>0</v>
      </c>
      <c r="Z16" s="128" t="e">
        <f t="shared" si="1"/>
        <v>#DIV/0!</v>
      </c>
      <c r="AA16" s="139"/>
      <c r="AB16" s="131"/>
      <c r="AC16" s="131"/>
      <c r="AD16" s="131"/>
      <c r="AE16" s="131"/>
      <c r="AF16" s="131"/>
      <c r="AG16" s="131"/>
    </row>
    <row r="17" spans="1:33" ht="68.25" customHeight="1">
      <c r="A17" s="108" t="s">
        <v>74</v>
      </c>
      <c r="B17" s="109" t="s">
        <v>83</v>
      </c>
      <c r="C17" s="140" t="s">
        <v>84</v>
      </c>
      <c r="D17" s="141"/>
      <c r="E17" s="142">
        <f>SUM(E18:E20)</f>
        <v>0</v>
      </c>
      <c r="F17" s="143"/>
      <c r="G17" s="144">
        <f>SUM(G18:G20)</f>
        <v>0</v>
      </c>
      <c r="H17" s="142">
        <f>SUM(H18:H20)</f>
        <v>0</v>
      </c>
      <c r="I17" s="143"/>
      <c r="J17" s="144">
        <f>SUM(J18:J20)</f>
        <v>0</v>
      </c>
      <c r="K17" s="142">
        <f>SUM(K18:K20)</f>
        <v>0</v>
      </c>
      <c r="L17" s="143"/>
      <c r="M17" s="144">
        <f>SUM(M18:M20)</f>
        <v>0</v>
      </c>
      <c r="N17" s="142">
        <f>SUM(N18:N20)</f>
        <v>0</v>
      </c>
      <c r="O17" s="143"/>
      <c r="P17" s="144">
        <f>SUM(P18:P20)</f>
        <v>0</v>
      </c>
      <c r="Q17" s="142">
        <f>SUM(Q18:Q20)</f>
        <v>0</v>
      </c>
      <c r="R17" s="143"/>
      <c r="S17" s="144">
        <f>SUM(S18:S20)</f>
        <v>0</v>
      </c>
      <c r="T17" s="142">
        <f>SUM(T18:T20)</f>
        <v>0</v>
      </c>
      <c r="U17" s="143"/>
      <c r="V17" s="144">
        <f>SUM(V18:V20)</f>
        <v>0</v>
      </c>
      <c r="W17" s="144">
        <f>SUM(W18:W20)</f>
        <v>0</v>
      </c>
      <c r="X17" s="145">
        <f>SUM(X18:X20)</f>
        <v>0</v>
      </c>
      <c r="Y17" s="145">
        <f t="shared" si="0"/>
        <v>0</v>
      </c>
      <c r="Z17" s="145" t="e">
        <f t="shared" si="1"/>
        <v>#DIV/0!</v>
      </c>
      <c r="AA17" s="146"/>
      <c r="AB17" s="118"/>
      <c r="AC17" s="118"/>
      <c r="AD17" s="118"/>
      <c r="AE17" s="118"/>
      <c r="AF17" s="118"/>
      <c r="AG17" s="118"/>
    </row>
    <row r="18" spans="1:33" ht="62.25" customHeight="1">
      <c r="A18" s="119" t="s">
        <v>77</v>
      </c>
      <c r="B18" s="120" t="s">
        <v>85</v>
      </c>
      <c r="C18" s="121" t="s">
        <v>79</v>
      </c>
      <c r="D18" s="122" t="s">
        <v>80</v>
      </c>
      <c r="E18" s="123"/>
      <c r="F18" s="124"/>
      <c r="G18" s="125">
        <f>E18*F18</f>
        <v>0</v>
      </c>
      <c r="H18" s="123"/>
      <c r="I18" s="124"/>
      <c r="J18" s="125">
        <f>H18*I18</f>
        <v>0</v>
      </c>
      <c r="K18" s="123"/>
      <c r="L18" s="124"/>
      <c r="M18" s="125">
        <f>K18*L18</f>
        <v>0</v>
      </c>
      <c r="N18" s="123"/>
      <c r="O18" s="124"/>
      <c r="P18" s="125">
        <f>N18*O18</f>
        <v>0</v>
      </c>
      <c r="Q18" s="123"/>
      <c r="R18" s="124"/>
      <c r="S18" s="125">
        <f>Q18*R18</f>
        <v>0</v>
      </c>
      <c r="T18" s="123"/>
      <c r="U18" s="124"/>
      <c r="V18" s="125">
        <f>T18*U18</f>
        <v>0</v>
      </c>
      <c r="W18" s="126">
        <f>G18+M18+S18</f>
        <v>0</v>
      </c>
      <c r="X18" s="127">
        <f>J18+P18+V18</f>
        <v>0</v>
      </c>
      <c r="Y18" s="127">
        <f t="shared" si="0"/>
        <v>0</v>
      </c>
      <c r="Z18" s="128" t="e">
        <f t="shared" si="1"/>
        <v>#DIV/0!</v>
      </c>
      <c r="AA18" s="129"/>
      <c r="AB18" s="131"/>
      <c r="AC18" s="131"/>
      <c r="AD18" s="131"/>
      <c r="AE18" s="131"/>
      <c r="AF18" s="131"/>
      <c r="AG18" s="131"/>
    </row>
    <row r="19" spans="1:33" ht="62.25" customHeight="1">
      <c r="A19" s="119" t="s">
        <v>77</v>
      </c>
      <c r="B19" s="120" t="s">
        <v>86</v>
      </c>
      <c r="C19" s="121" t="s">
        <v>79</v>
      </c>
      <c r="D19" s="122" t="s">
        <v>80</v>
      </c>
      <c r="E19" s="123"/>
      <c r="F19" s="124"/>
      <c r="G19" s="125">
        <f>E19*F19</f>
        <v>0</v>
      </c>
      <c r="H19" s="123"/>
      <c r="I19" s="124"/>
      <c r="J19" s="125">
        <f>H19*I19</f>
        <v>0</v>
      </c>
      <c r="K19" s="123"/>
      <c r="L19" s="124"/>
      <c r="M19" s="125">
        <f>K19*L19</f>
        <v>0</v>
      </c>
      <c r="N19" s="123"/>
      <c r="O19" s="124"/>
      <c r="P19" s="125">
        <f>N19*O19</f>
        <v>0</v>
      </c>
      <c r="Q19" s="123"/>
      <c r="R19" s="124"/>
      <c r="S19" s="125">
        <f>Q19*R19</f>
        <v>0</v>
      </c>
      <c r="T19" s="123"/>
      <c r="U19" s="124"/>
      <c r="V19" s="125">
        <f>T19*U19</f>
        <v>0</v>
      </c>
      <c r="W19" s="126">
        <f>G19+M19+S19</f>
        <v>0</v>
      </c>
      <c r="X19" s="127">
        <f>J19+P19+V19</f>
        <v>0</v>
      </c>
      <c r="Y19" s="127">
        <f t="shared" si="0"/>
        <v>0</v>
      </c>
      <c r="Z19" s="128" t="e">
        <f t="shared" si="1"/>
        <v>#DIV/0!</v>
      </c>
      <c r="AA19" s="129"/>
      <c r="AB19" s="131"/>
      <c r="AC19" s="131"/>
      <c r="AD19" s="131"/>
      <c r="AE19" s="131"/>
      <c r="AF19" s="131"/>
      <c r="AG19" s="131"/>
    </row>
    <row r="20" spans="1:33" ht="69.75" customHeight="1">
      <c r="A20" s="147" t="s">
        <v>77</v>
      </c>
      <c r="B20" s="133" t="s">
        <v>87</v>
      </c>
      <c r="C20" s="121" t="s">
        <v>79</v>
      </c>
      <c r="D20" s="148" t="s">
        <v>80</v>
      </c>
      <c r="E20" s="149"/>
      <c r="F20" s="150"/>
      <c r="G20" s="151">
        <f>E20*F20</f>
        <v>0</v>
      </c>
      <c r="H20" s="149"/>
      <c r="I20" s="150"/>
      <c r="J20" s="151">
        <f>H20*I20</f>
        <v>0</v>
      </c>
      <c r="K20" s="149"/>
      <c r="L20" s="150"/>
      <c r="M20" s="151">
        <f>K20*L20</f>
        <v>0</v>
      </c>
      <c r="N20" s="149"/>
      <c r="O20" s="150"/>
      <c r="P20" s="151">
        <f>N20*O20</f>
        <v>0</v>
      </c>
      <c r="Q20" s="149"/>
      <c r="R20" s="150"/>
      <c r="S20" s="151">
        <f>Q20*R20</f>
        <v>0</v>
      </c>
      <c r="T20" s="149"/>
      <c r="U20" s="150"/>
      <c r="V20" s="151">
        <f>T20*U20</f>
        <v>0</v>
      </c>
      <c r="W20" s="138">
        <f>G20+M20+S20</f>
        <v>0</v>
      </c>
      <c r="X20" s="127">
        <f>J20+P20+V20</f>
        <v>0</v>
      </c>
      <c r="Y20" s="127">
        <f t="shared" si="0"/>
        <v>0</v>
      </c>
      <c r="Z20" s="128" t="e">
        <f t="shared" si="1"/>
        <v>#DIV/0!</v>
      </c>
      <c r="AA20" s="152"/>
      <c r="AB20" s="131"/>
      <c r="AC20" s="131"/>
      <c r="AD20" s="131"/>
      <c r="AE20" s="131"/>
      <c r="AF20" s="131"/>
      <c r="AG20" s="131"/>
    </row>
    <row r="21" spans="1:33" ht="89.25" customHeight="1">
      <c r="A21" s="108" t="s">
        <v>74</v>
      </c>
      <c r="B21" s="109" t="s">
        <v>88</v>
      </c>
      <c r="C21" s="153" t="s">
        <v>89</v>
      </c>
      <c r="D21" s="141"/>
      <c r="E21" s="142">
        <f>SUM(E22:E24)</f>
        <v>2</v>
      </c>
      <c r="F21" s="143"/>
      <c r="G21" s="144">
        <f>SUM(G22:G24)</f>
        <v>40000</v>
      </c>
      <c r="H21" s="142">
        <f>SUM(H22:H24)</f>
        <v>2</v>
      </c>
      <c r="I21" s="143"/>
      <c r="J21" s="144">
        <f>SUM(J22:J24)</f>
        <v>40000</v>
      </c>
      <c r="K21" s="142">
        <f>SUM(K22:K24)</f>
        <v>2</v>
      </c>
      <c r="L21" s="143"/>
      <c r="M21" s="144">
        <f>SUM(M22:M24)</f>
        <v>40000</v>
      </c>
      <c r="N21" s="142">
        <f>SUM(N22:N24)</f>
        <v>2</v>
      </c>
      <c r="O21" s="143"/>
      <c r="P21" s="144">
        <f>SUM(P22:P24)</f>
        <v>40000</v>
      </c>
      <c r="Q21" s="142">
        <f>SUM(Q22:Q24)</f>
        <v>0</v>
      </c>
      <c r="R21" s="143"/>
      <c r="S21" s="144">
        <f>SUM(S22:S24)</f>
        <v>0</v>
      </c>
      <c r="T21" s="142">
        <f>SUM(T22:T24)</f>
        <v>0</v>
      </c>
      <c r="U21" s="143"/>
      <c r="V21" s="144">
        <f>SUM(V22:V24)</f>
        <v>0</v>
      </c>
      <c r="W21" s="144">
        <f>SUM(W22:W24)</f>
        <v>80000</v>
      </c>
      <c r="X21" s="144">
        <f>SUM(X22:X24)</f>
        <v>80000</v>
      </c>
      <c r="Y21" s="115">
        <f t="shared" si="0"/>
        <v>0</v>
      </c>
      <c r="Z21" s="116">
        <f t="shared" si="1"/>
        <v>0</v>
      </c>
      <c r="AA21" s="146"/>
      <c r="AB21" s="118"/>
      <c r="AC21" s="118"/>
      <c r="AD21" s="118"/>
      <c r="AE21" s="118"/>
      <c r="AF21" s="118"/>
      <c r="AG21" s="118"/>
    </row>
    <row r="22" spans="1:33" ht="105" customHeight="1">
      <c r="A22" s="338" t="s">
        <v>77</v>
      </c>
      <c r="B22" s="339" t="s">
        <v>90</v>
      </c>
      <c r="C22" s="340" t="s">
        <v>332</v>
      </c>
      <c r="D22" s="330" t="s">
        <v>80</v>
      </c>
      <c r="E22" s="331">
        <v>2</v>
      </c>
      <c r="F22" s="332">
        <v>20000</v>
      </c>
      <c r="G22" s="333">
        <f>E22*F22</f>
        <v>40000</v>
      </c>
      <c r="H22" s="331">
        <v>2</v>
      </c>
      <c r="I22" s="332">
        <v>20000</v>
      </c>
      <c r="J22" s="333">
        <f>H22*I22</f>
        <v>40000</v>
      </c>
      <c r="K22" s="331">
        <v>2</v>
      </c>
      <c r="L22" s="332">
        <v>20000</v>
      </c>
      <c r="M22" s="333">
        <f>K22*L22</f>
        <v>40000</v>
      </c>
      <c r="N22" s="331">
        <v>2</v>
      </c>
      <c r="O22" s="332">
        <v>20000</v>
      </c>
      <c r="P22" s="333">
        <f>N22*O22</f>
        <v>40000</v>
      </c>
      <c r="Q22" s="331"/>
      <c r="R22" s="332"/>
      <c r="S22" s="333">
        <f>Q22*R22</f>
        <v>0</v>
      </c>
      <c r="T22" s="331"/>
      <c r="U22" s="332"/>
      <c r="V22" s="333">
        <f>T22*U22</f>
        <v>0</v>
      </c>
      <c r="W22" s="341">
        <f>G22+M22+S22</f>
        <v>80000</v>
      </c>
      <c r="X22" s="342">
        <f>J22+P22+V22</f>
        <v>80000</v>
      </c>
      <c r="Y22" s="342">
        <f t="shared" si="0"/>
        <v>0</v>
      </c>
      <c r="Z22" s="343">
        <f t="shared" si="1"/>
        <v>0</v>
      </c>
      <c r="AA22" s="344"/>
      <c r="AB22" s="345"/>
      <c r="AC22" s="131"/>
      <c r="AD22" s="131"/>
      <c r="AE22" s="131"/>
      <c r="AF22" s="131"/>
      <c r="AG22" s="131"/>
    </row>
    <row r="23" spans="1:33" ht="105" customHeight="1">
      <c r="A23" s="338" t="s">
        <v>77</v>
      </c>
      <c r="B23" s="339" t="s">
        <v>92</v>
      </c>
      <c r="C23" s="340" t="s">
        <v>91</v>
      </c>
      <c r="D23" s="330" t="s">
        <v>80</v>
      </c>
      <c r="E23" s="331"/>
      <c r="F23" s="332"/>
      <c r="G23" s="333">
        <f>E23*F23</f>
        <v>0</v>
      </c>
      <c r="H23" s="331"/>
      <c r="I23" s="332"/>
      <c r="J23" s="333">
        <f>H23*I23</f>
        <v>0</v>
      </c>
      <c r="K23" s="331"/>
      <c r="L23" s="332"/>
      <c r="M23" s="333">
        <f>K23*L23</f>
        <v>0</v>
      </c>
      <c r="N23" s="331"/>
      <c r="O23" s="332"/>
      <c r="P23" s="333">
        <f>N23*O23</f>
        <v>0</v>
      </c>
      <c r="Q23" s="331"/>
      <c r="R23" s="332"/>
      <c r="S23" s="333">
        <f>Q23*R23</f>
        <v>0</v>
      </c>
      <c r="T23" s="331"/>
      <c r="U23" s="332"/>
      <c r="V23" s="333">
        <f>T23*U23</f>
        <v>0</v>
      </c>
      <c r="W23" s="341">
        <f>G23+M23+S23</f>
        <v>0</v>
      </c>
      <c r="X23" s="342">
        <f>J23+P23+V23</f>
        <v>0</v>
      </c>
      <c r="Y23" s="342">
        <f t="shared" si="0"/>
        <v>0</v>
      </c>
      <c r="Z23" s="343" t="e">
        <f t="shared" si="1"/>
        <v>#DIV/0!</v>
      </c>
      <c r="AA23" s="344"/>
      <c r="AB23" s="345"/>
      <c r="AC23" s="131"/>
      <c r="AD23" s="131"/>
      <c r="AE23" s="131"/>
      <c r="AF23" s="131"/>
      <c r="AG23" s="131"/>
    </row>
    <row r="24" spans="1:33" ht="116.25" customHeight="1">
      <c r="A24" s="346" t="s">
        <v>77</v>
      </c>
      <c r="B24" s="347" t="s">
        <v>93</v>
      </c>
      <c r="C24" s="340" t="s">
        <v>91</v>
      </c>
      <c r="D24" s="348" t="s">
        <v>80</v>
      </c>
      <c r="E24" s="349"/>
      <c r="F24" s="350"/>
      <c r="G24" s="351">
        <f>E24*F24</f>
        <v>0</v>
      </c>
      <c r="H24" s="349"/>
      <c r="I24" s="350"/>
      <c r="J24" s="351">
        <f>H24*I24</f>
        <v>0</v>
      </c>
      <c r="K24" s="352"/>
      <c r="L24" s="353"/>
      <c r="M24" s="354">
        <f>K24*L24</f>
        <v>0</v>
      </c>
      <c r="N24" s="352"/>
      <c r="O24" s="353"/>
      <c r="P24" s="354">
        <f>N24*O24</f>
        <v>0</v>
      </c>
      <c r="Q24" s="352"/>
      <c r="R24" s="353"/>
      <c r="S24" s="354">
        <f>Q24*R24</f>
        <v>0</v>
      </c>
      <c r="T24" s="352"/>
      <c r="U24" s="353"/>
      <c r="V24" s="354">
        <f>T24*U24</f>
        <v>0</v>
      </c>
      <c r="W24" s="355">
        <f>G24+M24+S24</f>
        <v>0</v>
      </c>
      <c r="X24" s="342">
        <f>J24+P24+V24</f>
        <v>0</v>
      </c>
      <c r="Y24" s="342">
        <f t="shared" si="0"/>
        <v>0</v>
      </c>
      <c r="Z24" s="343" t="e">
        <f t="shared" si="1"/>
        <v>#DIV/0!</v>
      </c>
      <c r="AA24" s="356"/>
      <c r="AB24" s="345"/>
      <c r="AC24" s="131"/>
      <c r="AD24" s="131"/>
      <c r="AE24" s="131"/>
      <c r="AF24" s="131"/>
      <c r="AG24" s="131"/>
    </row>
    <row r="25" spans="1:33" ht="86.25" customHeight="1">
      <c r="A25" s="357" t="s">
        <v>72</v>
      </c>
      <c r="B25" s="358" t="s">
        <v>94</v>
      </c>
      <c r="C25" s="359" t="s">
        <v>95</v>
      </c>
      <c r="D25" s="360"/>
      <c r="E25" s="361">
        <f>SUM(E26:E28)</f>
        <v>40000</v>
      </c>
      <c r="F25" s="362"/>
      <c r="G25" s="363">
        <f>SUM(G26:G28)</f>
        <v>8800</v>
      </c>
      <c r="H25" s="361">
        <f>SUM(H26:H28)</f>
        <v>40000</v>
      </c>
      <c r="I25" s="362"/>
      <c r="J25" s="363">
        <f>SUM(J26:J28)</f>
        <v>8800</v>
      </c>
      <c r="K25" s="361">
        <f>SUM(K26:K28)</f>
        <v>40000</v>
      </c>
      <c r="L25" s="362"/>
      <c r="M25" s="363">
        <f>SUM(M26:M28)</f>
        <v>8800</v>
      </c>
      <c r="N25" s="361">
        <f>SUM(N26:N28)</f>
        <v>40000</v>
      </c>
      <c r="O25" s="362"/>
      <c r="P25" s="363">
        <f>SUM(P26:P28)</f>
        <v>8800</v>
      </c>
      <c r="Q25" s="361">
        <f>SUM(Q26:Q28)</f>
        <v>0</v>
      </c>
      <c r="R25" s="362"/>
      <c r="S25" s="363">
        <f>SUM(S26:S28)</f>
        <v>0</v>
      </c>
      <c r="T25" s="361">
        <f>SUM(T26:T28)</f>
        <v>0</v>
      </c>
      <c r="U25" s="362"/>
      <c r="V25" s="363">
        <f>SUM(V26:V28)</f>
        <v>0</v>
      </c>
      <c r="W25" s="363">
        <f>SUM(W26:W28)</f>
        <v>17600</v>
      </c>
      <c r="X25" s="363">
        <f>SUM(X26:X28)</f>
        <v>17600</v>
      </c>
      <c r="Y25" s="342">
        <f t="shared" si="0"/>
        <v>0</v>
      </c>
      <c r="Z25" s="343">
        <f t="shared" si="1"/>
        <v>0</v>
      </c>
      <c r="AA25" s="364"/>
      <c r="AB25" s="337"/>
      <c r="AC25" s="7"/>
      <c r="AD25" s="7"/>
      <c r="AE25" s="7"/>
      <c r="AF25" s="7"/>
      <c r="AG25" s="7"/>
    </row>
    <row r="26" spans="1:33" ht="66.75" customHeight="1">
      <c r="A26" s="365" t="s">
        <v>77</v>
      </c>
      <c r="B26" s="366" t="s">
        <v>96</v>
      </c>
      <c r="C26" s="340" t="s">
        <v>97</v>
      </c>
      <c r="D26" s="367"/>
      <c r="E26" s="368">
        <f>G13</f>
        <v>0</v>
      </c>
      <c r="F26" s="369">
        <v>0.22</v>
      </c>
      <c r="G26" s="370">
        <f>E26*F26</f>
        <v>0</v>
      </c>
      <c r="H26" s="368">
        <f>J13</f>
        <v>0</v>
      </c>
      <c r="I26" s="369">
        <v>0.22</v>
      </c>
      <c r="J26" s="370">
        <f>H26*I26</f>
        <v>0</v>
      </c>
      <c r="K26" s="368">
        <f>M13</f>
        <v>0</v>
      </c>
      <c r="L26" s="369">
        <v>0.22</v>
      </c>
      <c r="M26" s="370">
        <f>K26*L26</f>
        <v>0</v>
      </c>
      <c r="N26" s="368">
        <f>P13</f>
        <v>0</v>
      </c>
      <c r="O26" s="369">
        <v>0.22</v>
      </c>
      <c r="P26" s="370">
        <f>N26*O26</f>
        <v>0</v>
      </c>
      <c r="Q26" s="368">
        <f>S13</f>
        <v>0</v>
      </c>
      <c r="R26" s="369">
        <v>0.22</v>
      </c>
      <c r="S26" s="370">
        <f>Q26*R26</f>
        <v>0</v>
      </c>
      <c r="T26" s="368">
        <f>V13</f>
        <v>0</v>
      </c>
      <c r="U26" s="369">
        <v>0.22</v>
      </c>
      <c r="V26" s="370">
        <f>T26*U26</f>
        <v>0</v>
      </c>
      <c r="W26" s="342">
        <f>G26+M26+S26</f>
        <v>0</v>
      </c>
      <c r="X26" s="342">
        <f>J26+P26+V26</f>
        <v>0</v>
      </c>
      <c r="Y26" s="342">
        <f t="shared" si="0"/>
        <v>0</v>
      </c>
      <c r="Z26" s="343" t="e">
        <f t="shared" si="1"/>
        <v>#DIV/0!</v>
      </c>
      <c r="AA26" s="371"/>
      <c r="AB26" s="372"/>
      <c r="AC26" s="131"/>
      <c r="AD26" s="131"/>
      <c r="AE26" s="131"/>
      <c r="AF26" s="131"/>
      <c r="AG26" s="131"/>
    </row>
    <row r="27" spans="1:33" ht="63.75" customHeight="1">
      <c r="A27" s="119" t="s">
        <v>77</v>
      </c>
      <c r="B27" s="120" t="s">
        <v>98</v>
      </c>
      <c r="C27" s="121" t="s">
        <v>99</v>
      </c>
      <c r="D27" s="122"/>
      <c r="E27" s="123">
        <f>G17</f>
        <v>0</v>
      </c>
      <c r="F27" s="124">
        <v>0.22</v>
      </c>
      <c r="G27" s="125">
        <f>E27*F27</f>
        <v>0</v>
      </c>
      <c r="H27" s="123">
        <f>J17</f>
        <v>0</v>
      </c>
      <c r="I27" s="124">
        <v>0.22</v>
      </c>
      <c r="J27" s="125">
        <f>H27*I27</f>
        <v>0</v>
      </c>
      <c r="K27" s="123">
        <f>M17</f>
        <v>0</v>
      </c>
      <c r="L27" s="124">
        <v>0.22</v>
      </c>
      <c r="M27" s="125">
        <f>K27*L27</f>
        <v>0</v>
      </c>
      <c r="N27" s="123">
        <f>P17</f>
        <v>0</v>
      </c>
      <c r="O27" s="124">
        <v>0.22</v>
      </c>
      <c r="P27" s="125">
        <f>N27*O27</f>
        <v>0</v>
      </c>
      <c r="Q27" s="123">
        <f>S17</f>
        <v>0</v>
      </c>
      <c r="R27" s="124">
        <v>0.22</v>
      </c>
      <c r="S27" s="125">
        <f>Q27*R27</f>
        <v>0</v>
      </c>
      <c r="T27" s="123">
        <f>V17</f>
        <v>0</v>
      </c>
      <c r="U27" s="124">
        <v>0.22</v>
      </c>
      <c r="V27" s="125">
        <f>T27*U27</f>
        <v>0</v>
      </c>
      <c r="W27" s="126">
        <f>G27+M27+S27</f>
        <v>0</v>
      </c>
      <c r="X27" s="127">
        <f>J27+P27+V27</f>
        <v>0</v>
      </c>
      <c r="Y27" s="127">
        <f t="shared" si="0"/>
        <v>0</v>
      </c>
      <c r="Z27" s="128" t="e">
        <f t="shared" si="1"/>
        <v>#DIV/0!</v>
      </c>
      <c r="AA27" s="129"/>
      <c r="AB27" s="131"/>
      <c r="AC27" s="131"/>
      <c r="AD27" s="131"/>
      <c r="AE27" s="131"/>
      <c r="AF27" s="131"/>
      <c r="AG27" s="131"/>
    </row>
    <row r="28" spans="1:33" ht="71.25" customHeight="1">
      <c r="A28" s="132" t="s">
        <v>77</v>
      </c>
      <c r="B28" s="154" t="s">
        <v>100</v>
      </c>
      <c r="C28" s="161" t="s">
        <v>89</v>
      </c>
      <c r="D28" s="134"/>
      <c r="E28" s="135">
        <f>G21</f>
        <v>40000</v>
      </c>
      <c r="F28" s="136">
        <v>0.22</v>
      </c>
      <c r="G28" s="137">
        <f>E28*F28</f>
        <v>8800</v>
      </c>
      <c r="H28" s="135">
        <f>J21</f>
        <v>40000</v>
      </c>
      <c r="I28" s="136">
        <v>0.22</v>
      </c>
      <c r="J28" s="137">
        <f>H28*I28</f>
        <v>8800</v>
      </c>
      <c r="K28" s="135">
        <f>M21</f>
        <v>40000</v>
      </c>
      <c r="L28" s="136">
        <v>0.22</v>
      </c>
      <c r="M28" s="137">
        <f>K28*L28</f>
        <v>8800</v>
      </c>
      <c r="N28" s="135">
        <f>P21</f>
        <v>40000</v>
      </c>
      <c r="O28" s="136">
        <v>0.22</v>
      </c>
      <c r="P28" s="137">
        <f>N28*O28</f>
        <v>8800</v>
      </c>
      <c r="Q28" s="135">
        <f>S21</f>
        <v>0</v>
      </c>
      <c r="R28" s="136">
        <v>0.22</v>
      </c>
      <c r="S28" s="137">
        <f>Q28*R28</f>
        <v>0</v>
      </c>
      <c r="T28" s="135">
        <f>V21</f>
        <v>0</v>
      </c>
      <c r="U28" s="136">
        <v>0.22</v>
      </c>
      <c r="V28" s="137">
        <f>T28*U28</f>
        <v>0</v>
      </c>
      <c r="W28" s="138">
        <f>G28+M28+S28</f>
        <v>17600</v>
      </c>
      <c r="X28" s="127">
        <f>J28+P28+V28</f>
        <v>17600</v>
      </c>
      <c r="Y28" s="127">
        <f t="shared" si="0"/>
        <v>0</v>
      </c>
      <c r="Z28" s="128">
        <f t="shared" si="1"/>
        <v>0</v>
      </c>
      <c r="AA28" s="139"/>
      <c r="AB28" s="131"/>
      <c r="AC28" s="131"/>
      <c r="AD28" s="131"/>
      <c r="AE28" s="131"/>
      <c r="AF28" s="131"/>
      <c r="AG28" s="131"/>
    </row>
    <row r="29" spans="1:33" ht="92.25" customHeight="1">
      <c r="A29" s="108" t="s">
        <v>74</v>
      </c>
      <c r="B29" s="155" t="s">
        <v>101</v>
      </c>
      <c r="C29" s="140" t="s">
        <v>102</v>
      </c>
      <c r="D29" s="141"/>
      <c r="E29" s="142">
        <f>SUM(E30:E32)</f>
        <v>0</v>
      </c>
      <c r="F29" s="143"/>
      <c r="G29" s="144">
        <f>SUM(G30:G32)</f>
        <v>0</v>
      </c>
      <c r="H29" s="142">
        <f>SUM(H30:H32)</f>
        <v>0</v>
      </c>
      <c r="I29" s="143"/>
      <c r="J29" s="144">
        <f>SUM(J30:J32)</f>
        <v>0</v>
      </c>
      <c r="K29" s="142">
        <f>SUM(K30:K32)</f>
        <v>4</v>
      </c>
      <c r="L29" s="143"/>
      <c r="M29" s="144">
        <f>SUM(M30:M32)</f>
        <v>120000</v>
      </c>
      <c r="N29" s="142">
        <f>SUM(N30:N32)</f>
        <v>4</v>
      </c>
      <c r="O29" s="143"/>
      <c r="P29" s="144">
        <f>SUM(P30:P32)</f>
        <v>120000</v>
      </c>
      <c r="Q29" s="142">
        <f>SUM(Q30:Q32)</f>
        <v>0</v>
      </c>
      <c r="R29" s="143"/>
      <c r="S29" s="144">
        <f>SUM(S30:S32)</f>
        <v>0</v>
      </c>
      <c r="T29" s="142">
        <f>SUM(T30:T32)</f>
        <v>0</v>
      </c>
      <c r="U29" s="143"/>
      <c r="V29" s="144">
        <f>SUM(V30:V32)</f>
        <v>0</v>
      </c>
      <c r="W29" s="144">
        <f>SUM(W30:W32)</f>
        <v>120000</v>
      </c>
      <c r="X29" s="144">
        <f>SUM(X30:X32)</f>
        <v>120000</v>
      </c>
      <c r="Y29" s="144">
        <f t="shared" si="0"/>
        <v>0</v>
      </c>
      <c r="Z29" s="144">
        <f t="shared" si="1"/>
        <v>0</v>
      </c>
      <c r="AA29" s="146"/>
      <c r="AB29" s="7"/>
      <c r="AC29" s="7"/>
      <c r="AD29" s="7"/>
      <c r="AE29" s="7"/>
      <c r="AF29" s="7"/>
      <c r="AG29" s="7"/>
    </row>
    <row r="30" spans="1:33" ht="131.25" customHeight="1">
      <c r="A30" s="338" t="s">
        <v>77</v>
      </c>
      <c r="B30" s="366" t="s">
        <v>103</v>
      </c>
      <c r="C30" s="340" t="s">
        <v>333</v>
      </c>
      <c r="D30" s="330" t="s">
        <v>80</v>
      </c>
      <c r="E30" s="331"/>
      <c r="F30" s="332"/>
      <c r="G30" s="333">
        <f>E30*F30</f>
        <v>0</v>
      </c>
      <c r="H30" s="331"/>
      <c r="I30" s="332"/>
      <c r="J30" s="333">
        <f>H30*I30</f>
        <v>0</v>
      </c>
      <c r="K30" s="331">
        <v>4</v>
      </c>
      <c r="L30" s="332">
        <v>30000</v>
      </c>
      <c r="M30" s="333">
        <f>K30*L30</f>
        <v>120000</v>
      </c>
      <c r="N30" s="331">
        <v>4</v>
      </c>
      <c r="O30" s="332">
        <v>30000</v>
      </c>
      <c r="P30" s="333">
        <f>N30*O30</f>
        <v>120000</v>
      </c>
      <c r="Q30" s="331"/>
      <c r="R30" s="332"/>
      <c r="S30" s="333">
        <f>Q30*R30</f>
        <v>0</v>
      </c>
      <c r="T30" s="331"/>
      <c r="U30" s="332"/>
      <c r="V30" s="333">
        <f>T30*U30</f>
        <v>0</v>
      </c>
      <c r="W30" s="341">
        <f>G30+M30+S30</f>
        <v>120000</v>
      </c>
      <c r="X30" s="342">
        <f>J30+P30+V30</f>
        <v>120000</v>
      </c>
      <c r="Y30" s="342">
        <f t="shared" si="0"/>
        <v>0</v>
      </c>
      <c r="Z30" s="343">
        <f t="shared" si="1"/>
        <v>0</v>
      </c>
      <c r="AA30" s="344"/>
      <c r="AB30" s="337"/>
      <c r="AC30" s="337"/>
      <c r="AD30" s="337"/>
      <c r="AE30" s="7"/>
      <c r="AF30" s="7"/>
      <c r="AG30" s="7"/>
    </row>
    <row r="31" spans="1:33" ht="108" customHeight="1">
      <c r="A31" s="119" t="s">
        <v>77</v>
      </c>
      <c r="B31" s="120" t="s">
        <v>104</v>
      </c>
      <c r="C31" s="121" t="s">
        <v>91</v>
      </c>
      <c r="D31" s="122" t="s">
        <v>80</v>
      </c>
      <c r="E31" s="123"/>
      <c r="F31" s="124"/>
      <c r="G31" s="125">
        <f>E31*F31</f>
        <v>0</v>
      </c>
      <c r="H31" s="123"/>
      <c r="I31" s="124"/>
      <c r="J31" s="125">
        <f>H31*I31</f>
        <v>0</v>
      </c>
      <c r="K31" s="123"/>
      <c r="L31" s="124"/>
      <c r="M31" s="125">
        <f>K31*L31</f>
        <v>0</v>
      </c>
      <c r="N31" s="123"/>
      <c r="O31" s="124"/>
      <c r="P31" s="125">
        <f>N31*O31</f>
        <v>0</v>
      </c>
      <c r="Q31" s="123"/>
      <c r="R31" s="124"/>
      <c r="S31" s="125">
        <f>Q31*R31</f>
        <v>0</v>
      </c>
      <c r="T31" s="123"/>
      <c r="U31" s="124"/>
      <c r="V31" s="125">
        <f>T31*U31</f>
        <v>0</v>
      </c>
      <c r="W31" s="126">
        <f>G31+M31+S31</f>
        <v>0</v>
      </c>
      <c r="X31" s="127">
        <f>J31+P31+V31</f>
        <v>0</v>
      </c>
      <c r="Y31" s="127">
        <f t="shared" si="0"/>
        <v>0</v>
      </c>
      <c r="Z31" s="128" t="e">
        <f t="shared" si="1"/>
        <v>#DIV/0!</v>
      </c>
      <c r="AA31" s="129"/>
      <c r="AB31" s="7"/>
      <c r="AC31" s="7"/>
      <c r="AD31" s="7"/>
      <c r="AE31" s="7"/>
      <c r="AF31" s="7"/>
      <c r="AG31" s="7"/>
    </row>
    <row r="32" spans="1:33" ht="114" customHeight="1">
      <c r="A32" s="132" t="s">
        <v>77</v>
      </c>
      <c r="B32" s="133" t="s">
        <v>105</v>
      </c>
      <c r="C32" s="162" t="s">
        <v>91</v>
      </c>
      <c r="D32" s="134" t="s">
        <v>80</v>
      </c>
      <c r="E32" s="135"/>
      <c r="F32" s="136"/>
      <c r="G32" s="137">
        <f>E32*F32</f>
        <v>0</v>
      </c>
      <c r="H32" s="123"/>
      <c r="I32" s="136"/>
      <c r="J32" s="137">
        <f>H32*I32</f>
        <v>0</v>
      </c>
      <c r="K32" s="149"/>
      <c r="L32" s="150"/>
      <c r="M32" s="151">
        <f>K32*L32</f>
        <v>0</v>
      </c>
      <c r="N32" s="149"/>
      <c r="O32" s="150"/>
      <c r="P32" s="151">
        <f>N32*O32</f>
        <v>0</v>
      </c>
      <c r="Q32" s="149"/>
      <c r="R32" s="150"/>
      <c r="S32" s="151">
        <f>Q32*R32</f>
        <v>0</v>
      </c>
      <c r="T32" s="149"/>
      <c r="U32" s="150"/>
      <c r="V32" s="151">
        <f>T32*U32</f>
        <v>0</v>
      </c>
      <c r="W32" s="138">
        <f>G32+M32+S32</f>
        <v>0</v>
      </c>
      <c r="X32" s="127">
        <f>J32+P32+V32</f>
        <v>0</v>
      </c>
      <c r="Y32" s="163">
        <f t="shared" si="0"/>
        <v>0</v>
      </c>
      <c r="Z32" s="128" t="e">
        <f t="shared" si="1"/>
        <v>#DIV/0!</v>
      </c>
      <c r="AA32" s="152"/>
      <c r="AB32" s="7"/>
      <c r="AC32" s="7"/>
      <c r="AD32" s="7"/>
      <c r="AE32" s="7"/>
      <c r="AF32" s="7"/>
      <c r="AG32" s="7"/>
    </row>
    <row r="33" spans="1:33" ht="30" customHeight="1">
      <c r="A33" s="164" t="s">
        <v>106</v>
      </c>
      <c r="B33" s="165"/>
      <c r="C33" s="166"/>
      <c r="D33" s="167"/>
      <c r="E33" s="168"/>
      <c r="F33" s="169"/>
      <c r="G33" s="170">
        <f>G13+G17+G21+G25+G29</f>
        <v>48800</v>
      </c>
      <c r="H33" s="123"/>
      <c r="I33" s="169"/>
      <c r="J33" s="170">
        <f>J13+J17+J21+J25+J29</f>
        <v>48800</v>
      </c>
      <c r="K33" s="168"/>
      <c r="L33" s="171"/>
      <c r="M33" s="170">
        <f>M13+M17+M21+M25+M29</f>
        <v>168800</v>
      </c>
      <c r="N33" s="168"/>
      <c r="O33" s="171"/>
      <c r="P33" s="170">
        <f>P13+P17+P21+P25+P29</f>
        <v>168800</v>
      </c>
      <c r="Q33" s="168"/>
      <c r="R33" s="171"/>
      <c r="S33" s="170">
        <f>S13+S17+S21+S25+S29</f>
        <v>0</v>
      </c>
      <c r="T33" s="168"/>
      <c r="U33" s="171"/>
      <c r="V33" s="170">
        <f>V13+V17+V21+V25+V29</f>
        <v>0</v>
      </c>
      <c r="W33" s="170">
        <f>W13+W17+W21+W25+W29</f>
        <v>217600</v>
      </c>
      <c r="X33" s="172">
        <f>X13+X17+X21+X25+X29</f>
        <v>217600</v>
      </c>
      <c r="Y33" s="173">
        <f t="shared" si="0"/>
        <v>0</v>
      </c>
      <c r="Z33" s="174">
        <f t="shared" si="1"/>
        <v>0</v>
      </c>
      <c r="AA33" s="175"/>
      <c r="AB33" s="6"/>
      <c r="AC33" s="7"/>
      <c r="AD33" s="7"/>
      <c r="AE33" s="7"/>
      <c r="AF33" s="7"/>
      <c r="AG33" s="7"/>
    </row>
    <row r="34" spans="1:33" ht="30" customHeight="1">
      <c r="A34" s="176" t="s">
        <v>72</v>
      </c>
      <c r="B34" s="177">
        <v>2</v>
      </c>
      <c r="C34" s="178" t="s">
        <v>107</v>
      </c>
      <c r="D34" s="179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6"/>
      <c r="X34" s="106"/>
      <c r="Y34" s="180"/>
      <c r="Z34" s="106"/>
      <c r="AA34" s="107"/>
      <c r="AB34" s="7"/>
      <c r="AC34" s="7"/>
      <c r="AD34" s="7"/>
      <c r="AE34" s="7"/>
      <c r="AF34" s="7"/>
      <c r="AG34" s="7"/>
    </row>
    <row r="35" spans="1:33" ht="95.25" customHeight="1">
      <c r="A35" s="108" t="s">
        <v>74</v>
      </c>
      <c r="B35" s="155" t="s">
        <v>108</v>
      </c>
      <c r="C35" s="110" t="s">
        <v>109</v>
      </c>
      <c r="D35" s="111"/>
      <c r="E35" s="112">
        <f>SUM(E36:E38)</f>
        <v>0</v>
      </c>
      <c r="F35" s="113"/>
      <c r="G35" s="114">
        <f>SUM(G36:G38)</f>
        <v>0</v>
      </c>
      <c r="H35" s="112">
        <f>SUM(H36:H38)</f>
        <v>0</v>
      </c>
      <c r="I35" s="113"/>
      <c r="J35" s="114">
        <f>SUM(J36:J38)</f>
        <v>0</v>
      </c>
      <c r="K35" s="112">
        <f>SUM(K36:K38)</f>
        <v>0</v>
      </c>
      <c r="L35" s="113"/>
      <c r="M35" s="114">
        <f>SUM(M36:M38)</f>
        <v>0</v>
      </c>
      <c r="N35" s="112">
        <f>SUM(N36:N38)</f>
        <v>0</v>
      </c>
      <c r="O35" s="113"/>
      <c r="P35" s="114">
        <f>SUM(P36:P38)</f>
        <v>0</v>
      </c>
      <c r="Q35" s="112">
        <f>SUM(Q36:Q38)</f>
        <v>0</v>
      </c>
      <c r="R35" s="113"/>
      <c r="S35" s="114">
        <f>SUM(S36:S38)</f>
        <v>0</v>
      </c>
      <c r="T35" s="112">
        <f>SUM(T36:T38)</f>
        <v>0</v>
      </c>
      <c r="U35" s="113"/>
      <c r="V35" s="114">
        <f>SUM(V36:V38)</f>
        <v>0</v>
      </c>
      <c r="W35" s="114">
        <f>SUM(W36:W38)</f>
        <v>0</v>
      </c>
      <c r="X35" s="181">
        <f>SUM(X36:X38)</f>
        <v>0</v>
      </c>
      <c r="Y35" s="143">
        <f t="shared" ref="Y35:Y47" si="2">W35-X35</f>
        <v>0</v>
      </c>
      <c r="Z35" s="182" t="e">
        <f t="shared" ref="Z35:Z47" si="3">Y35/W35</f>
        <v>#DIV/0!</v>
      </c>
      <c r="AA35" s="117"/>
      <c r="AB35" s="183"/>
      <c r="AC35" s="118"/>
      <c r="AD35" s="118"/>
      <c r="AE35" s="118"/>
      <c r="AF35" s="118"/>
      <c r="AG35" s="118"/>
    </row>
    <row r="36" spans="1:33" ht="107.25" customHeight="1">
      <c r="A36" s="119" t="s">
        <v>77</v>
      </c>
      <c r="B36" s="120" t="s">
        <v>110</v>
      </c>
      <c r="C36" s="121" t="s">
        <v>111</v>
      </c>
      <c r="D36" s="122" t="s">
        <v>112</v>
      </c>
      <c r="E36" s="123"/>
      <c r="F36" s="124"/>
      <c r="G36" s="125">
        <f>E36*F36</f>
        <v>0</v>
      </c>
      <c r="H36" s="123"/>
      <c r="I36" s="124"/>
      <c r="J36" s="125">
        <f>H36*I36</f>
        <v>0</v>
      </c>
      <c r="K36" s="123"/>
      <c r="L36" s="124"/>
      <c r="M36" s="125">
        <f>K36*L36</f>
        <v>0</v>
      </c>
      <c r="N36" s="123"/>
      <c r="O36" s="124"/>
      <c r="P36" s="125">
        <f>N36*O36</f>
        <v>0</v>
      </c>
      <c r="Q36" s="123"/>
      <c r="R36" s="124"/>
      <c r="S36" s="125">
        <f>Q36*R36</f>
        <v>0</v>
      </c>
      <c r="T36" s="123"/>
      <c r="U36" s="124"/>
      <c r="V36" s="125">
        <f>T36*U36</f>
        <v>0</v>
      </c>
      <c r="W36" s="126">
        <f>G36+M36+S36</f>
        <v>0</v>
      </c>
      <c r="X36" s="127">
        <f>J36+P36+V36</f>
        <v>0</v>
      </c>
      <c r="Y36" s="127">
        <f t="shared" si="2"/>
        <v>0</v>
      </c>
      <c r="Z36" s="128" t="e">
        <f t="shared" si="3"/>
        <v>#DIV/0!</v>
      </c>
      <c r="AA36" s="129"/>
      <c r="AB36" s="131"/>
      <c r="AC36" s="131"/>
      <c r="AD36" s="131"/>
      <c r="AE36" s="131"/>
      <c r="AF36" s="131"/>
      <c r="AG36" s="131"/>
    </row>
    <row r="37" spans="1:33" ht="114" customHeight="1">
      <c r="A37" s="119" t="s">
        <v>77</v>
      </c>
      <c r="B37" s="120" t="s">
        <v>113</v>
      </c>
      <c r="C37" s="121" t="s">
        <v>111</v>
      </c>
      <c r="D37" s="122" t="s">
        <v>112</v>
      </c>
      <c r="E37" s="123"/>
      <c r="F37" s="124"/>
      <c r="G37" s="125">
        <f>E37*F37</f>
        <v>0</v>
      </c>
      <c r="H37" s="123"/>
      <c r="I37" s="124"/>
      <c r="J37" s="125">
        <f>H37*I37</f>
        <v>0</v>
      </c>
      <c r="K37" s="123"/>
      <c r="L37" s="124"/>
      <c r="M37" s="125">
        <f>K37*L37</f>
        <v>0</v>
      </c>
      <c r="N37" s="123"/>
      <c r="O37" s="124"/>
      <c r="P37" s="125">
        <f>N37*O37</f>
        <v>0</v>
      </c>
      <c r="Q37" s="123"/>
      <c r="R37" s="124"/>
      <c r="S37" s="125">
        <f>Q37*R37</f>
        <v>0</v>
      </c>
      <c r="T37" s="123"/>
      <c r="U37" s="124"/>
      <c r="V37" s="125">
        <f>T37*U37</f>
        <v>0</v>
      </c>
      <c r="W37" s="126">
        <f>G37+M37+S37</f>
        <v>0</v>
      </c>
      <c r="X37" s="127">
        <f>J37+P37+V37</f>
        <v>0</v>
      </c>
      <c r="Y37" s="127">
        <f t="shared" si="2"/>
        <v>0</v>
      </c>
      <c r="Z37" s="128" t="e">
        <f t="shared" si="3"/>
        <v>#DIV/0!</v>
      </c>
      <c r="AA37" s="129"/>
      <c r="AB37" s="131"/>
      <c r="AC37" s="131"/>
      <c r="AD37" s="131"/>
      <c r="AE37" s="131"/>
      <c r="AF37" s="131"/>
      <c r="AG37" s="131"/>
    </row>
    <row r="38" spans="1:33" ht="102.75" customHeight="1">
      <c r="A38" s="147" t="s">
        <v>77</v>
      </c>
      <c r="B38" s="154" t="s">
        <v>114</v>
      </c>
      <c r="C38" s="121" t="s">
        <v>111</v>
      </c>
      <c r="D38" s="148" t="s">
        <v>112</v>
      </c>
      <c r="E38" s="149"/>
      <c r="F38" s="150"/>
      <c r="G38" s="151">
        <f>E38*F38</f>
        <v>0</v>
      </c>
      <c r="H38" s="149"/>
      <c r="I38" s="150"/>
      <c r="J38" s="151">
        <f>H38*I38</f>
        <v>0</v>
      </c>
      <c r="K38" s="149"/>
      <c r="L38" s="150"/>
      <c r="M38" s="151">
        <f>K38*L38</f>
        <v>0</v>
      </c>
      <c r="N38" s="149"/>
      <c r="O38" s="150"/>
      <c r="P38" s="151">
        <f>N38*O38</f>
        <v>0</v>
      </c>
      <c r="Q38" s="149"/>
      <c r="R38" s="150"/>
      <c r="S38" s="151">
        <f>Q38*R38</f>
        <v>0</v>
      </c>
      <c r="T38" s="149"/>
      <c r="U38" s="150"/>
      <c r="V38" s="151">
        <f>T38*U38</f>
        <v>0</v>
      </c>
      <c r="W38" s="138">
        <f>G38+M38+S38</f>
        <v>0</v>
      </c>
      <c r="X38" s="127">
        <f>J38+P38+V38</f>
        <v>0</v>
      </c>
      <c r="Y38" s="127">
        <f t="shared" si="2"/>
        <v>0</v>
      </c>
      <c r="Z38" s="128" t="e">
        <f t="shared" si="3"/>
        <v>#DIV/0!</v>
      </c>
      <c r="AA38" s="152"/>
      <c r="AB38" s="131"/>
      <c r="AC38" s="131"/>
      <c r="AD38" s="131"/>
      <c r="AE38" s="131"/>
      <c r="AF38" s="131"/>
      <c r="AG38" s="131"/>
    </row>
    <row r="39" spans="1:33" ht="111.75" customHeight="1">
      <c r="A39" s="108" t="s">
        <v>74</v>
      </c>
      <c r="B39" s="155" t="s">
        <v>115</v>
      </c>
      <c r="C39" s="153" t="s">
        <v>116</v>
      </c>
      <c r="D39" s="141"/>
      <c r="E39" s="142">
        <f>SUM(E40:E42)</f>
        <v>0</v>
      </c>
      <c r="F39" s="143"/>
      <c r="G39" s="144">
        <f>SUM(G40:G42)</f>
        <v>0</v>
      </c>
      <c r="H39" s="142">
        <f>SUM(H40:H42)</f>
        <v>0</v>
      </c>
      <c r="I39" s="143"/>
      <c r="J39" s="144">
        <f>SUM(J40:J42)</f>
        <v>0</v>
      </c>
      <c r="K39" s="142">
        <f>SUM(K40:K42)</f>
        <v>0</v>
      </c>
      <c r="L39" s="143"/>
      <c r="M39" s="144">
        <f>SUM(M40:M42)</f>
        <v>0</v>
      </c>
      <c r="N39" s="142">
        <f>SUM(N40:N42)</f>
        <v>0</v>
      </c>
      <c r="O39" s="143"/>
      <c r="P39" s="144">
        <f>SUM(P40:P42)</f>
        <v>0</v>
      </c>
      <c r="Q39" s="142">
        <f>SUM(Q40:Q42)</f>
        <v>0</v>
      </c>
      <c r="R39" s="143"/>
      <c r="S39" s="144">
        <f>SUM(S40:S42)</f>
        <v>0</v>
      </c>
      <c r="T39" s="142">
        <f>SUM(T40:T42)</f>
        <v>0</v>
      </c>
      <c r="U39" s="143"/>
      <c r="V39" s="144">
        <f>SUM(V40:V42)</f>
        <v>0</v>
      </c>
      <c r="W39" s="144">
        <f>SUM(W40:W42)</f>
        <v>0</v>
      </c>
      <c r="X39" s="144">
        <f>SUM(X40:X42)</f>
        <v>0</v>
      </c>
      <c r="Y39" s="184">
        <f t="shared" si="2"/>
        <v>0</v>
      </c>
      <c r="Z39" s="184" t="e">
        <f t="shared" si="3"/>
        <v>#DIV/0!</v>
      </c>
      <c r="AA39" s="146"/>
      <c r="AB39" s="118"/>
      <c r="AC39" s="118"/>
      <c r="AD39" s="118"/>
      <c r="AE39" s="118"/>
      <c r="AF39" s="118"/>
      <c r="AG39" s="118"/>
    </row>
    <row r="40" spans="1:33" ht="105.75" customHeight="1">
      <c r="A40" s="119" t="s">
        <v>77</v>
      </c>
      <c r="B40" s="120" t="s">
        <v>117</v>
      </c>
      <c r="C40" s="121" t="s">
        <v>118</v>
      </c>
      <c r="D40" s="122" t="s">
        <v>119</v>
      </c>
      <c r="E40" s="123"/>
      <c r="F40" s="124"/>
      <c r="G40" s="125">
        <f>E40*F40</f>
        <v>0</v>
      </c>
      <c r="H40" s="123"/>
      <c r="I40" s="124"/>
      <c r="J40" s="125">
        <f>H40*I40</f>
        <v>0</v>
      </c>
      <c r="K40" s="123"/>
      <c r="L40" s="124"/>
      <c r="M40" s="125">
        <f>K40*L40</f>
        <v>0</v>
      </c>
      <c r="N40" s="123"/>
      <c r="O40" s="124"/>
      <c r="P40" s="125">
        <f>N40*O40</f>
        <v>0</v>
      </c>
      <c r="Q40" s="123"/>
      <c r="R40" s="124"/>
      <c r="S40" s="125">
        <f>Q40*R40</f>
        <v>0</v>
      </c>
      <c r="T40" s="123"/>
      <c r="U40" s="124"/>
      <c r="V40" s="125">
        <f>T40*U40</f>
        <v>0</v>
      </c>
      <c r="W40" s="126">
        <f>G40+M40+S40</f>
        <v>0</v>
      </c>
      <c r="X40" s="127">
        <f>J40+P40+V40</f>
        <v>0</v>
      </c>
      <c r="Y40" s="127">
        <f t="shared" si="2"/>
        <v>0</v>
      </c>
      <c r="Z40" s="128" t="e">
        <f t="shared" si="3"/>
        <v>#DIV/0!</v>
      </c>
      <c r="AA40" s="129"/>
      <c r="AB40" s="131"/>
      <c r="AC40" s="131"/>
      <c r="AD40" s="131"/>
      <c r="AE40" s="131"/>
      <c r="AF40" s="131"/>
      <c r="AG40" s="131"/>
    </row>
    <row r="41" spans="1:33" ht="98.25" customHeight="1">
      <c r="A41" s="119" t="s">
        <v>77</v>
      </c>
      <c r="B41" s="120" t="s">
        <v>120</v>
      </c>
      <c r="C41" s="185" t="s">
        <v>118</v>
      </c>
      <c r="D41" s="122" t="s">
        <v>119</v>
      </c>
      <c r="E41" s="123"/>
      <c r="F41" s="124"/>
      <c r="G41" s="125">
        <f>E41*F41</f>
        <v>0</v>
      </c>
      <c r="H41" s="123"/>
      <c r="I41" s="124"/>
      <c r="J41" s="125">
        <f>H41*I41</f>
        <v>0</v>
      </c>
      <c r="K41" s="123"/>
      <c r="L41" s="124"/>
      <c r="M41" s="125">
        <f>K41*L41</f>
        <v>0</v>
      </c>
      <c r="N41" s="123"/>
      <c r="O41" s="124"/>
      <c r="P41" s="125">
        <f>N41*O41</f>
        <v>0</v>
      </c>
      <c r="Q41" s="123"/>
      <c r="R41" s="124"/>
      <c r="S41" s="125">
        <f>Q41*R41</f>
        <v>0</v>
      </c>
      <c r="T41" s="123"/>
      <c r="U41" s="124"/>
      <c r="V41" s="125">
        <f>T41*U41</f>
        <v>0</v>
      </c>
      <c r="W41" s="126">
        <f>G41+M41+S41</f>
        <v>0</v>
      </c>
      <c r="X41" s="127">
        <f>J41+P41+V41</f>
        <v>0</v>
      </c>
      <c r="Y41" s="127">
        <f t="shared" si="2"/>
        <v>0</v>
      </c>
      <c r="Z41" s="128" t="e">
        <f t="shared" si="3"/>
        <v>#DIV/0!</v>
      </c>
      <c r="AA41" s="129"/>
      <c r="AB41" s="131"/>
      <c r="AC41" s="131"/>
      <c r="AD41" s="131"/>
      <c r="AE41" s="131"/>
      <c r="AF41" s="131"/>
      <c r="AG41" s="131"/>
    </row>
    <row r="42" spans="1:33" ht="90.75" customHeight="1">
      <c r="A42" s="147" t="s">
        <v>77</v>
      </c>
      <c r="B42" s="154" t="s">
        <v>121</v>
      </c>
      <c r="C42" s="186" t="s">
        <v>118</v>
      </c>
      <c r="D42" s="148" t="s">
        <v>119</v>
      </c>
      <c r="E42" s="149"/>
      <c r="F42" s="150"/>
      <c r="G42" s="151">
        <f>E42*F42</f>
        <v>0</v>
      </c>
      <c r="H42" s="149"/>
      <c r="I42" s="150"/>
      <c r="J42" s="151">
        <f>H42*I42</f>
        <v>0</v>
      </c>
      <c r="K42" s="149"/>
      <c r="L42" s="150"/>
      <c r="M42" s="151">
        <f>K42*L42</f>
        <v>0</v>
      </c>
      <c r="N42" s="149"/>
      <c r="O42" s="150"/>
      <c r="P42" s="151">
        <f>N42*O42</f>
        <v>0</v>
      </c>
      <c r="Q42" s="149"/>
      <c r="R42" s="150"/>
      <c r="S42" s="151">
        <f>Q42*R42</f>
        <v>0</v>
      </c>
      <c r="T42" s="149"/>
      <c r="U42" s="150"/>
      <c r="V42" s="151">
        <f>T42*U42</f>
        <v>0</v>
      </c>
      <c r="W42" s="138">
        <f>G42+M42+S42</f>
        <v>0</v>
      </c>
      <c r="X42" s="127">
        <f>J42+P42+V42</f>
        <v>0</v>
      </c>
      <c r="Y42" s="127">
        <f t="shared" si="2"/>
        <v>0</v>
      </c>
      <c r="Z42" s="128" t="e">
        <f t="shared" si="3"/>
        <v>#DIV/0!</v>
      </c>
      <c r="AA42" s="152"/>
      <c r="AB42" s="131"/>
      <c r="AC42" s="131"/>
      <c r="AD42" s="131"/>
      <c r="AE42" s="131"/>
      <c r="AF42" s="131"/>
      <c r="AG42" s="131"/>
    </row>
    <row r="43" spans="1:33" ht="99.75" customHeight="1">
      <c r="A43" s="108" t="s">
        <v>74</v>
      </c>
      <c r="B43" s="155" t="s">
        <v>122</v>
      </c>
      <c r="C43" s="153" t="s">
        <v>123</v>
      </c>
      <c r="D43" s="141"/>
      <c r="E43" s="142">
        <f>SUM(E44:E46)</f>
        <v>0</v>
      </c>
      <c r="F43" s="143"/>
      <c r="G43" s="144">
        <f>SUM(G44:G46)</f>
        <v>0</v>
      </c>
      <c r="H43" s="142">
        <f>SUM(H44:H46)</f>
        <v>0</v>
      </c>
      <c r="I43" s="143"/>
      <c r="J43" s="144">
        <f>SUM(J44:J46)</f>
        <v>0</v>
      </c>
      <c r="K43" s="142">
        <f>SUM(K44:K46)</f>
        <v>0</v>
      </c>
      <c r="L43" s="143"/>
      <c r="M43" s="144">
        <f>SUM(M44:M46)</f>
        <v>0</v>
      </c>
      <c r="N43" s="142">
        <f>SUM(N44:N46)</f>
        <v>0</v>
      </c>
      <c r="O43" s="143"/>
      <c r="P43" s="144">
        <f>SUM(P44:P46)</f>
        <v>0</v>
      </c>
      <c r="Q43" s="142">
        <f>SUM(Q44:Q46)</f>
        <v>0</v>
      </c>
      <c r="R43" s="143"/>
      <c r="S43" s="144">
        <f>SUM(S44:S46)</f>
        <v>0</v>
      </c>
      <c r="T43" s="142">
        <f>SUM(T44:T46)</f>
        <v>0</v>
      </c>
      <c r="U43" s="143"/>
      <c r="V43" s="144">
        <f>SUM(V44:V46)</f>
        <v>0</v>
      </c>
      <c r="W43" s="144">
        <f>SUM(W44:W46)</f>
        <v>0</v>
      </c>
      <c r="X43" s="144">
        <f>SUM(X44:X46)</f>
        <v>0</v>
      </c>
      <c r="Y43" s="143">
        <f t="shared" si="2"/>
        <v>0</v>
      </c>
      <c r="Z43" s="143" t="e">
        <f t="shared" si="3"/>
        <v>#DIV/0!</v>
      </c>
      <c r="AA43" s="146"/>
      <c r="AB43" s="118"/>
      <c r="AC43" s="118"/>
      <c r="AD43" s="118"/>
      <c r="AE43" s="118"/>
      <c r="AF43" s="118"/>
      <c r="AG43" s="118"/>
    </row>
    <row r="44" spans="1:33" ht="105.75" customHeight="1">
      <c r="A44" s="119" t="s">
        <v>77</v>
      </c>
      <c r="B44" s="120" t="s">
        <v>124</v>
      </c>
      <c r="C44" s="121" t="s">
        <v>125</v>
      </c>
      <c r="D44" s="122" t="s">
        <v>119</v>
      </c>
      <c r="E44" s="123"/>
      <c r="F44" s="124"/>
      <c r="G44" s="125">
        <f>E44*F44</f>
        <v>0</v>
      </c>
      <c r="H44" s="123"/>
      <c r="I44" s="124"/>
      <c r="J44" s="125">
        <f>H44*I44</f>
        <v>0</v>
      </c>
      <c r="K44" s="123"/>
      <c r="L44" s="124"/>
      <c r="M44" s="125">
        <f>K44*L44</f>
        <v>0</v>
      </c>
      <c r="N44" s="123"/>
      <c r="O44" s="124"/>
      <c r="P44" s="125">
        <f>N44*O44</f>
        <v>0</v>
      </c>
      <c r="Q44" s="123"/>
      <c r="R44" s="124"/>
      <c r="S44" s="125">
        <f>Q44*R44</f>
        <v>0</v>
      </c>
      <c r="T44" s="123"/>
      <c r="U44" s="124"/>
      <c r="V44" s="125">
        <f>T44*U44</f>
        <v>0</v>
      </c>
      <c r="W44" s="126">
        <f>G44+M44+S44</f>
        <v>0</v>
      </c>
      <c r="X44" s="127">
        <f>J44+P44+V44</f>
        <v>0</v>
      </c>
      <c r="Y44" s="127">
        <f t="shared" si="2"/>
        <v>0</v>
      </c>
      <c r="Z44" s="128" t="e">
        <f t="shared" si="3"/>
        <v>#DIV/0!</v>
      </c>
      <c r="AA44" s="129"/>
      <c r="AB44" s="130"/>
      <c r="AC44" s="131"/>
      <c r="AD44" s="131"/>
      <c r="AE44" s="131"/>
      <c r="AF44" s="131"/>
      <c r="AG44" s="131"/>
    </row>
    <row r="45" spans="1:33" ht="105" customHeight="1">
      <c r="A45" s="119" t="s">
        <v>77</v>
      </c>
      <c r="B45" s="120" t="s">
        <v>126</v>
      </c>
      <c r="C45" s="121" t="s">
        <v>127</v>
      </c>
      <c r="D45" s="122" t="s">
        <v>119</v>
      </c>
      <c r="E45" s="123"/>
      <c r="F45" s="124"/>
      <c r="G45" s="125">
        <f>E45*F45</f>
        <v>0</v>
      </c>
      <c r="H45" s="123"/>
      <c r="I45" s="124"/>
      <c r="J45" s="125">
        <f>H45*I45</f>
        <v>0</v>
      </c>
      <c r="K45" s="123"/>
      <c r="L45" s="124"/>
      <c r="M45" s="125">
        <f>K45*L45</f>
        <v>0</v>
      </c>
      <c r="N45" s="123"/>
      <c r="O45" s="124"/>
      <c r="P45" s="125">
        <f>N45*O45</f>
        <v>0</v>
      </c>
      <c r="Q45" s="123"/>
      <c r="R45" s="124"/>
      <c r="S45" s="125">
        <f>Q45*R45</f>
        <v>0</v>
      </c>
      <c r="T45" s="123"/>
      <c r="U45" s="124"/>
      <c r="V45" s="125">
        <f>T45*U45</f>
        <v>0</v>
      </c>
      <c r="W45" s="126">
        <f>G45+M45+S45</f>
        <v>0</v>
      </c>
      <c r="X45" s="127">
        <f>J45+P45+V45</f>
        <v>0</v>
      </c>
      <c r="Y45" s="127">
        <f t="shared" si="2"/>
        <v>0</v>
      </c>
      <c r="Z45" s="128" t="e">
        <f t="shared" si="3"/>
        <v>#DIV/0!</v>
      </c>
      <c r="AA45" s="129"/>
      <c r="AB45" s="131"/>
      <c r="AC45" s="131"/>
      <c r="AD45" s="131"/>
      <c r="AE45" s="131"/>
      <c r="AF45" s="131"/>
      <c r="AG45" s="131"/>
    </row>
    <row r="46" spans="1:33" ht="94.5" customHeight="1">
      <c r="A46" s="132" t="s">
        <v>77</v>
      </c>
      <c r="B46" s="133" t="s">
        <v>128</v>
      </c>
      <c r="C46" s="162" t="s">
        <v>125</v>
      </c>
      <c r="D46" s="134" t="s">
        <v>119</v>
      </c>
      <c r="E46" s="149"/>
      <c r="F46" s="150"/>
      <c r="G46" s="151">
        <f>E46*F46</f>
        <v>0</v>
      </c>
      <c r="H46" s="149"/>
      <c r="I46" s="150"/>
      <c r="J46" s="151">
        <f>H46*I46</f>
        <v>0</v>
      </c>
      <c r="K46" s="149"/>
      <c r="L46" s="150"/>
      <c r="M46" s="151">
        <f>K46*L46</f>
        <v>0</v>
      </c>
      <c r="N46" s="149"/>
      <c r="O46" s="150"/>
      <c r="P46" s="151">
        <f>N46*O46</f>
        <v>0</v>
      </c>
      <c r="Q46" s="149"/>
      <c r="R46" s="150"/>
      <c r="S46" s="151">
        <f>Q46*R46</f>
        <v>0</v>
      </c>
      <c r="T46" s="149"/>
      <c r="U46" s="150"/>
      <c r="V46" s="151">
        <f>T46*U46</f>
        <v>0</v>
      </c>
      <c r="W46" s="138">
        <f>G46+M46+S46</f>
        <v>0</v>
      </c>
      <c r="X46" s="127">
        <f>J46+P46+V46</f>
        <v>0</v>
      </c>
      <c r="Y46" s="127">
        <f t="shared" si="2"/>
        <v>0</v>
      </c>
      <c r="Z46" s="128" t="e">
        <f t="shared" si="3"/>
        <v>#DIV/0!</v>
      </c>
      <c r="AA46" s="152"/>
      <c r="AB46" s="131"/>
      <c r="AC46" s="131"/>
      <c r="AD46" s="131"/>
      <c r="AE46" s="131"/>
      <c r="AF46" s="131"/>
      <c r="AG46" s="131"/>
    </row>
    <row r="47" spans="1:33" ht="30" customHeight="1">
      <c r="A47" s="164" t="s">
        <v>129</v>
      </c>
      <c r="B47" s="165"/>
      <c r="C47" s="166"/>
      <c r="D47" s="167"/>
      <c r="E47" s="171">
        <f>E43+E39+E35</f>
        <v>0</v>
      </c>
      <c r="F47" s="187"/>
      <c r="G47" s="170">
        <f>G43+G39+G35</f>
        <v>0</v>
      </c>
      <c r="H47" s="171">
        <f>H43+H39+H35</f>
        <v>0</v>
      </c>
      <c r="I47" s="187"/>
      <c r="J47" s="170">
        <f>J43+J39+J35</f>
        <v>0</v>
      </c>
      <c r="K47" s="188">
        <f>K43+K39+K35</f>
        <v>0</v>
      </c>
      <c r="L47" s="187"/>
      <c r="M47" s="170">
        <f>M43+M39+M35</f>
        <v>0</v>
      </c>
      <c r="N47" s="188">
        <f>N43+N39+N35</f>
        <v>0</v>
      </c>
      <c r="O47" s="187"/>
      <c r="P47" s="170">
        <f>P43+P39+P35</f>
        <v>0</v>
      </c>
      <c r="Q47" s="188">
        <f>Q43+Q39+Q35</f>
        <v>0</v>
      </c>
      <c r="R47" s="187"/>
      <c r="S47" s="170">
        <f>S43+S39+S35</f>
        <v>0</v>
      </c>
      <c r="T47" s="188">
        <f>T43+T39+T35</f>
        <v>0</v>
      </c>
      <c r="U47" s="187"/>
      <c r="V47" s="170">
        <f>V43+V39+V35</f>
        <v>0</v>
      </c>
      <c r="W47" s="189">
        <f>W43+W39+W35</f>
        <v>0</v>
      </c>
      <c r="X47" s="189">
        <f>X43+X39+X35</f>
        <v>0</v>
      </c>
      <c r="Y47" s="189">
        <f t="shared" si="2"/>
        <v>0</v>
      </c>
      <c r="Z47" s="189" t="e">
        <f t="shared" si="3"/>
        <v>#DIV/0!</v>
      </c>
      <c r="AA47" s="175"/>
      <c r="AB47" s="7"/>
      <c r="AC47" s="7"/>
      <c r="AD47" s="7"/>
      <c r="AE47" s="7"/>
      <c r="AF47" s="7"/>
      <c r="AG47" s="7"/>
    </row>
    <row r="48" spans="1:33" ht="30" customHeight="1">
      <c r="A48" s="176" t="s">
        <v>72</v>
      </c>
      <c r="B48" s="177">
        <v>3</v>
      </c>
      <c r="C48" s="178" t="s">
        <v>130</v>
      </c>
      <c r="D48" s="179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6"/>
      <c r="X48" s="106"/>
      <c r="Y48" s="106"/>
      <c r="Z48" s="106"/>
      <c r="AA48" s="107"/>
      <c r="AB48" s="7"/>
      <c r="AC48" s="7"/>
      <c r="AD48" s="7"/>
      <c r="AE48" s="7"/>
      <c r="AF48" s="7"/>
      <c r="AG48" s="7"/>
    </row>
    <row r="49" spans="1:33" ht="176.25" customHeight="1">
      <c r="A49" s="108" t="s">
        <v>74</v>
      </c>
      <c r="B49" s="155" t="s">
        <v>131</v>
      </c>
      <c r="C49" s="110" t="s">
        <v>132</v>
      </c>
      <c r="D49" s="111"/>
      <c r="E49" s="112">
        <f>SUM(E50:E52)</f>
        <v>0</v>
      </c>
      <c r="F49" s="113"/>
      <c r="G49" s="114">
        <f>SUM(G50:G52)</f>
        <v>0</v>
      </c>
      <c r="H49" s="112">
        <f>SUM(H50:H52)</f>
        <v>0</v>
      </c>
      <c r="I49" s="113"/>
      <c r="J49" s="114">
        <f>SUM(J50:J52)</f>
        <v>0</v>
      </c>
      <c r="K49" s="112">
        <f>SUM(K50:K52)</f>
        <v>0</v>
      </c>
      <c r="L49" s="113"/>
      <c r="M49" s="114">
        <f>SUM(M50:M52)</f>
        <v>0</v>
      </c>
      <c r="N49" s="112">
        <f>SUM(N50:N52)</f>
        <v>0</v>
      </c>
      <c r="O49" s="113"/>
      <c r="P49" s="114">
        <f>SUM(P50:P52)</f>
        <v>0</v>
      </c>
      <c r="Q49" s="112">
        <f>SUM(Q50:Q52)</f>
        <v>0</v>
      </c>
      <c r="R49" s="113"/>
      <c r="S49" s="114">
        <f>SUM(S50:S52)</f>
        <v>0</v>
      </c>
      <c r="T49" s="112">
        <f>SUM(T50:T52)</f>
        <v>0</v>
      </c>
      <c r="U49" s="113"/>
      <c r="V49" s="114">
        <f>SUM(V50:V52)</f>
        <v>0</v>
      </c>
      <c r="W49" s="114">
        <f>SUM(W50:W52)</f>
        <v>0</v>
      </c>
      <c r="X49" s="114">
        <f>SUM(X50:X52)</f>
        <v>0</v>
      </c>
      <c r="Y49" s="115">
        <f t="shared" ref="Y49:Y56" si="4">W49-X49</f>
        <v>0</v>
      </c>
      <c r="Z49" s="116" t="e">
        <f t="shared" ref="Z49:Z56" si="5">Y49/W49</f>
        <v>#DIV/0!</v>
      </c>
      <c r="AA49" s="117"/>
      <c r="AB49" s="118"/>
      <c r="AC49" s="118"/>
      <c r="AD49" s="118"/>
      <c r="AE49" s="118"/>
      <c r="AF49" s="118"/>
      <c r="AG49" s="118"/>
    </row>
    <row r="50" spans="1:33" ht="120.75" customHeight="1">
      <c r="A50" s="119" t="s">
        <v>77</v>
      </c>
      <c r="B50" s="120" t="s">
        <v>133</v>
      </c>
      <c r="C50" s="185" t="s">
        <v>134</v>
      </c>
      <c r="D50" s="122" t="s">
        <v>112</v>
      </c>
      <c r="E50" s="123"/>
      <c r="F50" s="124"/>
      <c r="G50" s="125">
        <f>E50*F50</f>
        <v>0</v>
      </c>
      <c r="H50" s="123"/>
      <c r="I50" s="124"/>
      <c r="J50" s="125">
        <f>H50*I50</f>
        <v>0</v>
      </c>
      <c r="K50" s="123"/>
      <c r="L50" s="124"/>
      <c r="M50" s="125">
        <f>K50*L50</f>
        <v>0</v>
      </c>
      <c r="N50" s="123"/>
      <c r="O50" s="124"/>
      <c r="P50" s="125">
        <f>N50*O50</f>
        <v>0</v>
      </c>
      <c r="Q50" s="123"/>
      <c r="R50" s="124"/>
      <c r="S50" s="125">
        <f>Q50*R50</f>
        <v>0</v>
      </c>
      <c r="T50" s="123"/>
      <c r="U50" s="124"/>
      <c r="V50" s="125">
        <f>T50*U50</f>
        <v>0</v>
      </c>
      <c r="W50" s="126">
        <f>G50+M50+S50</f>
        <v>0</v>
      </c>
      <c r="X50" s="127">
        <f>J50+P50+V50</f>
        <v>0</v>
      </c>
      <c r="Y50" s="127">
        <f t="shared" si="4"/>
        <v>0</v>
      </c>
      <c r="Z50" s="128" t="e">
        <f t="shared" si="5"/>
        <v>#DIV/0!</v>
      </c>
      <c r="AA50" s="129"/>
      <c r="AB50" s="131"/>
      <c r="AC50" s="131"/>
      <c r="AD50" s="131"/>
      <c r="AE50" s="131"/>
      <c r="AF50" s="131"/>
      <c r="AG50" s="131"/>
    </row>
    <row r="51" spans="1:33" ht="108.75" customHeight="1">
      <c r="A51" s="119" t="s">
        <v>77</v>
      </c>
      <c r="B51" s="120" t="s">
        <v>135</v>
      </c>
      <c r="C51" s="185" t="s">
        <v>136</v>
      </c>
      <c r="D51" s="122" t="s">
        <v>112</v>
      </c>
      <c r="E51" s="123"/>
      <c r="F51" s="124"/>
      <c r="G51" s="125">
        <f>E51*F51</f>
        <v>0</v>
      </c>
      <c r="H51" s="123"/>
      <c r="I51" s="124"/>
      <c r="J51" s="125">
        <f>H51*I51</f>
        <v>0</v>
      </c>
      <c r="K51" s="123"/>
      <c r="L51" s="124"/>
      <c r="M51" s="125">
        <f>K51*L51</f>
        <v>0</v>
      </c>
      <c r="N51" s="123"/>
      <c r="O51" s="124"/>
      <c r="P51" s="125">
        <f>N51*O51</f>
        <v>0</v>
      </c>
      <c r="Q51" s="123"/>
      <c r="R51" s="124"/>
      <c r="S51" s="125">
        <f>Q51*R51</f>
        <v>0</v>
      </c>
      <c r="T51" s="123"/>
      <c r="U51" s="124"/>
      <c r="V51" s="125">
        <f>T51*U51</f>
        <v>0</v>
      </c>
      <c r="W51" s="126">
        <f>G51+M51+S51</f>
        <v>0</v>
      </c>
      <c r="X51" s="127">
        <f>J51+P51+V51</f>
        <v>0</v>
      </c>
      <c r="Y51" s="127">
        <f t="shared" si="4"/>
        <v>0</v>
      </c>
      <c r="Z51" s="128" t="e">
        <f t="shared" si="5"/>
        <v>#DIV/0!</v>
      </c>
      <c r="AA51" s="129"/>
      <c r="AB51" s="131"/>
      <c r="AC51" s="131"/>
      <c r="AD51" s="131"/>
      <c r="AE51" s="131"/>
      <c r="AF51" s="131"/>
      <c r="AG51" s="131"/>
    </row>
    <row r="52" spans="1:33" ht="102" customHeight="1">
      <c r="A52" s="132" t="s">
        <v>77</v>
      </c>
      <c r="B52" s="133" t="s">
        <v>137</v>
      </c>
      <c r="C52" s="161" t="s">
        <v>138</v>
      </c>
      <c r="D52" s="134" t="s">
        <v>112</v>
      </c>
      <c r="E52" s="135"/>
      <c r="F52" s="136"/>
      <c r="G52" s="137">
        <f>E52*F52</f>
        <v>0</v>
      </c>
      <c r="H52" s="135"/>
      <c r="I52" s="136"/>
      <c r="J52" s="137">
        <f>H52*I52</f>
        <v>0</v>
      </c>
      <c r="K52" s="135"/>
      <c r="L52" s="136"/>
      <c r="M52" s="137">
        <f>K52*L52</f>
        <v>0</v>
      </c>
      <c r="N52" s="135"/>
      <c r="O52" s="136"/>
      <c r="P52" s="137">
        <f>N52*O52</f>
        <v>0</v>
      </c>
      <c r="Q52" s="135"/>
      <c r="R52" s="136"/>
      <c r="S52" s="137">
        <f>Q52*R52</f>
        <v>0</v>
      </c>
      <c r="T52" s="135"/>
      <c r="U52" s="136"/>
      <c r="V52" s="137">
        <f>T52*U52</f>
        <v>0</v>
      </c>
      <c r="W52" s="138">
        <f>G52+M52+S52</f>
        <v>0</v>
      </c>
      <c r="X52" s="127">
        <f>J52+P52+V52</f>
        <v>0</v>
      </c>
      <c r="Y52" s="127">
        <f t="shared" si="4"/>
        <v>0</v>
      </c>
      <c r="Z52" s="128" t="e">
        <f t="shared" si="5"/>
        <v>#DIV/0!</v>
      </c>
      <c r="AA52" s="139"/>
      <c r="AB52" s="131"/>
      <c r="AC52" s="131"/>
      <c r="AD52" s="131"/>
      <c r="AE52" s="131"/>
      <c r="AF52" s="131"/>
      <c r="AG52" s="131"/>
    </row>
    <row r="53" spans="1:33" ht="214.5" customHeight="1">
      <c r="A53" s="108" t="s">
        <v>74</v>
      </c>
      <c r="B53" s="155" t="s">
        <v>139</v>
      </c>
      <c r="C53" s="140" t="s">
        <v>140</v>
      </c>
      <c r="D53" s="141"/>
      <c r="E53" s="142"/>
      <c r="F53" s="143"/>
      <c r="G53" s="144"/>
      <c r="H53" s="142"/>
      <c r="I53" s="143"/>
      <c r="J53" s="144"/>
      <c r="K53" s="142">
        <f>SUM(K54:K55)</f>
        <v>0</v>
      </c>
      <c r="L53" s="143"/>
      <c r="M53" s="144">
        <f>SUM(M54:M55)</f>
        <v>0</v>
      </c>
      <c r="N53" s="142">
        <f>SUM(N54:N55)</f>
        <v>0</v>
      </c>
      <c r="O53" s="143"/>
      <c r="P53" s="144">
        <f>SUM(P54:P55)</f>
        <v>0</v>
      </c>
      <c r="Q53" s="142">
        <f>SUM(Q54:Q55)</f>
        <v>0</v>
      </c>
      <c r="R53" s="143"/>
      <c r="S53" s="144">
        <f>SUM(S54:S55)</f>
        <v>0</v>
      </c>
      <c r="T53" s="142">
        <f>SUM(T54:T55)</f>
        <v>0</v>
      </c>
      <c r="U53" s="143"/>
      <c r="V53" s="144">
        <f>SUM(V54:V55)</f>
        <v>0</v>
      </c>
      <c r="W53" s="144">
        <f>SUM(W54:W55)</f>
        <v>0</v>
      </c>
      <c r="X53" s="144">
        <f>SUM(X54:X55)</f>
        <v>0</v>
      </c>
      <c r="Y53" s="144">
        <f t="shared" si="4"/>
        <v>0</v>
      </c>
      <c r="Z53" s="144" t="e">
        <f t="shared" si="5"/>
        <v>#DIV/0!</v>
      </c>
      <c r="AA53" s="146"/>
      <c r="AB53" s="118"/>
      <c r="AC53" s="118"/>
      <c r="AD53" s="118"/>
      <c r="AE53" s="118"/>
      <c r="AF53" s="118"/>
      <c r="AG53" s="118"/>
    </row>
    <row r="54" spans="1:33" ht="95.25" customHeight="1">
      <c r="A54" s="119" t="s">
        <v>77</v>
      </c>
      <c r="B54" s="120" t="s">
        <v>141</v>
      </c>
      <c r="C54" s="185" t="s">
        <v>142</v>
      </c>
      <c r="D54" s="122" t="s">
        <v>143</v>
      </c>
      <c r="E54" s="428" t="s">
        <v>144</v>
      </c>
      <c r="F54" s="429"/>
      <c r="G54" s="430"/>
      <c r="H54" s="428" t="s">
        <v>144</v>
      </c>
      <c r="I54" s="429"/>
      <c r="J54" s="430"/>
      <c r="K54" s="123"/>
      <c r="L54" s="124"/>
      <c r="M54" s="125">
        <f>K54*L54</f>
        <v>0</v>
      </c>
      <c r="N54" s="123"/>
      <c r="O54" s="124"/>
      <c r="P54" s="125">
        <f>N54*O54</f>
        <v>0</v>
      </c>
      <c r="Q54" s="123"/>
      <c r="R54" s="124"/>
      <c r="S54" s="125">
        <f>Q54*R54</f>
        <v>0</v>
      </c>
      <c r="T54" s="123"/>
      <c r="U54" s="124"/>
      <c r="V54" s="125">
        <f>T54*U54</f>
        <v>0</v>
      </c>
      <c r="W54" s="138">
        <f>G54+M54+S54</f>
        <v>0</v>
      </c>
      <c r="X54" s="127">
        <f>J54+P54+V54</f>
        <v>0</v>
      </c>
      <c r="Y54" s="127">
        <f t="shared" si="4"/>
        <v>0</v>
      </c>
      <c r="Z54" s="128" t="e">
        <f t="shared" si="5"/>
        <v>#DIV/0!</v>
      </c>
      <c r="AA54" s="129"/>
      <c r="AB54" s="131"/>
      <c r="AC54" s="131"/>
      <c r="AD54" s="131"/>
      <c r="AE54" s="131"/>
      <c r="AF54" s="131"/>
      <c r="AG54" s="131"/>
    </row>
    <row r="55" spans="1:33" ht="63.75" customHeight="1">
      <c r="A55" s="132" t="s">
        <v>77</v>
      </c>
      <c r="B55" s="133" t="s">
        <v>145</v>
      </c>
      <c r="C55" s="161" t="s">
        <v>146</v>
      </c>
      <c r="D55" s="134" t="s">
        <v>143</v>
      </c>
      <c r="E55" s="408"/>
      <c r="F55" s="431"/>
      <c r="G55" s="409"/>
      <c r="H55" s="408"/>
      <c r="I55" s="431"/>
      <c r="J55" s="409"/>
      <c r="K55" s="149"/>
      <c r="L55" s="150"/>
      <c r="M55" s="151">
        <f>K55*L55</f>
        <v>0</v>
      </c>
      <c r="N55" s="149"/>
      <c r="O55" s="150"/>
      <c r="P55" s="151">
        <f>N55*O55</f>
        <v>0</v>
      </c>
      <c r="Q55" s="149"/>
      <c r="R55" s="150"/>
      <c r="S55" s="151">
        <f>Q55*R55</f>
        <v>0</v>
      </c>
      <c r="T55" s="149"/>
      <c r="U55" s="150"/>
      <c r="V55" s="151">
        <f>T55*U55</f>
        <v>0</v>
      </c>
      <c r="W55" s="138">
        <f>G55+M55+S55</f>
        <v>0</v>
      </c>
      <c r="X55" s="127">
        <f>J55+P55+V55</f>
        <v>0</v>
      </c>
      <c r="Y55" s="163">
        <f t="shared" si="4"/>
        <v>0</v>
      </c>
      <c r="Z55" s="128" t="e">
        <f t="shared" si="5"/>
        <v>#DIV/0!</v>
      </c>
      <c r="AA55" s="152"/>
      <c r="AB55" s="131"/>
      <c r="AC55" s="131"/>
      <c r="AD55" s="131"/>
      <c r="AE55" s="131"/>
      <c r="AF55" s="131"/>
      <c r="AG55" s="131"/>
    </row>
    <row r="56" spans="1:33" ht="30" customHeight="1">
      <c r="A56" s="164" t="s">
        <v>147</v>
      </c>
      <c r="B56" s="165"/>
      <c r="C56" s="166"/>
      <c r="D56" s="167"/>
      <c r="E56" s="171">
        <f>E49</f>
        <v>0</v>
      </c>
      <c r="F56" s="187"/>
      <c r="G56" s="170">
        <f>G49</f>
        <v>0</v>
      </c>
      <c r="H56" s="171">
        <f>H49</f>
        <v>0</v>
      </c>
      <c r="I56" s="187"/>
      <c r="J56" s="170">
        <f>J49</f>
        <v>0</v>
      </c>
      <c r="K56" s="188">
        <f>K53+K49</f>
        <v>0</v>
      </c>
      <c r="L56" s="187"/>
      <c r="M56" s="170">
        <f>M53+M49</f>
        <v>0</v>
      </c>
      <c r="N56" s="188">
        <f>N53+N49</f>
        <v>0</v>
      </c>
      <c r="O56" s="187"/>
      <c r="P56" s="170">
        <f>P53+P49</f>
        <v>0</v>
      </c>
      <c r="Q56" s="188">
        <f>Q53+Q49</f>
        <v>0</v>
      </c>
      <c r="R56" s="187"/>
      <c r="S56" s="170">
        <f>S53+S49</f>
        <v>0</v>
      </c>
      <c r="T56" s="188">
        <f>T53+T49</f>
        <v>0</v>
      </c>
      <c r="U56" s="187"/>
      <c r="V56" s="170">
        <f>V53+V49</f>
        <v>0</v>
      </c>
      <c r="W56" s="189">
        <f>W53+W49</f>
        <v>0</v>
      </c>
      <c r="X56" s="189">
        <f>X53+X49</f>
        <v>0</v>
      </c>
      <c r="Y56" s="189">
        <f t="shared" si="4"/>
        <v>0</v>
      </c>
      <c r="Z56" s="189" t="e">
        <f t="shared" si="5"/>
        <v>#DIV/0!</v>
      </c>
      <c r="AA56" s="175"/>
      <c r="AB56" s="131"/>
      <c r="AC56" s="131"/>
      <c r="AD56" s="131"/>
      <c r="AE56" s="7"/>
      <c r="AF56" s="7"/>
      <c r="AG56" s="7"/>
    </row>
    <row r="57" spans="1:33" ht="30" customHeight="1">
      <c r="A57" s="176" t="s">
        <v>72</v>
      </c>
      <c r="B57" s="177">
        <v>4</v>
      </c>
      <c r="C57" s="178" t="s">
        <v>148</v>
      </c>
      <c r="D57" s="179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6"/>
      <c r="X57" s="106"/>
      <c r="Y57" s="180"/>
      <c r="Z57" s="106"/>
      <c r="AA57" s="107"/>
      <c r="AB57" s="7"/>
      <c r="AC57" s="7"/>
      <c r="AD57" s="7"/>
      <c r="AE57" s="7"/>
      <c r="AF57" s="7"/>
      <c r="AG57" s="7"/>
    </row>
    <row r="58" spans="1:33" ht="84" customHeight="1">
      <c r="A58" s="108" t="s">
        <v>74</v>
      </c>
      <c r="B58" s="155" t="s">
        <v>149</v>
      </c>
      <c r="C58" s="190" t="s">
        <v>150</v>
      </c>
      <c r="D58" s="111"/>
      <c r="E58" s="112">
        <f>SUM(E59:E61)</f>
        <v>0</v>
      </c>
      <c r="F58" s="113"/>
      <c r="G58" s="114">
        <f>SUM(G59:G61)</f>
        <v>0</v>
      </c>
      <c r="H58" s="112">
        <f>SUM(H59:H61)</f>
        <v>0</v>
      </c>
      <c r="I58" s="113"/>
      <c r="J58" s="114">
        <f>SUM(J59:J61)</f>
        <v>0</v>
      </c>
      <c r="K58" s="112">
        <f>SUM(K59:K61)</f>
        <v>0</v>
      </c>
      <c r="L58" s="113"/>
      <c r="M58" s="114">
        <f>SUM(M59:M61)</f>
        <v>0</v>
      </c>
      <c r="N58" s="112">
        <f>SUM(N59:N61)</f>
        <v>0</v>
      </c>
      <c r="O58" s="113"/>
      <c r="P58" s="114">
        <f>SUM(P59:P61)</f>
        <v>0</v>
      </c>
      <c r="Q58" s="112">
        <f>SUM(Q59:Q61)</f>
        <v>0</v>
      </c>
      <c r="R58" s="113"/>
      <c r="S58" s="114">
        <f>SUM(S59:S61)</f>
        <v>0</v>
      </c>
      <c r="T58" s="112">
        <f>SUM(T59:T61)</f>
        <v>0</v>
      </c>
      <c r="U58" s="113"/>
      <c r="V58" s="114">
        <f>SUM(V59:V61)</f>
        <v>0</v>
      </c>
      <c r="W58" s="114">
        <f>SUM(W59:W61)</f>
        <v>0</v>
      </c>
      <c r="X58" s="114">
        <f>SUM(X59:X61)</f>
        <v>0</v>
      </c>
      <c r="Y58" s="191">
        <f t="shared" ref="Y58:Y78" si="6">W58-X58</f>
        <v>0</v>
      </c>
      <c r="Z58" s="116" t="e">
        <f t="shared" ref="Z58:Z78" si="7">Y58/W58</f>
        <v>#DIV/0!</v>
      </c>
      <c r="AA58" s="117"/>
      <c r="AB58" s="118"/>
      <c r="AC58" s="118"/>
      <c r="AD58" s="118"/>
      <c r="AE58" s="118"/>
      <c r="AF58" s="118"/>
      <c r="AG58" s="118"/>
    </row>
    <row r="59" spans="1:33" ht="134.25" customHeight="1">
      <c r="A59" s="119" t="s">
        <v>77</v>
      </c>
      <c r="B59" s="120" t="s">
        <v>151</v>
      </c>
      <c r="C59" s="185" t="s">
        <v>152</v>
      </c>
      <c r="D59" s="192" t="s">
        <v>153</v>
      </c>
      <c r="E59" s="193"/>
      <c r="F59" s="194"/>
      <c r="G59" s="195">
        <f>E59*F59</f>
        <v>0</v>
      </c>
      <c r="H59" s="193"/>
      <c r="I59" s="194"/>
      <c r="J59" s="195">
        <f>H59*I59</f>
        <v>0</v>
      </c>
      <c r="K59" s="123"/>
      <c r="L59" s="194"/>
      <c r="M59" s="125">
        <f>K59*L59</f>
        <v>0</v>
      </c>
      <c r="N59" s="123"/>
      <c r="O59" s="194"/>
      <c r="P59" s="125">
        <f>N59*O59</f>
        <v>0</v>
      </c>
      <c r="Q59" s="123"/>
      <c r="R59" s="194"/>
      <c r="S59" s="125">
        <f>Q59*R59</f>
        <v>0</v>
      </c>
      <c r="T59" s="123"/>
      <c r="U59" s="194"/>
      <c r="V59" s="125">
        <f>T59*U59</f>
        <v>0</v>
      </c>
      <c r="W59" s="126">
        <f>G59+M59+S59</f>
        <v>0</v>
      </c>
      <c r="X59" s="127">
        <f>J59+P59+V59</f>
        <v>0</v>
      </c>
      <c r="Y59" s="127">
        <f t="shared" si="6"/>
        <v>0</v>
      </c>
      <c r="Z59" s="128" t="e">
        <f t="shared" si="7"/>
        <v>#DIV/0!</v>
      </c>
      <c r="AA59" s="129"/>
      <c r="AB59" s="131"/>
      <c r="AC59" s="131"/>
      <c r="AD59" s="131"/>
      <c r="AE59" s="131"/>
      <c r="AF59" s="131"/>
      <c r="AG59" s="131"/>
    </row>
    <row r="60" spans="1:33" ht="132.75" customHeight="1">
      <c r="A60" s="119" t="s">
        <v>77</v>
      </c>
      <c r="B60" s="120" t="s">
        <v>154</v>
      </c>
      <c r="C60" s="185" t="s">
        <v>152</v>
      </c>
      <c r="D60" s="192" t="s">
        <v>153</v>
      </c>
      <c r="E60" s="193"/>
      <c r="F60" s="194"/>
      <c r="G60" s="195">
        <f>E60*F60</f>
        <v>0</v>
      </c>
      <c r="H60" s="193"/>
      <c r="I60" s="194"/>
      <c r="J60" s="195">
        <f>H60*I60</f>
        <v>0</v>
      </c>
      <c r="K60" s="123"/>
      <c r="L60" s="194"/>
      <c r="M60" s="125">
        <f>K60*L60</f>
        <v>0</v>
      </c>
      <c r="N60" s="123"/>
      <c r="O60" s="194"/>
      <c r="P60" s="125">
        <f>N60*O60</f>
        <v>0</v>
      </c>
      <c r="Q60" s="123"/>
      <c r="R60" s="194"/>
      <c r="S60" s="125">
        <f>Q60*R60</f>
        <v>0</v>
      </c>
      <c r="T60" s="123"/>
      <c r="U60" s="194"/>
      <c r="V60" s="125">
        <f>T60*U60</f>
        <v>0</v>
      </c>
      <c r="W60" s="126">
        <f>G60+M60+S60</f>
        <v>0</v>
      </c>
      <c r="X60" s="127">
        <f>J60+P60+V60</f>
        <v>0</v>
      </c>
      <c r="Y60" s="127">
        <f t="shared" si="6"/>
        <v>0</v>
      </c>
      <c r="Z60" s="128" t="e">
        <f t="shared" si="7"/>
        <v>#DIV/0!</v>
      </c>
      <c r="AA60" s="129"/>
      <c r="AB60" s="131"/>
      <c r="AC60" s="131"/>
      <c r="AD60" s="131"/>
      <c r="AE60" s="131"/>
      <c r="AF60" s="131"/>
      <c r="AG60" s="131"/>
    </row>
    <row r="61" spans="1:33" ht="137.25" customHeight="1">
      <c r="A61" s="147" t="s">
        <v>77</v>
      </c>
      <c r="B61" s="133" t="s">
        <v>155</v>
      </c>
      <c r="C61" s="161" t="s">
        <v>152</v>
      </c>
      <c r="D61" s="192" t="s">
        <v>153</v>
      </c>
      <c r="E61" s="196"/>
      <c r="F61" s="197"/>
      <c r="G61" s="198">
        <f>E61*F61</f>
        <v>0</v>
      </c>
      <c r="H61" s="196"/>
      <c r="I61" s="197"/>
      <c r="J61" s="198">
        <f>H61*I61</f>
        <v>0</v>
      </c>
      <c r="K61" s="135"/>
      <c r="L61" s="197"/>
      <c r="M61" s="137">
        <f>K61*L61</f>
        <v>0</v>
      </c>
      <c r="N61" s="135"/>
      <c r="O61" s="197"/>
      <c r="P61" s="137">
        <f>N61*O61</f>
        <v>0</v>
      </c>
      <c r="Q61" s="135"/>
      <c r="R61" s="197"/>
      <c r="S61" s="137">
        <f>Q61*R61</f>
        <v>0</v>
      </c>
      <c r="T61" s="135"/>
      <c r="U61" s="197"/>
      <c r="V61" s="137">
        <f>T61*U61</f>
        <v>0</v>
      </c>
      <c r="W61" s="138">
        <f>G61+M61+S61</f>
        <v>0</v>
      </c>
      <c r="X61" s="127">
        <f>J61+P61+V61</f>
        <v>0</v>
      </c>
      <c r="Y61" s="127">
        <f t="shared" si="6"/>
        <v>0</v>
      </c>
      <c r="Z61" s="128" t="e">
        <f t="shared" si="7"/>
        <v>#DIV/0!</v>
      </c>
      <c r="AA61" s="139"/>
      <c r="AB61" s="131"/>
      <c r="AC61" s="131"/>
      <c r="AD61" s="131"/>
      <c r="AE61" s="131"/>
      <c r="AF61" s="131"/>
      <c r="AG61" s="131"/>
    </row>
    <row r="62" spans="1:33" ht="105" customHeight="1">
      <c r="A62" s="108" t="s">
        <v>74</v>
      </c>
      <c r="B62" s="155" t="s">
        <v>156</v>
      </c>
      <c r="C62" s="153" t="s">
        <v>157</v>
      </c>
      <c r="D62" s="141"/>
      <c r="E62" s="142">
        <f>SUM(E63:E65)</f>
        <v>0</v>
      </c>
      <c r="F62" s="143"/>
      <c r="G62" s="144">
        <f>SUM(G63:G65)</f>
        <v>0</v>
      </c>
      <c r="H62" s="142">
        <f>SUM(H63:H65)</f>
        <v>0</v>
      </c>
      <c r="I62" s="143"/>
      <c r="J62" s="144">
        <f>SUM(J63:J65)</f>
        <v>0</v>
      </c>
      <c r="K62" s="142">
        <f>SUM(K63:K65)</f>
        <v>0</v>
      </c>
      <c r="L62" s="143"/>
      <c r="M62" s="144">
        <f>SUM(M63:M65)</f>
        <v>0</v>
      </c>
      <c r="N62" s="142">
        <f>SUM(N63:N65)</f>
        <v>0</v>
      </c>
      <c r="O62" s="143"/>
      <c r="P62" s="144">
        <f>SUM(P63:P65)</f>
        <v>0</v>
      </c>
      <c r="Q62" s="142">
        <f>SUM(Q63:Q65)</f>
        <v>0</v>
      </c>
      <c r="R62" s="143"/>
      <c r="S62" s="144">
        <f>SUM(S63:S65)</f>
        <v>0</v>
      </c>
      <c r="T62" s="142">
        <f>SUM(T63:T65)</f>
        <v>0</v>
      </c>
      <c r="U62" s="143"/>
      <c r="V62" s="144">
        <f>SUM(V63:V65)</f>
        <v>0</v>
      </c>
      <c r="W62" s="144">
        <f>SUM(W63:W65)</f>
        <v>0</v>
      </c>
      <c r="X62" s="144">
        <f>SUM(X63:X65)</f>
        <v>0</v>
      </c>
      <c r="Y62" s="144">
        <f t="shared" si="6"/>
        <v>0</v>
      </c>
      <c r="Z62" s="144" t="e">
        <f t="shared" si="7"/>
        <v>#DIV/0!</v>
      </c>
      <c r="AA62" s="146"/>
      <c r="AB62" s="118"/>
      <c r="AC62" s="118"/>
      <c r="AD62" s="118"/>
      <c r="AE62" s="118"/>
      <c r="AF62" s="118"/>
      <c r="AG62" s="118"/>
    </row>
    <row r="63" spans="1:33" ht="101.25" customHeight="1">
      <c r="A63" s="119" t="s">
        <v>77</v>
      </c>
      <c r="B63" s="120" t="s">
        <v>158</v>
      </c>
      <c r="C63" s="199" t="s">
        <v>159</v>
      </c>
      <c r="D63" s="200" t="s">
        <v>160</v>
      </c>
      <c r="E63" s="123"/>
      <c r="F63" s="124"/>
      <c r="G63" s="125">
        <f>E63*F63</f>
        <v>0</v>
      </c>
      <c r="H63" s="123"/>
      <c r="I63" s="124"/>
      <c r="J63" s="125">
        <f>H63*I63</f>
        <v>0</v>
      </c>
      <c r="K63" s="123"/>
      <c r="L63" s="124"/>
      <c r="M63" s="125">
        <f>K63*L63</f>
        <v>0</v>
      </c>
      <c r="N63" s="123"/>
      <c r="O63" s="124"/>
      <c r="P63" s="125">
        <f>N63*O63</f>
        <v>0</v>
      </c>
      <c r="Q63" s="123"/>
      <c r="R63" s="124"/>
      <c r="S63" s="125">
        <f>Q63*R63</f>
        <v>0</v>
      </c>
      <c r="T63" s="123"/>
      <c r="U63" s="124"/>
      <c r="V63" s="125">
        <f>T63*U63</f>
        <v>0</v>
      </c>
      <c r="W63" s="126">
        <f>G63+M63+S63</f>
        <v>0</v>
      </c>
      <c r="X63" s="127">
        <f>J63+P63+V63</f>
        <v>0</v>
      </c>
      <c r="Y63" s="127">
        <f t="shared" si="6"/>
        <v>0</v>
      </c>
      <c r="Z63" s="128" t="e">
        <f t="shared" si="7"/>
        <v>#DIV/0!</v>
      </c>
      <c r="AA63" s="129"/>
      <c r="AB63" s="131"/>
      <c r="AC63" s="131"/>
      <c r="AD63" s="131"/>
      <c r="AE63" s="131"/>
      <c r="AF63" s="131"/>
      <c r="AG63" s="131"/>
    </row>
    <row r="64" spans="1:33" ht="111" customHeight="1">
      <c r="A64" s="119" t="s">
        <v>77</v>
      </c>
      <c r="B64" s="120" t="s">
        <v>161</v>
      </c>
      <c r="C64" s="199" t="s">
        <v>134</v>
      </c>
      <c r="D64" s="200" t="s">
        <v>160</v>
      </c>
      <c r="E64" s="123"/>
      <c r="F64" s="124"/>
      <c r="G64" s="125">
        <f>E64*F64</f>
        <v>0</v>
      </c>
      <c r="H64" s="123"/>
      <c r="I64" s="124"/>
      <c r="J64" s="125">
        <f>H64*I64</f>
        <v>0</v>
      </c>
      <c r="K64" s="123"/>
      <c r="L64" s="124"/>
      <c r="M64" s="125">
        <f>K64*L64</f>
        <v>0</v>
      </c>
      <c r="N64" s="123"/>
      <c r="O64" s="124"/>
      <c r="P64" s="125">
        <f>N64*O64</f>
        <v>0</v>
      </c>
      <c r="Q64" s="123"/>
      <c r="R64" s="124"/>
      <c r="S64" s="125">
        <f>Q64*R64</f>
        <v>0</v>
      </c>
      <c r="T64" s="123"/>
      <c r="U64" s="124"/>
      <c r="V64" s="125">
        <f>T64*U64</f>
        <v>0</v>
      </c>
      <c r="W64" s="126">
        <f>G64+M64+S64</f>
        <v>0</v>
      </c>
      <c r="X64" s="127">
        <f>J64+P64+V64</f>
        <v>0</v>
      </c>
      <c r="Y64" s="127">
        <f t="shared" si="6"/>
        <v>0</v>
      </c>
      <c r="Z64" s="128" t="e">
        <f t="shared" si="7"/>
        <v>#DIV/0!</v>
      </c>
      <c r="AA64" s="129"/>
      <c r="AB64" s="131"/>
      <c r="AC64" s="131"/>
      <c r="AD64" s="131"/>
      <c r="AE64" s="131"/>
      <c r="AF64" s="131"/>
      <c r="AG64" s="131"/>
    </row>
    <row r="65" spans="1:33" ht="123.75" customHeight="1">
      <c r="A65" s="132" t="s">
        <v>77</v>
      </c>
      <c r="B65" s="154" t="s">
        <v>162</v>
      </c>
      <c r="C65" s="201" t="s">
        <v>136</v>
      </c>
      <c r="D65" s="200" t="s">
        <v>160</v>
      </c>
      <c r="E65" s="135"/>
      <c r="F65" s="136"/>
      <c r="G65" s="137">
        <f>E65*F65</f>
        <v>0</v>
      </c>
      <c r="H65" s="135"/>
      <c r="I65" s="136"/>
      <c r="J65" s="137">
        <f>H65*I65</f>
        <v>0</v>
      </c>
      <c r="K65" s="135"/>
      <c r="L65" s="136"/>
      <c r="M65" s="137">
        <f>K65*L65</f>
        <v>0</v>
      </c>
      <c r="N65" s="135"/>
      <c r="O65" s="136"/>
      <c r="P65" s="137">
        <f>N65*O65</f>
        <v>0</v>
      </c>
      <c r="Q65" s="135"/>
      <c r="R65" s="136"/>
      <c r="S65" s="137">
        <f>Q65*R65</f>
        <v>0</v>
      </c>
      <c r="T65" s="135"/>
      <c r="U65" s="136"/>
      <c r="V65" s="137">
        <f>T65*U65</f>
        <v>0</v>
      </c>
      <c r="W65" s="138">
        <f>G65+M65+S65</f>
        <v>0</v>
      </c>
      <c r="X65" s="127">
        <f>J65+P65+V65</f>
        <v>0</v>
      </c>
      <c r="Y65" s="127">
        <f t="shared" si="6"/>
        <v>0</v>
      </c>
      <c r="Z65" s="128" t="e">
        <f t="shared" si="7"/>
        <v>#DIV/0!</v>
      </c>
      <c r="AA65" s="139"/>
      <c r="AB65" s="131"/>
      <c r="AC65" s="131"/>
      <c r="AD65" s="131"/>
      <c r="AE65" s="131"/>
      <c r="AF65" s="131"/>
      <c r="AG65" s="131"/>
    </row>
    <row r="66" spans="1:33" ht="90" customHeight="1">
      <c r="A66" s="108" t="s">
        <v>74</v>
      </c>
      <c r="B66" s="155" t="s">
        <v>163</v>
      </c>
      <c r="C66" s="153" t="s">
        <v>164</v>
      </c>
      <c r="D66" s="141"/>
      <c r="E66" s="142">
        <f>SUM(E67:E69)</f>
        <v>0</v>
      </c>
      <c r="F66" s="143"/>
      <c r="G66" s="144">
        <f>SUM(G67:G69)</f>
        <v>0</v>
      </c>
      <c r="H66" s="142">
        <f>SUM(H67:H69)</f>
        <v>0</v>
      </c>
      <c r="I66" s="143"/>
      <c r="J66" s="144">
        <f>SUM(J67:J69)</f>
        <v>0</v>
      </c>
      <c r="K66" s="142">
        <f>SUM(K67:K69)</f>
        <v>0</v>
      </c>
      <c r="L66" s="143"/>
      <c r="M66" s="144">
        <f>SUM(M67:M69)</f>
        <v>0</v>
      </c>
      <c r="N66" s="142">
        <f>SUM(N67:N69)</f>
        <v>0</v>
      </c>
      <c r="O66" s="143"/>
      <c r="P66" s="144">
        <f>SUM(P67:P69)</f>
        <v>0</v>
      </c>
      <c r="Q66" s="142">
        <f>SUM(Q67:Q69)</f>
        <v>0</v>
      </c>
      <c r="R66" s="143"/>
      <c r="S66" s="144">
        <f>SUM(S67:S69)</f>
        <v>0</v>
      </c>
      <c r="T66" s="142">
        <f>SUM(T67:T69)</f>
        <v>0</v>
      </c>
      <c r="U66" s="143"/>
      <c r="V66" s="144">
        <f>SUM(V67:V69)</f>
        <v>0</v>
      </c>
      <c r="W66" s="144">
        <f>SUM(W67:W69)</f>
        <v>0</v>
      </c>
      <c r="X66" s="144">
        <f>SUM(X67:X69)</f>
        <v>0</v>
      </c>
      <c r="Y66" s="144">
        <f t="shared" si="6"/>
        <v>0</v>
      </c>
      <c r="Z66" s="144" t="e">
        <f t="shared" si="7"/>
        <v>#DIV/0!</v>
      </c>
      <c r="AA66" s="146"/>
      <c r="AB66" s="118"/>
      <c r="AC66" s="118"/>
      <c r="AD66" s="118"/>
      <c r="AE66" s="118"/>
      <c r="AF66" s="118"/>
      <c r="AG66" s="118"/>
    </row>
    <row r="67" spans="1:33" ht="133.5" customHeight="1">
      <c r="A67" s="119" t="s">
        <v>77</v>
      </c>
      <c r="B67" s="120" t="s">
        <v>165</v>
      </c>
      <c r="C67" s="199" t="s">
        <v>166</v>
      </c>
      <c r="D67" s="200" t="s">
        <v>167</v>
      </c>
      <c r="E67" s="123"/>
      <c r="F67" s="124"/>
      <c r="G67" s="125">
        <f>E67*F67</f>
        <v>0</v>
      </c>
      <c r="H67" s="123"/>
      <c r="I67" s="124"/>
      <c r="J67" s="125">
        <f>H67*I67</f>
        <v>0</v>
      </c>
      <c r="K67" s="123"/>
      <c r="L67" s="124"/>
      <c r="M67" s="125">
        <f>K67*L67</f>
        <v>0</v>
      </c>
      <c r="N67" s="123"/>
      <c r="O67" s="124"/>
      <c r="P67" s="125">
        <f>N67*O67</f>
        <v>0</v>
      </c>
      <c r="Q67" s="123"/>
      <c r="R67" s="124"/>
      <c r="S67" s="125">
        <f>Q67*R67</f>
        <v>0</v>
      </c>
      <c r="T67" s="123"/>
      <c r="U67" s="124"/>
      <c r="V67" s="125">
        <f>T67*U67</f>
        <v>0</v>
      </c>
      <c r="W67" s="126">
        <f>G67+M67+S67</f>
        <v>0</v>
      </c>
      <c r="X67" s="127">
        <f>J67+P67+V67</f>
        <v>0</v>
      </c>
      <c r="Y67" s="127">
        <f t="shared" si="6"/>
        <v>0</v>
      </c>
      <c r="Z67" s="128" t="e">
        <f t="shared" si="7"/>
        <v>#DIV/0!</v>
      </c>
      <c r="AA67" s="129"/>
      <c r="AB67" s="131"/>
      <c r="AC67" s="131"/>
      <c r="AD67" s="131"/>
      <c r="AE67" s="131"/>
      <c r="AF67" s="131"/>
      <c r="AG67" s="131"/>
    </row>
    <row r="68" spans="1:33" ht="123" customHeight="1">
      <c r="A68" s="119" t="s">
        <v>77</v>
      </c>
      <c r="B68" s="120" t="s">
        <v>168</v>
      </c>
      <c r="C68" s="199" t="s">
        <v>169</v>
      </c>
      <c r="D68" s="200" t="s">
        <v>167</v>
      </c>
      <c r="E68" s="123"/>
      <c r="F68" s="124"/>
      <c r="G68" s="125">
        <f>E68*F68</f>
        <v>0</v>
      </c>
      <c r="H68" s="123"/>
      <c r="I68" s="124"/>
      <c r="J68" s="125">
        <f>H68*I68</f>
        <v>0</v>
      </c>
      <c r="K68" s="123"/>
      <c r="L68" s="124"/>
      <c r="M68" s="125">
        <f>K68*L68</f>
        <v>0</v>
      </c>
      <c r="N68" s="123"/>
      <c r="O68" s="124"/>
      <c r="P68" s="125">
        <f>N68*O68</f>
        <v>0</v>
      </c>
      <c r="Q68" s="123"/>
      <c r="R68" s="124"/>
      <c r="S68" s="125">
        <f>Q68*R68</f>
        <v>0</v>
      </c>
      <c r="T68" s="123"/>
      <c r="U68" s="124"/>
      <c r="V68" s="125">
        <f>T68*U68</f>
        <v>0</v>
      </c>
      <c r="W68" s="126">
        <f>G68+M68+S68</f>
        <v>0</v>
      </c>
      <c r="X68" s="127">
        <f>J68+P68+V68</f>
        <v>0</v>
      </c>
      <c r="Y68" s="127">
        <f t="shared" si="6"/>
        <v>0</v>
      </c>
      <c r="Z68" s="128" t="e">
        <f t="shared" si="7"/>
        <v>#DIV/0!</v>
      </c>
      <c r="AA68" s="129"/>
      <c r="AB68" s="131"/>
      <c r="AC68" s="131"/>
      <c r="AD68" s="131"/>
      <c r="AE68" s="131"/>
      <c r="AF68" s="131"/>
      <c r="AG68" s="131"/>
    </row>
    <row r="69" spans="1:33" ht="110.25" customHeight="1">
      <c r="A69" s="132" t="s">
        <v>77</v>
      </c>
      <c r="B69" s="154" t="s">
        <v>170</v>
      </c>
      <c r="C69" s="201" t="s">
        <v>171</v>
      </c>
      <c r="D69" s="202" t="s">
        <v>167</v>
      </c>
      <c r="E69" s="135"/>
      <c r="F69" s="136"/>
      <c r="G69" s="137">
        <f>E69*F69</f>
        <v>0</v>
      </c>
      <c r="H69" s="135"/>
      <c r="I69" s="136"/>
      <c r="J69" s="137">
        <f>H69*I69</f>
        <v>0</v>
      </c>
      <c r="K69" s="135"/>
      <c r="L69" s="136"/>
      <c r="M69" s="137">
        <f>K69*L69</f>
        <v>0</v>
      </c>
      <c r="N69" s="135"/>
      <c r="O69" s="136"/>
      <c r="P69" s="137">
        <f>N69*O69</f>
        <v>0</v>
      </c>
      <c r="Q69" s="135"/>
      <c r="R69" s="136"/>
      <c r="S69" s="137">
        <f>Q69*R69</f>
        <v>0</v>
      </c>
      <c r="T69" s="135"/>
      <c r="U69" s="136"/>
      <c r="V69" s="137">
        <f>T69*U69</f>
        <v>0</v>
      </c>
      <c r="W69" s="138">
        <f>G69+M69+S69</f>
        <v>0</v>
      </c>
      <c r="X69" s="127">
        <f>J69+P69+V69</f>
        <v>0</v>
      </c>
      <c r="Y69" s="127">
        <f t="shared" si="6"/>
        <v>0</v>
      </c>
      <c r="Z69" s="128" t="e">
        <f t="shared" si="7"/>
        <v>#DIV/0!</v>
      </c>
      <c r="AA69" s="139"/>
      <c r="AB69" s="131"/>
      <c r="AC69" s="131"/>
      <c r="AD69" s="131"/>
      <c r="AE69" s="131"/>
      <c r="AF69" s="131"/>
      <c r="AG69" s="131"/>
    </row>
    <row r="70" spans="1:33" ht="89.25" customHeight="1">
      <c r="A70" s="108" t="s">
        <v>74</v>
      </c>
      <c r="B70" s="155" t="s">
        <v>172</v>
      </c>
      <c r="C70" s="153" t="s">
        <v>173</v>
      </c>
      <c r="D70" s="141"/>
      <c r="E70" s="142">
        <f>SUM(E71:E73)</f>
        <v>0</v>
      </c>
      <c r="F70" s="143"/>
      <c r="G70" s="144">
        <f>SUM(G71:G73)</f>
        <v>0</v>
      </c>
      <c r="H70" s="142">
        <f>SUM(H71:H73)</f>
        <v>0</v>
      </c>
      <c r="I70" s="143"/>
      <c r="J70" s="144">
        <f>SUM(J71:J73)</f>
        <v>0</v>
      </c>
      <c r="K70" s="142">
        <f>SUM(K71:K73)</f>
        <v>0</v>
      </c>
      <c r="L70" s="143"/>
      <c r="M70" s="144">
        <f>SUM(M71:M73)</f>
        <v>0</v>
      </c>
      <c r="N70" s="142">
        <f>SUM(N71:N73)</f>
        <v>0</v>
      </c>
      <c r="O70" s="143"/>
      <c r="P70" s="144">
        <f>SUM(P71:P73)</f>
        <v>0</v>
      </c>
      <c r="Q70" s="142">
        <f>SUM(Q71:Q73)</f>
        <v>0</v>
      </c>
      <c r="R70" s="143"/>
      <c r="S70" s="144">
        <f>SUM(S71:S73)</f>
        <v>0</v>
      </c>
      <c r="T70" s="142">
        <f>SUM(T71:T73)</f>
        <v>0</v>
      </c>
      <c r="U70" s="143"/>
      <c r="V70" s="144">
        <f>SUM(V71:V73)</f>
        <v>0</v>
      </c>
      <c r="W70" s="144">
        <f>SUM(W71:W73)</f>
        <v>0</v>
      </c>
      <c r="X70" s="144">
        <f>SUM(X71:X73)</f>
        <v>0</v>
      </c>
      <c r="Y70" s="144">
        <f t="shared" si="6"/>
        <v>0</v>
      </c>
      <c r="Z70" s="144" t="e">
        <f t="shared" si="7"/>
        <v>#DIV/0!</v>
      </c>
      <c r="AA70" s="146"/>
      <c r="AB70" s="118"/>
      <c r="AC70" s="118"/>
      <c r="AD70" s="118"/>
      <c r="AE70" s="118"/>
      <c r="AF70" s="118"/>
      <c r="AG70" s="118"/>
    </row>
    <row r="71" spans="1:33" ht="104.25" customHeight="1">
      <c r="A71" s="119" t="s">
        <v>77</v>
      </c>
      <c r="B71" s="120" t="s">
        <v>174</v>
      </c>
      <c r="C71" s="185" t="s">
        <v>175</v>
      </c>
      <c r="D71" s="200" t="s">
        <v>112</v>
      </c>
      <c r="E71" s="123"/>
      <c r="F71" s="124"/>
      <c r="G71" s="125">
        <f>E71*F71</f>
        <v>0</v>
      </c>
      <c r="H71" s="123"/>
      <c r="I71" s="124"/>
      <c r="J71" s="125">
        <f>H71*I71</f>
        <v>0</v>
      </c>
      <c r="K71" s="123"/>
      <c r="L71" s="124"/>
      <c r="M71" s="125">
        <f>K71*L71</f>
        <v>0</v>
      </c>
      <c r="N71" s="123"/>
      <c r="O71" s="124"/>
      <c r="P71" s="125">
        <f>N71*O71</f>
        <v>0</v>
      </c>
      <c r="Q71" s="123"/>
      <c r="R71" s="124"/>
      <c r="S71" s="125">
        <f>Q71*R71</f>
        <v>0</v>
      </c>
      <c r="T71" s="123"/>
      <c r="U71" s="124"/>
      <c r="V71" s="125">
        <f>T71*U71</f>
        <v>0</v>
      </c>
      <c r="W71" s="126">
        <f>G71+M71+S71</f>
        <v>0</v>
      </c>
      <c r="X71" s="127">
        <f>J71+P71+V71</f>
        <v>0</v>
      </c>
      <c r="Y71" s="127">
        <f t="shared" si="6"/>
        <v>0</v>
      </c>
      <c r="Z71" s="128" t="e">
        <f t="shared" si="7"/>
        <v>#DIV/0!</v>
      </c>
      <c r="AA71" s="129"/>
      <c r="AB71" s="131"/>
      <c r="AC71" s="131"/>
      <c r="AD71" s="131"/>
      <c r="AE71" s="131"/>
      <c r="AF71" s="131"/>
      <c r="AG71" s="131"/>
    </row>
    <row r="72" spans="1:33" ht="96" customHeight="1">
      <c r="A72" s="119" t="s">
        <v>77</v>
      </c>
      <c r="B72" s="120" t="s">
        <v>176</v>
      </c>
      <c r="C72" s="185" t="s">
        <v>175</v>
      </c>
      <c r="D72" s="200" t="s">
        <v>112</v>
      </c>
      <c r="E72" s="123"/>
      <c r="F72" s="124"/>
      <c r="G72" s="125">
        <f>E72*F72</f>
        <v>0</v>
      </c>
      <c r="H72" s="123"/>
      <c r="I72" s="124"/>
      <c r="J72" s="125">
        <f>H72*I72</f>
        <v>0</v>
      </c>
      <c r="K72" s="123"/>
      <c r="L72" s="124"/>
      <c r="M72" s="125">
        <f>K72*L72</f>
        <v>0</v>
      </c>
      <c r="N72" s="123"/>
      <c r="O72" s="124"/>
      <c r="P72" s="125">
        <f>N72*O72</f>
        <v>0</v>
      </c>
      <c r="Q72" s="123"/>
      <c r="R72" s="124"/>
      <c r="S72" s="125">
        <f>Q72*R72</f>
        <v>0</v>
      </c>
      <c r="T72" s="123"/>
      <c r="U72" s="124"/>
      <c r="V72" s="125">
        <f>T72*U72</f>
        <v>0</v>
      </c>
      <c r="W72" s="126">
        <f>G72+M72+S72</f>
        <v>0</v>
      </c>
      <c r="X72" s="127">
        <f>J72+P72+V72</f>
        <v>0</v>
      </c>
      <c r="Y72" s="127">
        <f t="shared" si="6"/>
        <v>0</v>
      </c>
      <c r="Z72" s="128" t="e">
        <f t="shared" si="7"/>
        <v>#DIV/0!</v>
      </c>
      <c r="AA72" s="129"/>
      <c r="AB72" s="131"/>
      <c r="AC72" s="131"/>
      <c r="AD72" s="131"/>
      <c r="AE72" s="131"/>
      <c r="AF72" s="131"/>
      <c r="AG72" s="131"/>
    </row>
    <row r="73" spans="1:33" ht="95.25" customHeight="1">
      <c r="A73" s="132" t="s">
        <v>77</v>
      </c>
      <c r="B73" s="133" t="s">
        <v>177</v>
      </c>
      <c r="C73" s="161" t="s">
        <v>175</v>
      </c>
      <c r="D73" s="202" t="s">
        <v>112</v>
      </c>
      <c r="E73" s="135"/>
      <c r="F73" s="136"/>
      <c r="G73" s="137">
        <f>E73*F73</f>
        <v>0</v>
      </c>
      <c r="H73" s="135"/>
      <c r="I73" s="136"/>
      <c r="J73" s="137">
        <f>H73*I73</f>
        <v>0</v>
      </c>
      <c r="K73" s="135"/>
      <c r="L73" s="136"/>
      <c r="M73" s="137">
        <f>K73*L73</f>
        <v>0</v>
      </c>
      <c r="N73" s="135"/>
      <c r="O73" s="136"/>
      <c r="P73" s="137">
        <f>N73*O73</f>
        <v>0</v>
      </c>
      <c r="Q73" s="135"/>
      <c r="R73" s="136"/>
      <c r="S73" s="137">
        <f>Q73*R73</f>
        <v>0</v>
      </c>
      <c r="T73" s="135"/>
      <c r="U73" s="136"/>
      <c r="V73" s="137">
        <f>T73*U73</f>
        <v>0</v>
      </c>
      <c r="W73" s="138">
        <f>G73+M73+S73</f>
        <v>0</v>
      </c>
      <c r="X73" s="127">
        <f>J73+P73+V73</f>
        <v>0</v>
      </c>
      <c r="Y73" s="127">
        <f t="shared" si="6"/>
        <v>0</v>
      </c>
      <c r="Z73" s="128" t="e">
        <f t="shared" si="7"/>
        <v>#DIV/0!</v>
      </c>
      <c r="AA73" s="139"/>
      <c r="AB73" s="131"/>
      <c r="AC73" s="131"/>
      <c r="AD73" s="131"/>
      <c r="AE73" s="131"/>
      <c r="AF73" s="131"/>
      <c r="AG73" s="131"/>
    </row>
    <row r="74" spans="1:33" ht="66.75" customHeight="1">
      <c r="A74" s="108" t="s">
        <v>74</v>
      </c>
      <c r="B74" s="155" t="s">
        <v>178</v>
      </c>
      <c r="C74" s="153" t="s">
        <v>179</v>
      </c>
      <c r="D74" s="141"/>
      <c r="E74" s="142">
        <f>SUM(E75:E77)</f>
        <v>0</v>
      </c>
      <c r="F74" s="143"/>
      <c r="G74" s="144">
        <f>SUM(G75:G77)</f>
        <v>0</v>
      </c>
      <c r="H74" s="142">
        <f>SUM(H75:H77)</f>
        <v>0</v>
      </c>
      <c r="I74" s="143"/>
      <c r="J74" s="144">
        <f>SUM(J75:J77)</f>
        <v>0</v>
      </c>
      <c r="K74" s="142">
        <f>SUM(K75:K77)</f>
        <v>0</v>
      </c>
      <c r="L74" s="143"/>
      <c r="M74" s="144">
        <f>SUM(M75:M77)</f>
        <v>0</v>
      </c>
      <c r="N74" s="142">
        <f>SUM(N75:N77)</f>
        <v>0</v>
      </c>
      <c r="O74" s="143"/>
      <c r="P74" s="144">
        <f>SUM(P75:P77)</f>
        <v>0</v>
      </c>
      <c r="Q74" s="142">
        <f>SUM(Q75:Q77)</f>
        <v>0</v>
      </c>
      <c r="R74" s="143"/>
      <c r="S74" s="144">
        <f>SUM(S75:S77)</f>
        <v>0</v>
      </c>
      <c r="T74" s="142">
        <f>SUM(T75:T77)</f>
        <v>0</v>
      </c>
      <c r="U74" s="143"/>
      <c r="V74" s="144">
        <f>SUM(V75:V77)</f>
        <v>0</v>
      </c>
      <c r="W74" s="144">
        <f>SUM(W75:W77)</f>
        <v>0</v>
      </c>
      <c r="X74" s="144">
        <f>SUM(X75:X77)</f>
        <v>0</v>
      </c>
      <c r="Y74" s="144">
        <f t="shared" si="6"/>
        <v>0</v>
      </c>
      <c r="Z74" s="144" t="e">
        <f t="shared" si="7"/>
        <v>#DIV/0!</v>
      </c>
      <c r="AA74" s="146"/>
      <c r="AB74" s="118"/>
      <c r="AC74" s="118"/>
      <c r="AD74" s="118"/>
      <c r="AE74" s="118"/>
      <c r="AF74" s="118"/>
      <c r="AG74" s="118"/>
    </row>
    <row r="75" spans="1:33" ht="90.75" customHeight="1">
      <c r="A75" s="119" t="s">
        <v>77</v>
      </c>
      <c r="B75" s="120" t="s">
        <v>180</v>
      </c>
      <c r="C75" s="185" t="s">
        <v>175</v>
      </c>
      <c r="D75" s="200" t="s">
        <v>112</v>
      </c>
      <c r="E75" s="123"/>
      <c r="F75" s="124"/>
      <c r="G75" s="125">
        <f>E75*F75</f>
        <v>0</v>
      </c>
      <c r="H75" s="123"/>
      <c r="I75" s="124"/>
      <c r="J75" s="125">
        <f>H75*I75</f>
        <v>0</v>
      </c>
      <c r="K75" s="123"/>
      <c r="L75" s="124"/>
      <c r="M75" s="125">
        <f>K75*L75</f>
        <v>0</v>
      </c>
      <c r="N75" s="123"/>
      <c r="O75" s="124"/>
      <c r="P75" s="125">
        <f>N75*O75</f>
        <v>0</v>
      </c>
      <c r="Q75" s="123"/>
      <c r="R75" s="124"/>
      <c r="S75" s="125">
        <f>Q75*R75</f>
        <v>0</v>
      </c>
      <c r="T75" s="123"/>
      <c r="U75" s="124"/>
      <c r="V75" s="125">
        <f>T75*U75</f>
        <v>0</v>
      </c>
      <c r="W75" s="126">
        <f>G75+M75+S75</f>
        <v>0</v>
      </c>
      <c r="X75" s="127">
        <f>J75+P75+V75</f>
        <v>0</v>
      </c>
      <c r="Y75" s="127">
        <f t="shared" si="6"/>
        <v>0</v>
      </c>
      <c r="Z75" s="128" t="e">
        <f t="shared" si="7"/>
        <v>#DIV/0!</v>
      </c>
      <c r="AA75" s="129"/>
      <c r="AB75" s="131"/>
      <c r="AC75" s="131"/>
      <c r="AD75" s="131"/>
      <c r="AE75" s="131"/>
      <c r="AF75" s="131"/>
      <c r="AG75" s="131"/>
    </row>
    <row r="76" spans="1:33" ht="96" customHeight="1">
      <c r="A76" s="119" t="s">
        <v>77</v>
      </c>
      <c r="B76" s="120" t="s">
        <v>181</v>
      </c>
      <c r="C76" s="185" t="s">
        <v>175</v>
      </c>
      <c r="D76" s="200" t="s">
        <v>112</v>
      </c>
      <c r="E76" s="123"/>
      <c r="F76" s="124"/>
      <c r="G76" s="125">
        <f>E76*F76</f>
        <v>0</v>
      </c>
      <c r="H76" s="123"/>
      <c r="I76" s="124"/>
      <c r="J76" s="125">
        <f>H76*I76</f>
        <v>0</v>
      </c>
      <c r="K76" s="123"/>
      <c r="L76" s="124"/>
      <c r="M76" s="125">
        <f>K76*L76</f>
        <v>0</v>
      </c>
      <c r="N76" s="123"/>
      <c r="O76" s="124"/>
      <c r="P76" s="125">
        <f>N76*O76</f>
        <v>0</v>
      </c>
      <c r="Q76" s="123"/>
      <c r="R76" s="124"/>
      <c r="S76" s="125">
        <f>Q76*R76</f>
        <v>0</v>
      </c>
      <c r="T76" s="123"/>
      <c r="U76" s="124"/>
      <c r="V76" s="125">
        <f>T76*U76</f>
        <v>0</v>
      </c>
      <c r="W76" s="126">
        <f>G76+M76+S76</f>
        <v>0</v>
      </c>
      <c r="X76" s="127">
        <f>J76+P76+V76</f>
        <v>0</v>
      </c>
      <c r="Y76" s="127">
        <f t="shared" si="6"/>
        <v>0</v>
      </c>
      <c r="Z76" s="128" t="e">
        <f t="shared" si="7"/>
        <v>#DIV/0!</v>
      </c>
      <c r="AA76" s="129"/>
      <c r="AB76" s="131"/>
      <c r="AC76" s="131"/>
      <c r="AD76" s="131"/>
      <c r="AE76" s="131"/>
      <c r="AF76" s="131"/>
      <c r="AG76" s="131"/>
    </row>
    <row r="77" spans="1:33" ht="87.75" customHeight="1">
      <c r="A77" s="132" t="s">
        <v>77</v>
      </c>
      <c r="B77" s="154" t="s">
        <v>182</v>
      </c>
      <c r="C77" s="161" t="s">
        <v>175</v>
      </c>
      <c r="D77" s="202" t="s">
        <v>112</v>
      </c>
      <c r="E77" s="135"/>
      <c r="F77" s="136"/>
      <c r="G77" s="137">
        <f>E77*F77</f>
        <v>0</v>
      </c>
      <c r="H77" s="135"/>
      <c r="I77" s="136"/>
      <c r="J77" s="137">
        <f>H77*I77</f>
        <v>0</v>
      </c>
      <c r="K77" s="135"/>
      <c r="L77" s="136"/>
      <c r="M77" s="137">
        <f>K77*L77</f>
        <v>0</v>
      </c>
      <c r="N77" s="135"/>
      <c r="O77" s="136"/>
      <c r="P77" s="137">
        <f>N77*O77</f>
        <v>0</v>
      </c>
      <c r="Q77" s="135"/>
      <c r="R77" s="136"/>
      <c r="S77" s="137">
        <f>Q77*R77</f>
        <v>0</v>
      </c>
      <c r="T77" s="135"/>
      <c r="U77" s="136"/>
      <c r="V77" s="137">
        <f>T77*U77</f>
        <v>0</v>
      </c>
      <c r="W77" s="138">
        <f>G77+M77+S77</f>
        <v>0</v>
      </c>
      <c r="X77" s="127">
        <f>J77+P77+V77</f>
        <v>0</v>
      </c>
      <c r="Y77" s="163">
        <f t="shared" si="6"/>
        <v>0</v>
      </c>
      <c r="Z77" s="128" t="e">
        <f t="shared" si="7"/>
        <v>#DIV/0!</v>
      </c>
      <c r="AA77" s="139"/>
      <c r="AB77" s="131"/>
      <c r="AC77" s="131"/>
      <c r="AD77" s="131"/>
      <c r="AE77" s="131"/>
      <c r="AF77" s="131"/>
      <c r="AG77" s="131"/>
    </row>
    <row r="78" spans="1:33" ht="30" customHeight="1">
      <c r="A78" s="164" t="s">
        <v>183</v>
      </c>
      <c r="B78" s="165"/>
      <c r="C78" s="166"/>
      <c r="D78" s="167"/>
      <c r="E78" s="171">
        <f>E74+E70+E66+E62+E58</f>
        <v>0</v>
      </c>
      <c r="F78" s="187"/>
      <c r="G78" s="170">
        <f>G74+G70+G66+G62+G58</f>
        <v>0</v>
      </c>
      <c r="H78" s="171">
        <f>H74+H70+H66+H62+H58</f>
        <v>0</v>
      </c>
      <c r="I78" s="187"/>
      <c r="J78" s="170">
        <f>J74+J70+J66+J62+J58</f>
        <v>0</v>
      </c>
      <c r="K78" s="188">
        <f>K74+K70+K66+K62+K58</f>
        <v>0</v>
      </c>
      <c r="L78" s="187"/>
      <c r="M78" s="170">
        <f>M74+M70+M66+M62+M58</f>
        <v>0</v>
      </c>
      <c r="N78" s="188">
        <f>N74+N70+N66+N62+N58</f>
        <v>0</v>
      </c>
      <c r="O78" s="187"/>
      <c r="P78" s="170">
        <f>P74+P70+P66+P62+P58</f>
        <v>0</v>
      </c>
      <c r="Q78" s="188">
        <f>Q74+Q70+Q66+Q62+Q58</f>
        <v>0</v>
      </c>
      <c r="R78" s="187"/>
      <c r="S78" s="170">
        <f>S74+S70+S66+S62+S58</f>
        <v>0</v>
      </c>
      <c r="T78" s="188">
        <f>T74+T70+T66+T62+T58</f>
        <v>0</v>
      </c>
      <c r="U78" s="187"/>
      <c r="V78" s="170">
        <f>V74+V70+V66+V62+V58</f>
        <v>0</v>
      </c>
      <c r="W78" s="189">
        <f>W74+W70+W66+W62+W58</f>
        <v>0</v>
      </c>
      <c r="X78" s="203">
        <f>X74+X70+X66+X62+X58</f>
        <v>0</v>
      </c>
      <c r="Y78" s="204">
        <f t="shared" si="6"/>
        <v>0</v>
      </c>
      <c r="Z78" s="204" t="e">
        <f t="shared" si="7"/>
        <v>#DIV/0!</v>
      </c>
      <c r="AA78" s="175"/>
      <c r="AB78" s="7"/>
      <c r="AC78" s="7"/>
      <c r="AD78" s="7"/>
      <c r="AE78" s="7"/>
      <c r="AF78" s="7"/>
      <c r="AG78" s="7"/>
    </row>
    <row r="79" spans="1:33" ht="30" customHeight="1">
      <c r="A79" s="205" t="s">
        <v>72</v>
      </c>
      <c r="B79" s="206">
        <v>5</v>
      </c>
      <c r="C79" s="207" t="s">
        <v>184</v>
      </c>
      <c r="D79" s="104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6"/>
      <c r="X79" s="106"/>
      <c r="Y79" s="208"/>
      <c r="Z79" s="106"/>
      <c r="AA79" s="107"/>
      <c r="AB79" s="7"/>
      <c r="AC79" s="7"/>
      <c r="AD79" s="7"/>
      <c r="AE79" s="7"/>
      <c r="AF79" s="7"/>
      <c r="AG79" s="7"/>
    </row>
    <row r="80" spans="1:33" ht="30" customHeight="1">
      <c r="A80" s="108" t="s">
        <v>74</v>
      </c>
      <c r="B80" s="155" t="s">
        <v>185</v>
      </c>
      <c r="C80" s="140" t="s">
        <v>186</v>
      </c>
      <c r="D80" s="141"/>
      <c r="E80" s="142">
        <f>SUM(E81:E83)</f>
        <v>0</v>
      </c>
      <c r="F80" s="143"/>
      <c r="G80" s="144">
        <f>SUM(G81:G83)</f>
        <v>0</v>
      </c>
      <c r="H80" s="142">
        <f>SUM(H81:H83)</f>
        <v>0</v>
      </c>
      <c r="I80" s="143"/>
      <c r="J80" s="144">
        <f>SUM(J81:J83)</f>
        <v>0</v>
      </c>
      <c r="K80" s="142">
        <f>SUM(K81:K83)</f>
        <v>0</v>
      </c>
      <c r="L80" s="143"/>
      <c r="M80" s="144">
        <f>SUM(M81:M83)</f>
        <v>0</v>
      </c>
      <c r="N80" s="142">
        <f>SUM(N81:N83)</f>
        <v>0</v>
      </c>
      <c r="O80" s="143"/>
      <c r="P80" s="144">
        <f>SUM(P81:P83)</f>
        <v>0</v>
      </c>
      <c r="Q80" s="142">
        <f>SUM(Q81:Q83)</f>
        <v>0</v>
      </c>
      <c r="R80" s="143"/>
      <c r="S80" s="144">
        <f>SUM(S81:S83)</f>
        <v>0</v>
      </c>
      <c r="T80" s="142">
        <f>SUM(T81:T83)</f>
        <v>0</v>
      </c>
      <c r="U80" s="143"/>
      <c r="V80" s="144">
        <f>SUM(V81:V83)</f>
        <v>0</v>
      </c>
      <c r="W80" s="209">
        <f>SUM(W81:W83)</f>
        <v>0</v>
      </c>
      <c r="X80" s="209">
        <f>SUM(X81:X83)</f>
        <v>0</v>
      </c>
      <c r="Y80" s="209">
        <f t="shared" ref="Y80:Y92" si="8">W80-X80</f>
        <v>0</v>
      </c>
      <c r="Z80" s="116" t="e">
        <f t="shared" ref="Z80:Z92" si="9">Y80/W80</f>
        <v>#DIV/0!</v>
      </c>
      <c r="AA80" s="146"/>
      <c r="AB80" s="131"/>
      <c r="AC80" s="131"/>
      <c r="AD80" s="131"/>
      <c r="AE80" s="131"/>
      <c r="AF80" s="131"/>
      <c r="AG80" s="131"/>
    </row>
    <row r="81" spans="1:33" ht="30" customHeight="1">
      <c r="A81" s="119" t="s">
        <v>77</v>
      </c>
      <c r="B81" s="120" t="s">
        <v>187</v>
      </c>
      <c r="C81" s="210" t="s">
        <v>188</v>
      </c>
      <c r="D81" s="200" t="s">
        <v>189</v>
      </c>
      <c r="E81" s="123"/>
      <c r="F81" s="124"/>
      <c r="G81" s="125">
        <f>E81*F81</f>
        <v>0</v>
      </c>
      <c r="H81" s="123"/>
      <c r="I81" s="124"/>
      <c r="J81" s="125">
        <f>H81*I81</f>
        <v>0</v>
      </c>
      <c r="K81" s="123"/>
      <c r="L81" s="124"/>
      <c r="M81" s="125">
        <f>K81*L81</f>
        <v>0</v>
      </c>
      <c r="N81" s="123"/>
      <c r="O81" s="124"/>
      <c r="P81" s="125">
        <f>N81*O81</f>
        <v>0</v>
      </c>
      <c r="Q81" s="123"/>
      <c r="R81" s="124"/>
      <c r="S81" s="125">
        <f>Q81*R81</f>
        <v>0</v>
      </c>
      <c r="T81" s="123"/>
      <c r="U81" s="124"/>
      <c r="V81" s="125">
        <f>T81*U81</f>
        <v>0</v>
      </c>
      <c r="W81" s="126">
        <f>G81+M81+S81</f>
        <v>0</v>
      </c>
      <c r="X81" s="127">
        <f>J81+P81+V81</f>
        <v>0</v>
      </c>
      <c r="Y81" s="127">
        <f t="shared" si="8"/>
        <v>0</v>
      </c>
      <c r="Z81" s="128" t="e">
        <f t="shared" si="9"/>
        <v>#DIV/0!</v>
      </c>
      <c r="AA81" s="129"/>
      <c r="AB81" s="131"/>
      <c r="AC81" s="131"/>
      <c r="AD81" s="131"/>
      <c r="AE81" s="131"/>
      <c r="AF81" s="131"/>
      <c r="AG81" s="131"/>
    </row>
    <row r="82" spans="1:33" ht="30" customHeight="1">
      <c r="A82" s="119" t="s">
        <v>77</v>
      </c>
      <c r="B82" s="120" t="s">
        <v>190</v>
      </c>
      <c r="C82" s="210" t="s">
        <v>188</v>
      </c>
      <c r="D82" s="200" t="s">
        <v>189</v>
      </c>
      <c r="E82" s="123"/>
      <c r="F82" s="124"/>
      <c r="G82" s="125">
        <f>E82*F82</f>
        <v>0</v>
      </c>
      <c r="H82" s="123"/>
      <c r="I82" s="124"/>
      <c r="J82" s="125">
        <f>H82*I82</f>
        <v>0</v>
      </c>
      <c r="K82" s="123"/>
      <c r="L82" s="124"/>
      <c r="M82" s="125">
        <f>K82*L82</f>
        <v>0</v>
      </c>
      <c r="N82" s="123"/>
      <c r="O82" s="124"/>
      <c r="P82" s="125">
        <f>N82*O82</f>
        <v>0</v>
      </c>
      <c r="Q82" s="123"/>
      <c r="R82" s="124"/>
      <c r="S82" s="125">
        <f>Q82*R82</f>
        <v>0</v>
      </c>
      <c r="T82" s="123"/>
      <c r="U82" s="124"/>
      <c r="V82" s="125">
        <f>T82*U82</f>
        <v>0</v>
      </c>
      <c r="W82" s="126">
        <f>G82+M82+S82</f>
        <v>0</v>
      </c>
      <c r="X82" s="127">
        <f>J82+P82+V82</f>
        <v>0</v>
      </c>
      <c r="Y82" s="127">
        <f t="shared" si="8"/>
        <v>0</v>
      </c>
      <c r="Z82" s="128" t="e">
        <f t="shared" si="9"/>
        <v>#DIV/0!</v>
      </c>
      <c r="AA82" s="129"/>
      <c r="AB82" s="131"/>
      <c r="AC82" s="131"/>
      <c r="AD82" s="131"/>
      <c r="AE82" s="131"/>
      <c r="AF82" s="131"/>
      <c r="AG82" s="131"/>
    </row>
    <row r="83" spans="1:33" ht="30" customHeight="1">
      <c r="A83" s="132" t="s">
        <v>77</v>
      </c>
      <c r="B83" s="133" t="s">
        <v>191</v>
      </c>
      <c r="C83" s="210" t="s">
        <v>188</v>
      </c>
      <c r="D83" s="202" t="s">
        <v>189</v>
      </c>
      <c r="E83" s="135"/>
      <c r="F83" s="136"/>
      <c r="G83" s="137">
        <f>E83*F83</f>
        <v>0</v>
      </c>
      <c r="H83" s="135"/>
      <c r="I83" s="136"/>
      <c r="J83" s="137">
        <f>H83*I83</f>
        <v>0</v>
      </c>
      <c r="K83" s="135"/>
      <c r="L83" s="136"/>
      <c r="M83" s="137">
        <f>K83*L83</f>
        <v>0</v>
      </c>
      <c r="N83" s="135"/>
      <c r="O83" s="136"/>
      <c r="P83" s="137">
        <f>N83*O83</f>
        <v>0</v>
      </c>
      <c r="Q83" s="135"/>
      <c r="R83" s="136"/>
      <c r="S83" s="137">
        <f>Q83*R83</f>
        <v>0</v>
      </c>
      <c r="T83" s="135"/>
      <c r="U83" s="136"/>
      <c r="V83" s="137">
        <f>T83*U83</f>
        <v>0</v>
      </c>
      <c r="W83" s="138">
        <f>G83+M83+S83</f>
        <v>0</v>
      </c>
      <c r="X83" s="127">
        <f>J83+P83+V83</f>
        <v>0</v>
      </c>
      <c r="Y83" s="127">
        <f t="shared" si="8"/>
        <v>0</v>
      </c>
      <c r="Z83" s="128" t="e">
        <f t="shared" si="9"/>
        <v>#DIV/0!</v>
      </c>
      <c r="AA83" s="139"/>
      <c r="AB83" s="131"/>
      <c r="AC83" s="131"/>
      <c r="AD83" s="131"/>
      <c r="AE83" s="131"/>
      <c r="AF83" s="131"/>
      <c r="AG83" s="131"/>
    </row>
    <row r="84" spans="1:33" ht="30" customHeight="1">
      <c r="A84" s="108" t="s">
        <v>74</v>
      </c>
      <c r="B84" s="155" t="s">
        <v>192</v>
      </c>
      <c r="C84" s="140" t="s">
        <v>193</v>
      </c>
      <c r="D84" s="211"/>
      <c r="E84" s="212">
        <f>SUM(E85:E87)</f>
        <v>0</v>
      </c>
      <c r="F84" s="143"/>
      <c r="G84" s="144">
        <f>SUM(G85:G87)</f>
        <v>0</v>
      </c>
      <c r="H84" s="212">
        <f>SUM(H85:H87)</f>
        <v>0</v>
      </c>
      <c r="I84" s="143"/>
      <c r="J84" s="144">
        <f>SUM(J85:J87)</f>
        <v>0</v>
      </c>
      <c r="K84" s="212">
        <f>SUM(K85:K87)</f>
        <v>0</v>
      </c>
      <c r="L84" s="143"/>
      <c r="M84" s="144">
        <f>SUM(M85:M87)</f>
        <v>0</v>
      </c>
      <c r="N84" s="212">
        <f>SUM(N85:N87)</f>
        <v>0</v>
      </c>
      <c r="O84" s="143"/>
      <c r="P84" s="144">
        <f>SUM(P85:P87)</f>
        <v>0</v>
      </c>
      <c r="Q84" s="212">
        <f>SUM(Q85:Q87)</f>
        <v>0</v>
      </c>
      <c r="R84" s="143"/>
      <c r="S84" s="144">
        <f>SUM(S85:S87)</f>
        <v>0</v>
      </c>
      <c r="T84" s="212">
        <f>SUM(T85:T87)</f>
        <v>0</v>
      </c>
      <c r="U84" s="143"/>
      <c r="V84" s="144">
        <f>SUM(V85:V87)</f>
        <v>0</v>
      </c>
      <c r="W84" s="209">
        <f>SUM(W85:W87)</f>
        <v>0</v>
      </c>
      <c r="X84" s="209">
        <f>SUM(X85:X87)</f>
        <v>0</v>
      </c>
      <c r="Y84" s="209">
        <f t="shared" si="8"/>
        <v>0</v>
      </c>
      <c r="Z84" s="209" t="e">
        <f t="shared" si="9"/>
        <v>#DIV/0!</v>
      </c>
      <c r="AA84" s="146"/>
      <c r="AB84" s="131"/>
      <c r="AC84" s="131"/>
      <c r="AD84" s="131"/>
      <c r="AE84" s="131"/>
      <c r="AF84" s="131"/>
      <c r="AG84" s="131"/>
    </row>
    <row r="85" spans="1:33" ht="113.25" customHeight="1">
      <c r="A85" s="119" t="s">
        <v>77</v>
      </c>
      <c r="B85" s="120" t="s">
        <v>194</v>
      </c>
      <c r="C85" s="210" t="s">
        <v>195</v>
      </c>
      <c r="D85" s="213" t="s">
        <v>112</v>
      </c>
      <c r="E85" s="123"/>
      <c r="F85" s="124"/>
      <c r="G85" s="125">
        <f>E85*F85</f>
        <v>0</v>
      </c>
      <c r="H85" s="123"/>
      <c r="I85" s="124"/>
      <c r="J85" s="125">
        <f>H85*I85</f>
        <v>0</v>
      </c>
      <c r="K85" s="123"/>
      <c r="L85" s="124"/>
      <c r="M85" s="125">
        <f>K85*L85</f>
        <v>0</v>
      </c>
      <c r="N85" s="123"/>
      <c r="O85" s="124"/>
      <c r="P85" s="125">
        <f>N85*O85</f>
        <v>0</v>
      </c>
      <c r="Q85" s="123"/>
      <c r="R85" s="124"/>
      <c r="S85" s="125">
        <f>Q85*R85</f>
        <v>0</v>
      </c>
      <c r="T85" s="123"/>
      <c r="U85" s="124"/>
      <c r="V85" s="125">
        <f>T85*U85</f>
        <v>0</v>
      </c>
      <c r="W85" s="126">
        <f>G85+M85+S85</f>
        <v>0</v>
      </c>
      <c r="X85" s="127">
        <f>J85+P85+V85</f>
        <v>0</v>
      </c>
      <c r="Y85" s="127">
        <f t="shared" si="8"/>
        <v>0</v>
      </c>
      <c r="Z85" s="128" t="e">
        <f t="shared" si="9"/>
        <v>#DIV/0!</v>
      </c>
      <c r="AA85" s="129"/>
      <c r="AB85" s="131"/>
      <c r="AC85" s="131"/>
      <c r="AD85" s="131"/>
      <c r="AE85" s="131"/>
      <c r="AF85" s="131"/>
      <c r="AG85" s="131"/>
    </row>
    <row r="86" spans="1:33" ht="117.75" customHeight="1">
      <c r="A86" s="119" t="s">
        <v>77</v>
      </c>
      <c r="B86" s="120" t="s">
        <v>196</v>
      </c>
      <c r="C86" s="185" t="s">
        <v>195</v>
      </c>
      <c r="D86" s="200" t="s">
        <v>112</v>
      </c>
      <c r="E86" s="123"/>
      <c r="F86" s="124"/>
      <c r="G86" s="125">
        <f>E86*F86</f>
        <v>0</v>
      </c>
      <c r="H86" s="123"/>
      <c r="I86" s="124"/>
      <c r="J86" s="125">
        <f>H86*I86</f>
        <v>0</v>
      </c>
      <c r="K86" s="123"/>
      <c r="L86" s="124"/>
      <c r="M86" s="125">
        <f>K86*L86</f>
        <v>0</v>
      </c>
      <c r="N86" s="123"/>
      <c r="O86" s="124"/>
      <c r="P86" s="125">
        <f>N86*O86</f>
        <v>0</v>
      </c>
      <c r="Q86" s="123"/>
      <c r="R86" s="124"/>
      <c r="S86" s="125">
        <f>Q86*R86</f>
        <v>0</v>
      </c>
      <c r="T86" s="123"/>
      <c r="U86" s="124"/>
      <c r="V86" s="125">
        <f>T86*U86</f>
        <v>0</v>
      </c>
      <c r="W86" s="126">
        <f>G86+M86+S86</f>
        <v>0</v>
      </c>
      <c r="X86" s="127">
        <f>J86+P86+V86</f>
        <v>0</v>
      </c>
      <c r="Y86" s="127">
        <f t="shared" si="8"/>
        <v>0</v>
      </c>
      <c r="Z86" s="128" t="e">
        <f t="shared" si="9"/>
        <v>#DIV/0!</v>
      </c>
      <c r="AA86" s="129"/>
      <c r="AB86" s="131"/>
      <c r="AC86" s="131"/>
      <c r="AD86" s="131"/>
      <c r="AE86" s="131"/>
      <c r="AF86" s="131"/>
      <c r="AG86" s="131"/>
    </row>
    <row r="87" spans="1:33" ht="124.5" customHeight="1">
      <c r="A87" s="132" t="s">
        <v>77</v>
      </c>
      <c r="B87" s="133" t="s">
        <v>197</v>
      </c>
      <c r="C87" s="161" t="s">
        <v>195</v>
      </c>
      <c r="D87" s="202" t="s">
        <v>112</v>
      </c>
      <c r="E87" s="135"/>
      <c r="F87" s="136"/>
      <c r="G87" s="137">
        <f>E87*F87</f>
        <v>0</v>
      </c>
      <c r="H87" s="135"/>
      <c r="I87" s="136"/>
      <c r="J87" s="137">
        <f>H87*I87</f>
        <v>0</v>
      </c>
      <c r="K87" s="135"/>
      <c r="L87" s="136"/>
      <c r="M87" s="137">
        <f>K87*L87</f>
        <v>0</v>
      </c>
      <c r="N87" s="135"/>
      <c r="O87" s="136"/>
      <c r="P87" s="137">
        <f>N87*O87</f>
        <v>0</v>
      </c>
      <c r="Q87" s="135"/>
      <c r="R87" s="136"/>
      <c r="S87" s="137">
        <f>Q87*R87</f>
        <v>0</v>
      </c>
      <c r="T87" s="135"/>
      <c r="U87" s="136"/>
      <c r="V87" s="137">
        <f>T87*U87</f>
        <v>0</v>
      </c>
      <c r="W87" s="138">
        <f>G87+M87+S87</f>
        <v>0</v>
      </c>
      <c r="X87" s="127">
        <f>J87+P87+V87</f>
        <v>0</v>
      </c>
      <c r="Y87" s="127">
        <f t="shared" si="8"/>
        <v>0</v>
      </c>
      <c r="Z87" s="128" t="e">
        <f t="shared" si="9"/>
        <v>#DIV/0!</v>
      </c>
      <c r="AA87" s="139"/>
      <c r="AB87" s="131"/>
      <c r="AC87" s="131"/>
      <c r="AD87" s="131"/>
      <c r="AE87" s="131"/>
      <c r="AF87" s="131"/>
      <c r="AG87" s="131"/>
    </row>
    <row r="88" spans="1:33" ht="78" customHeight="1">
      <c r="A88" s="108" t="s">
        <v>74</v>
      </c>
      <c r="B88" s="155" t="s">
        <v>198</v>
      </c>
      <c r="C88" s="214" t="s">
        <v>199</v>
      </c>
      <c r="D88" s="215"/>
      <c r="E88" s="212">
        <f>SUM(E89:E91)</f>
        <v>0</v>
      </c>
      <c r="F88" s="143"/>
      <c r="G88" s="144">
        <f>SUM(G89:G91)</f>
        <v>0</v>
      </c>
      <c r="H88" s="212">
        <f>SUM(H89:H91)</f>
        <v>0</v>
      </c>
      <c r="I88" s="143"/>
      <c r="J88" s="144">
        <f>SUM(J89:J91)</f>
        <v>0</v>
      </c>
      <c r="K88" s="212">
        <f>SUM(K89:K91)</f>
        <v>0</v>
      </c>
      <c r="L88" s="143"/>
      <c r="M88" s="144">
        <f>SUM(M89:M91)</f>
        <v>0</v>
      </c>
      <c r="N88" s="212">
        <f>SUM(N89:N91)</f>
        <v>0</v>
      </c>
      <c r="O88" s="143"/>
      <c r="P88" s="144">
        <f>SUM(P89:P91)</f>
        <v>0</v>
      </c>
      <c r="Q88" s="212">
        <f>SUM(Q89:Q91)</f>
        <v>0</v>
      </c>
      <c r="R88" s="143"/>
      <c r="S88" s="144">
        <f>SUM(S89:S91)</f>
        <v>0</v>
      </c>
      <c r="T88" s="212">
        <f>SUM(T89:T91)</f>
        <v>0</v>
      </c>
      <c r="U88" s="143"/>
      <c r="V88" s="144">
        <f>SUM(V89:V91)</f>
        <v>0</v>
      </c>
      <c r="W88" s="209">
        <f>SUM(W89:W91)</f>
        <v>0</v>
      </c>
      <c r="X88" s="209">
        <f>SUM(X89:X91)</f>
        <v>0</v>
      </c>
      <c r="Y88" s="209">
        <f t="shared" si="8"/>
        <v>0</v>
      </c>
      <c r="Z88" s="209" t="e">
        <f t="shared" si="9"/>
        <v>#DIV/0!</v>
      </c>
      <c r="AA88" s="146"/>
      <c r="AB88" s="131"/>
      <c r="AC88" s="131"/>
      <c r="AD88" s="131"/>
      <c r="AE88" s="131"/>
      <c r="AF88" s="131"/>
      <c r="AG88" s="131"/>
    </row>
    <row r="89" spans="1:33" ht="114.75" customHeight="1">
      <c r="A89" s="119" t="s">
        <v>77</v>
      </c>
      <c r="B89" s="120" t="s">
        <v>200</v>
      </c>
      <c r="C89" s="216" t="s">
        <v>118</v>
      </c>
      <c r="D89" s="217" t="s">
        <v>119</v>
      </c>
      <c r="E89" s="123"/>
      <c r="F89" s="124"/>
      <c r="G89" s="125">
        <f>E89*F89</f>
        <v>0</v>
      </c>
      <c r="H89" s="123"/>
      <c r="I89" s="124"/>
      <c r="J89" s="125">
        <f>H89*I89</f>
        <v>0</v>
      </c>
      <c r="K89" s="123"/>
      <c r="L89" s="124"/>
      <c r="M89" s="125">
        <f>K89*L89</f>
        <v>0</v>
      </c>
      <c r="N89" s="123"/>
      <c r="O89" s="124"/>
      <c r="P89" s="125">
        <f>N89*O89</f>
        <v>0</v>
      </c>
      <c r="Q89" s="123"/>
      <c r="R89" s="124"/>
      <c r="S89" s="125">
        <f>Q89*R89</f>
        <v>0</v>
      </c>
      <c r="T89" s="123"/>
      <c r="U89" s="124"/>
      <c r="V89" s="125">
        <f>T89*U89</f>
        <v>0</v>
      </c>
      <c r="W89" s="126">
        <f>G89+M89+S89</f>
        <v>0</v>
      </c>
      <c r="X89" s="127">
        <f>J89+P89+V89</f>
        <v>0</v>
      </c>
      <c r="Y89" s="127">
        <f t="shared" si="8"/>
        <v>0</v>
      </c>
      <c r="Z89" s="128" t="e">
        <f t="shared" si="9"/>
        <v>#DIV/0!</v>
      </c>
      <c r="AA89" s="129"/>
      <c r="AB89" s="130"/>
      <c r="AC89" s="131"/>
      <c r="AD89" s="131"/>
      <c r="AE89" s="131"/>
      <c r="AF89" s="131"/>
      <c r="AG89" s="131"/>
    </row>
    <row r="90" spans="1:33" ht="99.75" customHeight="1">
      <c r="A90" s="119" t="s">
        <v>77</v>
      </c>
      <c r="B90" s="120" t="s">
        <v>201</v>
      </c>
      <c r="C90" s="216" t="s">
        <v>118</v>
      </c>
      <c r="D90" s="217" t="s">
        <v>119</v>
      </c>
      <c r="E90" s="123"/>
      <c r="F90" s="124"/>
      <c r="G90" s="125">
        <f>E90*F90</f>
        <v>0</v>
      </c>
      <c r="H90" s="123"/>
      <c r="I90" s="124"/>
      <c r="J90" s="125">
        <f>H90*I90</f>
        <v>0</v>
      </c>
      <c r="K90" s="123"/>
      <c r="L90" s="124"/>
      <c r="M90" s="125">
        <f>K90*L90</f>
        <v>0</v>
      </c>
      <c r="N90" s="123"/>
      <c r="O90" s="124"/>
      <c r="P90" s="125">
        <f>N90*O90</f>
        <v>0</v>
      </c>
      <c r="Q90" s="123"/>
      <c r="R90" s="124"/>
      <c r="S90" s="125">
        <f>Q90*R90</f>
        <v>0</v>
      </c>
      <c r="T90" s="123"/>
      <c r="U90" s="124"/>
      <c r="V90" s="125">
        <f>T90*U90</f>
        <v>0</v>
      </c>
      <c r="W90" s="126">
        <f>G90+M90+S90</f>
        <v>0</v>
      </c>
      <c r="X90" s="127">
        <f>J90+P90+V90</f>
        <v>0</v>
      </c>
      <c r="Y90" s="127">
        <f t="shared" si="8"/>
        <v>0</v>
      </c>
      <c r="Z90" s="128" t="e">
        <f t="shared" si="9"/>
        <v>#DIV/0!</v>
      </c>
      <c r="AA90" s="129"/>
      <c r="AB90" s="131"/>
      <c r="AC90" s="131"/>
      <c r="AD90" s="131"/>
      <c r="AE90" s="131"/>
      <c r="AF90" s="131"/>
      <c r="AG90" s="131"/>
    </row>
    <row r="91" spans="1:33" ht="108.75" customHeight="1">
      <c r="A91" s="132" t="s">
        <v>77</v>
      </c>
      <c r="B91" s="133" t="s">
        <v>202</v>
      </c>
      <c r="C91" s="218" t="s">
        <v>118</v>
      </c>
      <c r="D91" s="217" t="s">
        <v>119</v>
      </c>
      <c r="E91" s="149"/>
      <c r="F91" s="150"/>
      <c r="G91" s="151">
        <f>E91*F91</f>
        <v>0</v>
      </c>
      <c r="H91" s="149"/>
      <c r="I91" s="150"/>
      <c r="J91" s="151">
        <f>H91*I91</f>
        <v>0</v>
      </c>
      <c r="K91" s="149"/>
      <c r="L91" s="150"/>
      <c r="M91" s="151">
        <f>K91*L91</f>
        <v>0</v>
      </c>
      <c r="N91" s="149"/>
      <c r="O91" s="150"/>
      <c r="P91" s="151">
        <f>N91*O91</f>
        <v>0</v>
      </c>
      <c r="Q91" s="149"/>
      <c r="R91" s="150"/>
      <c r="S91" s="151">
        <f>Q91*R91</f>
        <v>0</v>
      </c>
      <c r="T91" s="149"/>
      <c r="U91" s="150"/>
      <c r="V91" s="151">
        <f>T91*U91</f>
        <v>0</v>
      </c>
      <c r="W91" s="138">
        <f>G91+M91+S91</f>
        <v>0</v>
      </c>
      <c r="X91" s="127">
        <f>J91+P91+V91</f>
        <v>0</v>
      </c>
      <c r="Y91" s="127">
        <f t="shared" si="8"/>
        <v>0</v>
      </c>
      <c r="Z91" s="128" t="e">
        <f t="shared" si="9"/>
        <v>#DIV/0!</v>
      </c>
      <c r="AA91" s="152"/>
      <c r="AB91" s="131"/>
      <c r="AC91" s="131"/>
      <c r="AD91" s="131"/>
      <c r="AE91" s="131"/>
      <c r="AF91" s="131"/>
      <c r="AG91" s="131"/>
    </row>
    <row r="92" spans="1:33" ht="93.75" customHeight="1">
      <c r="A92" s="432" t="s">
        <v>203</v>
      </c>
      <c r="B92" s="417"/>
      <c r="C92" s="417"/>
      <c r="D92" s="418"/>
      <c r="E92" s="187"/>
      <c r="F92" s="187"/>
      <c r="G92" s="170">
        <f>G80+G84+G88</f>
        <v>0</v>
      </c>
      <c r="H92" s="187"/>
      <c r="I92" s="187"/>
      <c r="J92" s="170">
        <f>J80+J84+J88</f>
        <v>0</v>
      </c>
      <c r="K92" s="187"/>
      <c r="L92" s="187"/>
      <c r="M92" s="170">
        <f>M80+M84+M88</f>
        <v>0</v>
      </c>
      <c r="N92" s="187"/>
      <c r="O92" s="187"/>
      <c r="P92" s="170">
        <f>P80+P84+P88</f>
        <v>0</v>
      </c>
      <c r="Q92" s="187"/>
      <c r="R92" s="187"/>
      <c r="S92" s="170">
        <f>S80+S84+S88</f>
        <v>0</v>
      </c>
      <c r="T92" s="187"/>
      <c r="U92" s="187"/>
      <c r="V92" s="170">
        <f>V80+V84+V88</f>
        <v>0</v>
      </c>
      <c r="W92" s="189">
        <f>W80+W84+W88</f>
        <v>0</v>
      </c>
      <c r="X92" s="189">
        <f>X80+X84+X88</f>
        <v>0</v>
      </c>
      <c r="Y92" s="189">
        <f t="shared" si="8"/>
        <v>0</v>
      </c>
      <c r="Z92" s="189" t="e">
        <f t="shared" si="9"/>
        <v>#DIV/0!</v>
      </c>
      <c r="AA92" s="175"/>
      <c r="AB92" s="5"/>
      <c r="AC92" s="7"/>
      <c r="AD92" s="7"/>
      <c r="AE92" s="7"/>
      <c r="AF92" s="7"/>
      <c r="AG92" s="7"/>
    </row>
    <row r="93" spans="1:33" ht="30" customHeight="1">
      <c r="A93" s="176" t="s">
        <v>72</v>
      </c>
      <c r="B93" s="177">
        <v>6</v>
      </c>
      <c r="C93" s="178" t="s">
        <v>204</v>
      </c>
      <c r="D93" s="179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6"/>
      <c r="X93" s="106"/>
      <c r="Y93" s="208"/>
      <c r="Z93" s="106"/>
      <c r="AA93" s="107"/>
      <c r="AB93" s="7"/>
      <c r="AC93" s="7"/>
      <c r="AD93" s="7"/>
      <c r="AE93" s="7"/>
      <c r="AF93" s="7"/>
      <c r="AG93" s="7"/>
    </row>
    <row r="94" spans="1:33" ht="30" customHeight="1">
      <c r="A94" s="108" t="s">
        <v>74</v>
      </c>
      <c r="B94" s="155" t="s">
        <v>205</v>
      </c>
      <c r="C94" s="219" t="s">
        <v>206</v>
      </c>
      <c r="D94" s="111"/>
      <c r="E94" s="112">
        <f>SUM(E95:E97)</f>
        <v>0</v>
      </c>
      <c r="F94" s="113"/>
      <c r="G94" s="114">
        <f>SUM(G95:G97)</f>
        <v>0</v>
      </c>
      <c r="H94" s="112">
        <f>SUM(H95:H97)</f>
        <v>0</v>
      </c>
      <c r="I94" s="113"/>
      <c r="J94" s="114">
        <f>SUM(J95:J97)</f>
        <v>0</v>
      </c>
      <c r="K94" s="112">
        <f>SUM(K95:K97)</f>
        <v>0</v>
      </c>
      <c r="L94" s="113"/>
      <c r="M94" s="114">
        <f>SUM(M95:M97)</f>
        <v>0</v>
      </c>
      <c r="N94" s="112">
        <f>SUM(N95:N97)</f>
        <v>0</v>
      </c>
      <c r="O94" s="113"/>
      <c r="P94" s="114">
        <f>SUM(P95:P97)</f>
        <v>0</v>
      </c>
      <c r="Q94" s="112">
        <f>SUM(Q95:Q97)</f>
        <v>0</v>
      </c>
      <c r="R94" s="113"/>
      <c r="S94" s="114">
        <f>SUM(S95:S97)</f>
        <v>0</v>
      </c>
      <c r="T94" s="112">
        <f>SUM(T95:T97)</f>
        <v>0</v>
      </c>
      <c r="U94" s="113"/>
      <c r="V94" s="114">
        <f>SUM(V95:V97)</f>
        <v>0</v>
      </c>
      <c r="W94" s="114">
        <f>SUM(W95:W97)</f>
        <v>0</v>
      </c>
      <c r="X94" s="114">
        <f>SUM(X95:X97)</f>
        <v>0</v>
      </c>
      <c r="Y94" s="114">
        <f t="shared" ref="Y94:Y106" si="10">W94-X94</f>
        <v>0</v>
      </c>
      <c r="Z94" s="116" t="e">
        <f t="shared" ref="Z94:Z106" si="11">Y94/W94</f>
        <v>#DIV/0!</v>
      </c>
      <c r="AA94" s="117"/>
      <c r="AB94" s="118"/>
      <c r="AC94" s="118"/>
      <c r="AD94" s="118"/>
      <c r="AE94" s="118"/>
      <c r="AF94" s="118"/>
      <c r="AG94" s="118"/>
    </row>
    <row r="95" spans="1:33" ht="30" customHeight="1">
      <c r="A95" s="119" t="s">
        <v>77</v>
      </c>
      <c r="B95" s="120" t="s">
        <v>207</v>
      </c>
      <c r="C95" s="185" t="s">
        <v>208</v>
      </c>
      <c r="D95" s="122" t="s">
        <v>112</v>
      </c>
      <c r="E95" s="123"/>
      <c r="F95" s="124"/>
      <c r="G95" s="125">
        <f>E95*F95</f>
        <v>0</v>
      </c>
      <c r="H95" s="123"/>
      <c r="I95" s="124"/>
      <c r="J95" s="125">
        <f>H95*I95</f>
        <v>0</v>
      </c>
      <c r="K95" s="123"/>
      <c r="L95" s="124"/>
      <c r="M95" s="125">
        <f>K95*L95</f>
        <v>0</v>
      </c>
      <c r="N95" s="123"/>
      <c r="O95" s="124"/>
      <c r="P95" s="125">
        <f>N95*O95</f>
        <v>0</v>
      </c>
      <c r="Q95" s="123"/>
      <c r="R95" s="124"/>
      <c r="S95" s="125">
        <f>Q95*R95</f>
        <v>0</v>
      </c>
      <c r="T95" s="123"/>
      <c r="U95" s="124"/>
      <c r="V95" s="125">
        <f>T95*U95</f>
        <v>0</v>
      </c>
      <c r="W95" s="126">
        <f>G95+M95+S95</f>
        <v>0</v>
      </c>
      <c r="X95" s="127">
        <f>J95+P95+V95</f>
        <v>0</v>
      </c>
      <c r="Y95" s="127">
        <f t="shared" si="10"/>
        <v>0</v>
      </c>
      <c r="Z95" s="128" t="e">
        <f t="shared" si="11"/>
        <v>#DIV/0!</v>
      </c>
      <c r="AA95" s="129"/>
      <c r="AB95" s="131"/>
      <c r="AC95" s="131"/>
      <c r="AD95" s="131"/>
      <c r="AE95" s="131"/>
      <c r="AF95" s="131"/>
      <c r="AG95" s="131"/>
    </row>
    <row r="96" spans="1:33" ht="30" customHeight="1">
      <c r="A96" s="119" t="s">
        <v>77</v>
      </c>
      <c r="B96" s="120" t="s">
        <v>209</v>
      </c>
      <c r="C96" s="185" t="s">
        <v>208</v>
      </c>
      <c r="D96" s="122" t="s">
        <v>112</v>
      </c>
      <c r="E96" s="123"/>
      <c r="F96" s="124"/>
      <c r="G96" s="125">
        <f>E96*F96</f>
        <v>0</v>
      </c>
      <c r="H96" s="123"/>
      <c r="I96" s="124"/>
      <c r="J96" s="125">
        <f>H96*I96</f>
        <v>0</v>
      </c>
      <c r="K96" s="123"/>
      <c r="L96" s="124"/>
      <c r="M96" s="125">
        <f>K96*L96</f>
        <v>0</v>
      </c>
      <c r="N96" s="123"/>
      <c r="O96" s="124"/>
      <c r="P96" s="125">
        <f>N96*O96</f>
        <v>0</v>
      </c>
      <c r="Q96" s="123"/>
      <c r="R96" s="124"/>
      <c r="S96" s="125">
        <f>Q96*R96</f>
        <v>0</v>
      </c>
      <c r="T96" s="123"/>
      <c r="U96" s="124"/>
      <c r="V96" s="125">
        <f>T96*U96</f>
        <v>0</v>
      </c>
      <c r="W96" s="126">
        <f>G96+M96+S96</f>
        <v>0</v>
      </c>
      <c r="X96" s="127">
        <f>J96+P96+V96</f>
        <v>0</v>
      </c>
      <c r="Y96" s="127">
        <f t="shared" si="10"/>
        <v>0</v>
      </c>
      <c r="Z96" s="128" t="e">
        <f t="shared" si="11"/>
        <v>#DIV/0!</v>
      </c>
      <c r="AA96" s="129"/>
      <c r="AB96" s="131"/>
      <c r="AC96" s="131"/>
      <c r="AD96" s="131"/>
      <c r="AE96" s="131"/>
      <c r="AF96" s="131"/>
      <c r="AG96" s="131"/>
    </row>
    <row r="97" spans="1:33" ht="30" customHeight="1">
      <c r="A97" s="132" t="s">
        <v>77</v>
      </c>
      <c r="B97" s="133" t="s">
        <v>210</v>
      </c>
      <c r="C97" s="161" t="s">
        <v>208</v>
      </c>
      <c r="D97" s="134" t="s">
        <v>112</v>
      </c>
      <c r="E97" s="135"/>
      <c r="F97" s="136"/>
      <c r="G97" s="137">
        <f>E97*F97</f>
        <v>0</v>
      </c>
      <c r="H97" s="135"/>
      <c r="I97" s="136"/>
      <c r="J97" s="137">
        <f>H97*I97</f>
        <v>0</v>
      </c>
      <c r="K97" s="135"/>
      <c r="L97" s="136"/>
      <c r="M97" s="137">
        <f>K97*L97</f>
        <v>0</v>
      </c>
      <c r="N97" s="135"/>
      <c r="O97" s="136"/>
      <c r="P97" s="137">
        <f>N97*O97</f>
        <v>0</v>
      </c>
      <c r="Q97" s="135"/>
      <c r="R97" s="136"/>
      <c r="S97" s="137">
        <f>Q97*R97</f>
        <v>0</v>
      </c>
      <c r="T97" s="135"/>
      <c r="U97" s="136"/>
      <c r="V97" s="137">
        <f>T97*U97</f>
        <v>0</v>
      </c>
      <c r="W97" s="138">
        <f>G97+M97+S97</f>
        <v>0</v>
      </c>
      <c r="X97" s="127">
        <f>J97+P97+V97</f>
        <v>0</v>
      </c>
      <c r="Y97" s="127">
        <f t="shared" si="10"/>
        <v>0</v>
      </c>
      <c r="Z97" s="128" t="e">
        <f t="shared" si="11"/>
        <v>#DIV/0!</v>
      </c>
      <c r="AA97" s="139"/>
      <c r="AB97" s="131"/>
      <c r="AC97" s="131"/>
      <c r="AD97" s="131"/>
      <c r="AE97" s="131"/>
      <c r="AF97" s="131"/>
      <c r="AG97" s="131"/>
    </row>
    <row r="98" spans="1:33" ht="30" customHeight="1">
      <c r="A98" s="108" t="s">
        <v>72</v>
      </c>
      <c r="B98" s="155" t="s">
        <v>211</v>
      </c>
      <c r="C98" s="220" t="s">
        <v>212</v>
      </c>
      <c r="D98" s="141"/>
      <c r="E98" s="142">
        <f>SUM(E99:E101)</f>
        <v>0</v>
      </c>
      <c r="F98" s="143"/>
      <c r="G98" s="144">
        <f>SUM(G99:G101)</f>
        <v>0</v>
      </c>
      <c r="H98" s="142">
        <f>SUM(H99:H101)</f>
        <v>0</v>
      </c>
      <c r="I98" s="143"/>
      <c r="J98" s="144">
        <f>SUM(J99:J101)</f>
        <v>0</v>
      </c>
      <c r="K98" s="142">
        <f>SUM(K99:K101)</f>
        <v>0</v>
      </c>
      <c r="L98" s="143"/>
      <c r="M98" s="144">
        <f>SUM(M99:M101)</f>
        <v>0</v>
      </c>
      <c r="N98" s="142">
        <f>SUM(N99:N101)</f>
        <v>0</v>
      </c>
      <c r="O98" s="143"/>
      <c r="P98" s="144">
        <f>SUM(P99:P101)</f>
        <v>0</v>
      </c>
      <c r="Q98" s="142">
        <f>SUM(Q99:Q101)</f>
        <v>0</v>
      </c>
      <c r="R98" s="143"/>
      <c r="S98" s="144">
        <f>SUM(S99:S101)</f>
        <v>0</v>
      </c>
      <c r="T98" s="142">
        <f>SUM(T99:T101)</f>
        <v>0</v>
      </c>
      <c r="U98" s="143"/>
      <c r="V98" s="144">
        <f>SUM(V99:V101)</f>
        <v>0</v>
      </c>
      <c r="W98" s="144">
        <f>SUM(W99:W101)</f>
        <v>0</v>
      </c>
      <c r="X98" s="144">
        <f>SUM(X99:X101)</f>
        <v>0</v>
      </c>
      <c r="Y98" s="144">
        <f t="shared" si="10"/>
        <v>0</v>
      </c>
      <c r="Z98" s="144" t="e">
        <f t="shared" si="11"/>
        <v>#DIV/0!</v>
      </c>
      <c r="AA98" s="146"/>
      <c r="AB98" s="118"/>
      <c r="AC98" s="118"/>
      <c r="AD98" s="118"/>
      <c r="AE98" s="118"/>
      <c r="AF98" s="118"/>
      <c r="AG98" s="118"/>
    </row>
    <row r="99" spans="1:33" ht="30" customHeight="1">
      <c r="A99" s="119" t="s">
        <v>77</v>
      </c>
      <c r="B99" s="120" t="s">
        <v>213</v>
      </c>
      <c r="C99" s="185" t="s">
        <v>208</v>
      </c>
      <c r="D99" s="122" t="s">
        <v>112</v>
      </c>
      <c r="E99" s="123"/>
      <c r="F99" s="124"/>
      <c r="G99" s="125">
        <f>E99*F99</f>
        <v>0</v>
      </c>
      <c r="H99" s="123"/>
      <c r="I99" s="124"/>
      <c r="J99" s="125">
        <f>H99*I99</f>
        <v>0</v>
      </c>
      <c r="K99" s="123"/>
      <c r="L99" s="124"/>
      <c r="M99" s="125">
        <f>K99*L99</f>
        <v>0</v>
      </c>
      <c r="N99" s="123"/>
      <c r="O99" s="124"/>
      <c r="P99" s="125">
        <f>N99*O99</f>
        <v>0</v>
      </c>
      <c r="Q99" s="123"/>
      <c r="R99" s="124"/>
      <c r="S99" s="125">
        <f>Q99*R99</f>
        <v>0</v>
      </c>
      <c r="T99" s="123"/>
      <c r="U99" s="124"/>
      <c r="V99" s="125">
        <f>T99*U99</f>
        <v>0</v>
      </c>
      <c r="W99" s="126">
        <f>G99+M99+S99</f>
        <v>0</v>
      </c>
      <c r="X99" s="127">
        <f>J99+P99+V99</f>
        <v>0</v>
      </c>
      <c r="Y99" s="127">
        <f t="shared" si="10"/>
        <v>0</v>
      </c>
      <c r="Z99" s="128" t="e">
        <f t="shared" si="11"/>
        <v>#DIV/0!</v>
      </c>
      <c r="AA99" s="129"/>
      <c r="AB99" s="131"/>
      <c r="AC99" s="131"/>
      <c r="AD99" s="131"/>
      <c r="AE99" s="131"/>
      <c r="AF99" s="131"/>
      <c r="AG99" s="131"/>
    </row>
    <row r="100" spans="1:33" ht="30" customHeight="1">
      <c r="A100" s="119" t="s">
        <v>77</v>
      </c>
      <c r="B100" s="120" t="s">
        <v>214</v>
      </c>
      <c r="C100" s="185" t="s">
        <v>208</v>
      </c>
      <c r="D100" s="122" t="s">
        <v>112</v>
      </c>
      <c r="E100" s="123"/>
      <c r="F100" s="124"/>
      <c r="G100" s="125">
        <f>E100*F100</f>
        <v>0</v>
      </c>
      <c r="H100" s="123"/>
      <c r="I100" s="124"/>
      <c r="J100" s="125">
        <f>H100*I100</f>
        <v>0</v>
      </c>
      <c r="K100" s="123"/>
      <c r="L100" s="124"/>
      <c r="M100" s="125">
        <f>K100*L100</f>
        <v>0</v>
      </c>
      <c r="N100" s="123"/>
      <c r="O100" s="124"/>
      <c r="P100" s="125">
        <f>N100*O100</f>
        <v>0</v>
      </c>
      <c r="Q100" s="123"/>
      <c r="R100" s="124"/>
      <c r="S100" s="125">
        <f>Q100*R100</f>
        <v>0</v>
      </c>
      <c r="T100" s="123"/>
      <c r="U100" s="124"/>
      <c r="V100" s="125">
        <f>T100*U100</f>
        <v>0</v>
      </c>
      <c r="W100" s="126">
        <f>G100+M100+S100</f>
        <v>0</v>
      </c>
      <c r="X100" s="127">
        <f>J100+P100+V100</f>
        <v>0</v>
      </c>
      <c r="Y100" s="127">
        <f t="shared" si="10"/>
        <v>0</v>
      </c>
      <c r="Z100" s="128" t="e">
        <f t="shared" si="11"/>
        <v>#DIV/0!</v>
      </c>
      <c r="AA100" s="129"/>
      <c r="AB100" s="131"/>
      <c r="AC100" s="131"/>
      <c r="AD100" s="131"/>
      <c r="AE100" s="131"/>
      <c r="AF100" s="131"/>
      <c r="AG100" s="131"/>
    </row>
    <row r="101" spans="1:33" ht="30" customHeight="1">
      <c r="A101" s="132" t="s">
        <v>77</v>
      </c>
      <c r="B101" s="133" t="s">
        <v>215</v>
      </c>
      <c r="C101" s="161" t="s">
        <v>208</v>
      </c>
      <c r="D101" s="134" t="s">
        <v>112</v>
      </c>
      <c r="E101" s="135"/>
      <c r="F101" s="136"/>
      <c r="G101" s="137">
        <f>E101*F101</f>
        <v>0</v>
      </c>
      <c r="H101" s="135"/>
      <c r="I101" s="136"/>
      <c r="J101" s="137">
        <f>H101*I101</f>
        <v>0</v>
      </c>
      <c r="K101" s="135"/>
      <c r="L101" s="136"/>
      <c r="M101" s="137">
        <f>K101*L101</f>
        <v>0</v>
      </c>
      <c r="N101" s="135"/>
      <c r="O101" s="136"/>
      <c r="P101" s="137">
        <f>N101*O101</f>
        <v>0</v>
      </c>
      <c r="Q101" s="135"/>
      <c r="R101" s="136"/>
      <c r="S101" s="137">
        <f>Q101*R101</f>
        <v>0</v>
      </c>
      <c r="T101" s="135"/>
      <c r="U101" s="136"/>
      <c r="V101" s="137">
        <f>T101*U101</f>
        <v>0</v>
      </c>
      <c r="W101" s="138">
        <f>G101+M101+S101</f>
        <v>0</v>
      </c>
      <c r="X101" s="127">
        <f>J101+P101+V101</f>
        <v>0</v>
      </c>
      <c r="Y101" s="127">
        <f t="shared" si="10"/>
        <v>0</v>
      </c>
      <c r="Z101" s="128" t="e">
        <f t="shared" si="11"/>
        <v>#DIV/0!</v>
      </c>
      <c r="AA101" s="139"/>
      <c r="AB101" s="131"/>
      <c r="AC101" s="131"/>
      <c r="AD101" s="131"/>
      <c r="AE101" s="131"/>
      <c r="AF101" s="131"/>
      <c r="AG101" s="131"/>
    </row>
    <row r="102" spans="1:33" ht="30" customHeight="1">
      <c r="A102" s="108" t="s">
        <v>72</v>
      </c>
      <c r="B102" s="155" t="s">
        <v>216</v>
      </c>
      <c r="C102" s="220" t="s">
        <v>217</v>
      </c>
      <c r="D102" s="141"/>
      <c r="E102" s="142">
        <f>SUM(E103:E105)</f>
        <v>0</v>
      </c>
      <c r="F102" s="143"/>
      <c r="G102" s="144">
        <f>SUM(G103:G105)</f>
        <v>0</v>
      </c>
      <c r="H102" s="142">
        <f>SUM(H103:H105)</f>
        <v>0</v>
      </c>
      <c r="I102" s="143"/>
      <c r="J102" s="144">
        <f>SUM(J103:J105)</f>
        <v>0</v>
      </c>
      <c r="K102" s="142">
        <f>SUM(K103:K105)</f>
        <v>0</v>
      </c>
      <c r="L102" s="143"/>
      <c r="M102" s="144">
        <f>SUM(M103:M105)</f>
        <v>0</v>
      </c>
      <c r="N102" s="142">
        <f>SUM(N103:N105)</f>
        <v>0</v>
      </c>
      <c r="O102" s="143"/>
      <c r="P102" s="144">
        <f>SUM(P103:P105)</f>
        <v>0</v>
      </c>
      <c r="Q102" s="142">
        <f>SUM(Q103:Q105)</f>
        <v>0</v>
      </c>
      <c r="R102" s="143"/>
      <c r="S102" s="144">
        <f>SUM(S103:S105)</f>
        <v>0</v>
      </c>
      <c r="T102" s="142">
        <f>SUM(T103:T105)</f>
        <v>0</v>
      </c>
      <c r="U102" s="143"/>
      <c r="V102" s="144">
        <f>SUM(V103:V105)</f>
        <v>0</v>
      </c>
      <c r="W102" s="144">
        <f>SUM(W103:W105)</f>
        <v>0</v>
      </c>
      <c r="X102" s="144">
        <f>SUM(X103:X105)</f>
        <v>0</v>
      </c>
      <c r="Y102" s="144">
        <f t="shared" si="10"/>
        <v>0</v>
      </c>
      <c r="Z102" s="144" t="e">
        <f t="shared" si="11"/>
        <v>#DIV/0!</v>
      </c>
      <c r="AA102" s="146"/>
      <c r="AB102" s="118"/>
      <c r="AC102" s="118"/>
      <c r="AD102" s="118"/>
      <c r="AE102" s="118"/>
      <c r="AF102" s="118"/>
      <c r="AG102" s="118"/>
    </row>
    <row r="103" spans="1:33" ht="30" customHeight="1">
      <c r="A103" s="119" t="s">
        <v>77</v>
      </c>
      <c r="B103" s="120" t="s">
        <v>218</v>
      </c>
      <c r="C103" s="185" t="s">
        <v>208</v>
      </c>
      <c r="D103" s="122" t="s">
        <v>112</v>
      </c>
      <c r="E103" s="123"/>
      <c r="F103" s="124"/>
      <c r="G103" s="125">
        <f>E103*F103</f>
        <v>0</v>
      </c>
      <c r="H103" s="123"/>
      <c r="I103" s="124"/>
      <c r="J103" s="125">
        <f>H103*I103</f>
        <v>0</v>
      </c>
      <c r="K103" s="123"/>
      <c r="L103" s="124"/>
      <c r="M103" s="125">
        <f>K103*L103</f>
        <v>0</v>
      </c>
      <c r="N103" s="123"/>
      <c r="O103" s="124"/>
      <c r="P103" s="125">
        <f>N103*O103</f>
        <v>0</v>
      </c>
      <c r="Q103" s="123"/>
      <c r="R103" s="124"/>
      <c r="S103" s="125">
        <f>Q103*R103</f>
        <v>0</v>
      </c>
      <c r="T103" s="123"/>
      <c r="U103" s="124"/>
      <c r="V103" s="125">
        <f>T103*U103</f>
        <v>0</v>
      </c>
      <c r="W103" s="126">
        <f>G103+M103+S103</f>
        <v>0</v>
      </c>
      <c r="X103" s="127">
        <f>J103+P103+V103</f>
        <v>0</v>
      </c>
      <c r="Y103" s="127">
        <f t="shared" si="10"/>
        <v>0</v>
      </c>
      <c r="Z103" s="128" t="e">
        <f t="shared" si="11"/>
        <v>#DIV/0!</v>
      </c>
      <c r="AA103" s="129"/>
      <c r="AB103" s="131"/>
      <c r="AC103" s="131"/>
      <c r="AD103" s="131"/>
      <c r="AE103" s="131"/>
      <c r="AF103" s="131"/>
      <c r="AG103" s="131"/>
    </row>
    <row r="104" spans="1:33" ht="30" customHeight="1">
      <c r="A104" s="119" t="s">
        <v>77</v>
      </c>
      <c r="B104" s="120" t="s">
        <v>219</v>
      </c>
      <c r="C104" s="185" t="s">
        <v>208</v>
      </c>
      <c r="D104" s="122" t="s">
        <v>112</v>
      </c>
      <c r="E104" s="123"/>
      <c r="F104" s="124"/>
      <c r="G104" s="125">
        <f>E104*F104</f>
        <v>0</v>
      </c>
      <c r="H104" s="123"/>
      <c r="I104" s="124"/>
      <c r="J104" s="125">
        <f>H104*I104</f>
        <v>0</v>
      </c>
      <c r="K104" s="123"/>
      <c r="L104" s="124"/>
      <c r="M104" s="125">
        <f>K104*L104</f>
        <v>0</v>
      </c>
      <c r="N104" s="123"/>
      <c r="O104" s="124"/>
      <c r="P104" s="125">
        <f>N104*O104</f>
        <v>0</v>
      </c>
      <c r="Q104" s="123"/>
      <c r="R104" s="124"/>
      <c r="S104" s="125">
        <f>Q104*R104</f>
        <v>0</v>
      </c>
      <c r="T104" s="123"/>
      <c r="U104" s="124"/>
      <c r="V104" s="125">
        <f>T104*U104</f>
        <v>0</v>
      </c>
      <c r="W104" s="126">
        <f>G104+M104+S104</f>
        <v>0</v>
      </c>
      <c r="X104" s="127">
        <f>J104+P104+V104</f>
        <v>0</v>
      </c>
      <c r="Y104" s="127">
        <f t="shared" si="10"/>
        <v>0</v>
      </c>
      <c r="Z104" s="128" t="e">
        <f t="shared" si="11"/>
        <v>#DIV/0!</v>
      </c>
      <c r="AA104" s="129"/>
      <c r="AB104" s="131"/>
      <c r="AC104" s="131"/>
      <c r="AD104" s="131"/>
      <c r="AE104" s="131"/>
      <c r="AF104" s="131"/>
      <c r="AG104" s="131"/>
    </row>
    <row r="105" spans="1:33" ht="30" customHeight="1">
      <c r="A105" s="132" t="s">
        <v>77</v>
      </c>
      <c r="B105" s="133" t="s">
        <v>220</v>
      </c>
      <c r="C105" s="161" t="s">
        <v>208</v>
      </c>
      <c r="D105" s="134" t="s">
        <v>112</v>
      </c>
      <c r="E105" s="149"/>
      <c r="F105" s="150"/>
      <c r="G105" s="151">
        <f>E105*F105</f>
        <v>0</v>
      </c>
      <c r="H105" s="149"/>
      <c r="I105" s="150"/>
      <c r="J105" s="151">
        <f>H105*I105</f>
        <v>0</v>
      </c>
      <c r="K105" s="149"/>
      <c r="L105" s="150"/>
      <c r="M105" s="151">
        <f>K105*L105</f>
        <v>0</v>
      </c>
      <c r="N105" s="149"/>
      <c r="O105" s="150"/>
      <c r="P105" s="151">
        <f>N105*O105</f>
        <v>0</v>
      </c>
      <c r="Q105" s="149"/>
      <c r="R105" s="150"/>
      <c r="S105" s="151">
        <f>Q105*R105</f>
        <v>0</v>
      </c>
      <c r="T105" s="149"/>
      <c r="U105" s="150"/>
      <c r="V105" s="151">
        <f>T105*U105</f>
        <v>0</v>
      </c>
      <c r="W105" s="138">
        <f>G105+M105+S105</f>
        <v>0</v>
      </c>
      <c r="X105" s="163">
        <f>J105+P105+V105</f>
        <v>0</v>
      </c>
      <c r="Y105" s="163">
        <f t="shared" si="10"/>
        <v>0</v>
      </c>
      <c r="Z105" s="221" t="e">
        <f t="shared" si="11"/>
        <v>#DIV/0!</v>
      </c>
      <c r="AA105" s="139"/>
      <c r="AB105" s="131"/>
      <c r="AC105" s="131"/>
      <c r="AD105" s="131"/>
      <c r="AE105" s="131"/>
      <c r="AF105" s="131"/>
      <c r="AG105" s="131"/>
    </row>
    <row r="106" spans="1:33" ht="30" customHeight="1">
      <c r="A106" s="164" t="s">
        <v>221</v>
      </c>
      <c r="B106" s="165"/>
      <c r="C106" s="166"/>
      <c r="D106" s="167"/>
      <c r="E106" s="171">
        <f>E102+E98+E94</f>
        <v>0</v>
      </c>
      <c r="F106" s="187"/>
      <c r="G106" s="170">
        <f>G102+G98+G94</f>
        <v>0</v>
      </c>
      <c r="H106" s="171">
        <f>H102+H98+H94</f>
        <v>0</v>
      </c>
      <c r="I106" s="187"/>
      <c r="J106" s="170">
        <f>J102+J98+J94</f>
        <v>0</v>
      </c>
      <c r="K106" s="188">
        <f>K102+K98+K94</f>
        <v>0</v>
      </c>
      <c r="L106" s="187"/>
      <c r="M106" s="170">
        <f>M102+M98+M94</f>
        <v>0</v>
      </c>
      <c r="N106" s="188">
        <f>N102+N98+N94</f>
        <v>0</v>
      </c>
      <c r="O106" s="187"/>
      <c r="P106" s="170">
        <f>P102+P98+P94</f>
        <v>0</v>
      </c>
      <c r="Q106" s="188">
        <f>Q102+Q98+Q94</f>
        <v>0</v>
      </c>
      <c r="R106" s="187"/>
      <c r="S106" s="170">
        <f>S102+S98+S94</f>
        <v>0</v>
      </c>
      <c r="T106" s="188">
        <f>T102+T98+T94</f>
        <v>0</v>
      </c>
      <c r="U106" s="187"/>
      <c r="V106" s="172">
        <f>V102+V98+V94</f>
        <v>0</v>
      </c>
      <c r="W106" s="222">
        <f>W102+W98+W94</f>
        <v>0</v>
      </c>
      <c r="X106" s="223">
        <f>X102+X98+X94</f>
        <v>0</v>
      </c>
      <c r="Y106" s="223">
        <f t="shared" si="10"/>
        <v>0</v>
      </c>
      <c r="Z106" s="223" t="e">
        <f t="shared" si="11"/>
        <v>#DIV/0!</v>
      </c>
      <c r="AA106" s="224"/>
      <c r="AB106" s="7"/>
      <c r="AC106" s="7"/>
      <c r="AD106" s="7"/>
      <c r="AE106" s="7"/>
      <c r="AF106" s="7"/>
      <c r="AG106" s="7"/>
    </row>
    <row r="107" spans="1:33" ht="30" customHeight="1">
      <c r="A107" s="176" t="s">
        <v>72</v>
      </c>
      <c r="B107" s="206">
        <v>7</v>
      </c>
      <c r="C107" s="178" t="s">
        <v>222</v>
      </c>
      <c r="D107" s="179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225"/>
      <c r="X107" s="225"/>
      <c r="Y107" s="180"/>
      <c r="Z107" s="225"/>
      <c r="AA107" s="226"/>
      <c r="AB107" s="7"/>
      <c r="AC107" s="7"/>
      <c r="AD107" s="7"/>
      <c r="AE107" s="7"/>
      <c r="AF107" s="7"/>
      <c r="AG107" s="7"/>
    </row>
    <row r="108" spans="1:33" ht="30" customHeight="1">
      <c r="A108" s="119" t="s">
        <v>77</v>
      </c>
      <c r="B108" s="120" t="s">
        <v>223</v>
      </c>
      <c r="C108" s="185" t="s">
        <v>224</v>
      </c>
      <c r="D108" s="122" t="s">
        <v>112</v>
      </c>
      <c r="E108" s="123"/>
      <c r="F108" s="124"/>
      <c r="G108" s="125">
        <f t="shared" ref="G108:G118" si="12">E108*F108</f>
        <v>0</v>
      </c>
      <c r="H108" s="123"/>
      <c r="I108" s="124"/>
      <c r="J108" s="125">
        <f t="shared" ref="J108:J118" si="13">H108*I108</f>
        <v>0</v>
      </c>
      <c r="K108" s="123"/>
      <c r="L108" s="124"/>
      <c r="M108" s="125">
        <f t="shared" ref="M108:M118" si="14">K108*L108</f>
        <v>0</v>
      </c>
      <c r="N108" s="123"/>
      <c r="O108" s="124"/>
      <c r="P108" s="125">
        <f t="shared" ref="P108:P118" si="15">N108*O108</f>
        <v>0</v>
      </c>
      <c r="Q108" s="123"/>
      <c r="R108" s="124"/>
      <c r="S108" s="125">
        <f t="shared" ref="S108:S118" si="16">Q108*R108</f>
        <v>0</v>
      </c>
      <c r="T108" s="123"/>
      <c r="U108" s="124"/>
      <c r="V108" s="227">
        <f t="shared" ref="V108:V118" si="17">T108*U108</f>
        <v>0</v>
      </c>
      <c r="W108" s="228">
        <f t="shared" ref="W108:W118" si="18">G108+M108+S108</f>
        <v>0</v>
      </c>
      <c r="X108" s="229">
        <f t="shared" ref="X108:X118" si="19">J108+P108+V108</f>
        <v>0</v>
      </c>
      <c r="Y108" s="229">
        <f t="shared" ref="Y108:Y119" si="20">W108-X108</f>
        <v>0</v>
      </c>
      <c r="Z108" s="230" t="e">
        <f t="shared" ref="Z108:Z119" si="21">Y108/W108</f>
        <v>#DIV/0!</v>
      </c>
      <c r="AA108" s="231"/>
      <c r="AB108" s="131"/>
      <c r="AC108" s="131"/>
      <c r="AD108" s="131"/>
      <c r="AE108" s="131"/>
      <c r="AF108" s="131"/>
      <c r="AG108" s="131"/>
    </row>
    <row r="109" spans="1:33" ht="30" customHeight="1">
      <c r="A109" s="119" t="s">
        <v>77</v>
      </c>
      <c r="B109" s="120" t="s">
        <v>225</v>
      </c>
      <c r="C109" s="185" t="s">
        <v>226</v>
      </c>
      <c r="D109" s="122" t="s">
        <v>112</v>
      </c>
      <c r="E109" s="123"/>
      <c r="F109" s="124"/>
      <c r="G109" s="125">
        <f t="shared" si="12"/>
        <v>0</v>
      </c>
      <c r="H109" s="123"/>
      <c r="I109" s="124"/>
      <c r="J109" s="125">
        <f t="shared" si="13"/>
        <v>0</v>
      </c>
      <c r="K109" s="123"/>
      <c r="L109" s="124"/>
      <c r="M109" s="125">
        <f t="shared" si="14"/>
        <v>0</v>
      </c>
      <c r="N109" s="123"/>
      <c r="O109" s="124"/>
      <c r="P109" s="125">
        <f t="shared" si="15"/>
        <v>0</v>
      </c>
      <c r="Q109" s="123"/>
      <c r="R109" s="124"/>
      <c r="S109" s="125">
        <f t="shared" si="16"/>
        <v>0</v>
      </c>
      <c r="T109" s="123"/>
      <c r="U109" s="124"/>
      <c r="V109" s="227">
        <f t="shared" si="17"/>
        <v>0</v>
      </c>
      <c r="W109" s="232">
        <f t="shared" si="18"/>
        <v>0</v>
      </c>
      <c r="X109" s="127">
        <f t="shared" si="19"/>
        <v>0</v>
      </c>
      <c r="Y109" s="127">
        <f t="shared" si="20"/>
        <v>0</v>
      </c>
      <c r="Z109" s="128" t="e">
        <f t="shared" si="21"/>
        <v>#DIV/0!</v>
      </c>
      <c r="AA109" s="129"/>
      <c r="AB109" s="131"/>
      <c r="AC109" s="131"/>
      <c r="AD109" s="131"/>
      <c r="AE109" s="131"/>
      <c r="AF109" s="131"/>
      <c r="AG109" s="131"/>
    </row>
    <row r="110" spans="1:33" ht="30" customHeight="1">
      <c r="A110" s="119" t="s">
        <v>77</v>
      </c>
      <c r="B110" s="120" t="s">
        <v>227</v>
      </c>
      <c r="C110" s="185" t="s">
        <v>228</v>
      </c>
      <c r="D110" s="122" t="s">
        <v>112</v>
      </c>
      <c r="E110" s="123"/>
      <c r="F110" s="124"/>
      <c r="G110" s="125">
        <f t="shared" si="12"/>
        <v>0</v>
      </c>
      <c r="H110" s="123"/>
      <c r="I110" s="124"/>
      <c r="J110" s="125">
        <f t="shared" si="13"/>
        <v>0</v>
      </c>
      <c r="K110" s="123"/>
      <c r="L110" s="124"/>
      <c r="M110" s="125">
        <f t="shared" si="14"/>
        <v>0</v>
      </c>
      <c r="N110" s="123"/>
      <c r="O110" s="124"/>
      <c r="P110" s="125">
        <f t="shared" si="15"/>
        <v>0</v>
      </c>
      <c r="Q110" s="123"/>
      <c r="R110" s="124"/>
      <c r="S110" s="125">
        <f t="shared" si="16"/>
        <v>0</v>
      </c>
      <c r="T110" s="123"/>
      <c r="U110" s="124"/>
      <c r="V110" s="227">
        <f t="shared" si="17"/>
        <v>0</v>
      </c>
      <c r="W110" s="232">
        <f t="shared" si="18"/>
        <v>0</v>
      </c>
      <c r="X110" s="127">
        <f t="shared" si="19"/>
        <v>0</v>
      </c>
      <c r="Y110" s="127">
        <f t="shared" si="20"/>
        <v>0</v>
      </c>
      <c r="Z110" s="128" t="e">
        <f t="shared" si="21"/>
        <v>#DIV/0!</v>
      </c>
      <c r="AA110" s="129"/>
      <c r="AB110" s="131"/>
      <c r="AC110" s="131"/>
      <c r="AD110" s="131"/>
      <c r="AE110" s="131"/>
      <c r="AF110" s="131"/>
      <c r="AG110" s="131"/>
    </row>
    <row r="111" spans="1:33" ht="30" customHeight="1">
      <c r="A111" s="119" t="s">
        <v>77</v>
      </c>
      <c r="B111" s="120" t="s">
        <v>229</v>
      </c>
      <c r="C111" s="185" t="s">
        <v>230</v>
      </c>
      <c r="D111" s="122" t="s">
        <v>112</v>
      </c>
      <c r="E111" s="123"/>
      <c r="F111" s="124"/>
      <c r="G111" s="125">
        <f t="shared" si="12"/>
        <v>0</v>
      </c>
      <c r="H111" s="123"/>
      <c r="I111" s="124"/>
      <c r="J111" s="125">
        <f t="shared" si="13"/>
        <v>0</v>
      </c>
      <c r="K111" s="123"/>
      <c r="L111" s="124"/>
      <c r="M111" s="125">
        <f t="shared" si="14"/>
        <v>0</v>
      </c>
      <c r="N111" s="123"/>
      <c r="O111" s="124"/>
      <c r="P111" s="125">
        <f t="shared" si="15"/>
        <v>0</v>
      </c>
      <c r="Q111" s="123"/>
      <c r="R111" s="124"/>
      <c r="S111" s="125">
        <f t="shared" si="16"/>
        <v>0</v>
      </c>
      <c r="T111" s="123"/>
      <c r="U111" s="124"/>
      <c r="V111" s="227">
        <f t="shared" si="17"/>
        <v>0</v>
      </c>
      <c r="W111" s="232">
        <f t="shared" si="18"/>
        <v>0</v>
      </c>
      <c r="X111" s="127">
        <f t="shared" si="19"/>
        <v>0</v>
      </c>
      <c r="Y111" s="127">
        <f t="shared" si="20"/>
        <v>0</v>
      </c>
      <c r="Z111" s="128" t="e">
        <f t="shared" si="21"/>
        <v>#DIV/0!</v>
      </c>
      <c r="AA111" s="129"/>
      <c r="AB111" s="131"/>
      <c r="AC111" s="131"/>
      <c r="AD111" s="131"/>
      <c r="AE111" s="131"/>
      <c r="AF111" s="131"/>
      <c r="AG111" s="131"/>
    </row>
    <row r="112" spans="1:33" ht="30" customHeight="1">
      <c r="A112" s="119" t="s">
        <v>77</v>
      </c>
      <c r="B112" s="120" t="s">
        <v>231</v>
      </c>
      <c r="C112" s="185" t="s">
        <v>232</v>
      </c>
      <c r="D112" s="122" t="s">
        <v>112</v>
      </c>
      <c r="E112" s="123"/>
      <c r="F112" s="124"/>
      <c r="G112" s="125">
        <f t="shared" si="12"/>
        <v>0</v>
      </c>
      <c r="H112" s="123"/>
      <c r="I112" s="124"/>
      <c r="J112" s="125">
        <f t="shared" si="13"/>
        <v>0</v>
      </c>
      <c r="K112" s="123"/>
      <c r="L112" s="124"/>
      <c r="M112" s="125">
        <f t="shared" si="14"/>
        <v>0</v>
      </c>
      <c r="N112" s="123"/>
      <c r="O112" s="124"/>
      <c r="P112" s="125">
        <f t="shared" si="15"/>
        <v>0</v>
      </c>
      <c r="Q112" s="123"/>
      <c r="R112" s="124"/>
      <c r="S112" s="125">
        <f t="shared" si="16"/>
        <v>0</v>
      </c>
      <c r="T112" s="123"/>
      <c r="U112" s="124"/>
      <c r="V112" s="227">
        <f t="shared" si="17"/>
        <v>0</v>
      </c>
      <c r="W112" s="232">
        <f t="shared" si="18"/>
        <v>0</v>
      </c>
      <c r="X112" s="127">
        <f t="shared" si="19"/>
        <v>0</v>
      </c>
      <c r="Y112" s="127">
        <f t="shared" si="20"/>
        <v>0</v>
      </c>
      <c r="Z112" s="128" t="e">
        <f t="shared" si="21"/>
        <v>#DIV/0!</v>
      </c>
      <c r="AA112" s="129"/>
      <c r="AB112" s="131"/>
      <c r="AC112" s="131"/>
      <c r="AD112" s="131"/>
      <c r="AE112" s="131"/>
      <c r="AF112" s="131"/>
      <c r="AG112" s="131"/>
    </row>
    <row r="113" spans="1:33" ht="30" customHeight="1">
      <c r="A113" s="119" t="s">
        <v>77</v>
      </c>
      <c r="B113" s="120" t="s">
        <v>233</v>
      </c>
      <c r="C113" s="185" t="s">
        <v>234</v>
      </c>
      <c r="D113" s="122" t="s">
        <v>112</v>
      </c>
      <c r="E113" s="123"/>
      <c r="F113" s="124"/>
      <c r="G113" s="125">
        <f t="shared" si="12"/>
        <v>0</v>
      </c>
      <c r="H113" s="123"/>
      <c r="I113" s="124"/>
      <c r="J113" s="125">
        <f t="shared" si="13"/>
        <v>0</v>
      </c>
      <c r="K113" s="123"/>
      <c r="L113" s="124"/>
      <c r="M113" s="125">
        <f t="shared" si="14"/>
        <v>0</v>
      </c>
      <c r="N113" s="123"/>
      <c r="O113" s="124"/>
      <c r="P113" s="125">
        <f t="shared" si="15"/>
        <v>0</v>
      </c>
      <c r="Q113" s="123"/>
      <c r="R113" s="124"/>
      <c r="S113" s="125">
        <f t="shared" si="16"/>
        <v>0</v>
      </c>
      <c r="T113" s="123"/>
      <c r="U113" s="124"/>
      <c r="V113" s="227">
        <f t="shared" si="17"/>
        <v>0</v>
      </c>
      <c r="W113" s="232">
        <f t="shared" si="18"/>
        <v>0</v>
      </c>
      <c r="X113" s="127">
        <f t="shared" si="19"/>
        <v>0</v>
      </c>
      <c r="Y113" s="127">
        <f t="shared" si="20"/>
        <v>0</v>
      </c>
      <c r="Z113" s="128" t="e">
        <f t="shared" si="21"/>
        <v>#DIV/0!</v>
      </c>
      <c r="AA113" s="129"/>
      <c r="AB113" s="131"/>
      <c r="AC113" s="131"/>
      <c r="AD113" s="131"/>
      <c r="AE113" s="131"/>
      <c r="AF113" s="131"/>
      <c r="AG113" s="131"/>
    </row>
    <row r="114" spans="1:33" ht="48" customHeight="1">
      <c r="A114" s="119" t="s">
        <v>77</v>
      </c>
      <c r="B114" s="120" t="s">
        <v>235</v>
      </c>
      <c r="C114" s="185" t="s">
        <v>236</v>
      </c>
      <c r="D114" s="122" t="s">
        <v>112</v>
      </c>
      <c r="E114" s="123"/>
      <c r="F114" s="124"/>
      <c r="G114" s="125">
        <f t="shared" si="12"/>
        <v>0</v>
      </c>
      <c r="H114" s="123"/>
      <c r="I114" s="124"/>
      <c r="J114" s="125">
        <f t="shared" si="13"/>
        <v>0</v>
      </c>
      <c r="K114" s="123"/>
      <c r="L114" s="124"/>
      <c r="M114" s="125">
        <f t="shared" si="14"/>
        <v>0</v>
      </c>
      <c r="N114" s="123"/>
      <c r="O114" s="124"/>
      <c r="P114" s="125">
        <f t="shared" si="15"/>
        <v>0</v>
      </c>
      <c r="Q114" s="123"/>
      <c r="R114" s="124"/>
      <c r="S114" s="125">
        <f t="shared" si="16"/>
        <v>0</v>
      </c>
      <c r="T114" s="123"/>
      <c r="U114" s="124"/>
      <c r="V114" s="227">
        <f t="shared" si="17"/>
        <v>0</v>
      </c>
      <c r="W114" s="232">
        <f t="shared" si="18"/>
        <v>0</v>
      </c>
      <c r="X114" s="127">
        <f t="shared" si="19"/>
        <v>0</v>
      </c>
      <c r="Y114" s="127">
        <f t="shared" si="20"/>
        <v>0</v>
      </c>
      <c r="Z114" s="128" t="e">
        <f t="shared" si="21"/>
        <v>#DIV/0!</v>
      </c>
      <c r="AA114" s="129"/>
      <c r="AB114" s="131"/>
      <c r="AC114" s="131"/>
      <c r="AD114" s="131"/>
      <c r="AE114" s="131"/>
      <c r="AF114" s="131"/>
      <c r="AG114" s="131"/>
    </row>
    <row r="115" spans="1:33" ht="53.25" customHeight="1">
      <c r="A115" s="119" t="s">
        <v>77</v>
      </c>
      <c r="B115" s="120" t="s">
        <v>237</v>
      </c>
      <c r="C115" s="185" t="s">
        <v>238</v>
      </c>
      <c r="D115" s="122" t="s">
        <v>112</v>
      </c>
      <c r="E115" s="123"/>
      <c r="F115" s="124"/>
      <c r="G115" s="125">
        <f t="shared" si="12"/>
        <v>0</v>
      </c>
      <c r="H115" s="123"/>
      <c r="I115" s="124"/>
      <c r="J115" s="125">
        <f t="shared" si="13"/>
        <v>0</v>
      </c>
      <c r="K115" s="123"/>
      <c r="L115" s="124"/>
      <c r="M115" s="125">
        <f t="shared" si="14"/>
        <v>0</v>
      </c>
      <c r="N115" s="123"/>
      <c r="O115" s="124"/>
      <c r="P115" s="125">
        <f t="shared" si="15"/>
        <v>0</v>
      </c>
      <c r="Q115" s="123"/>
      <c r="R115" s="124"/>
      <c r="S115" s="125">
        <f t="shared" si="16"/>
        <v>0</v>
      </c>
      <c r="T115" s="123"/>
      <c r="U115" s="124"/>
      <c r="V115" s="227">
        <f t="shared" si="17"/>
        <v>0</v>
      </c>
      <c r="W115" s="232">
        <f t="shared" si="18"/>
        <v>0</v>
      </c>
      <c r="X115" s="127">
        <f t="shared" si="19"/>
        <v>0</v>
      </c>
      <c r="Y115" s="127">
        <f t="shared" si="20"/>
        <v>0</v>
      </c>
      <c r="Z115" s="128" t="e">
        <f t="shared" si="21"/>
        <v>#DIV/0!</v>
      </c>
      <c r="AA115" s="129"/>
      <c r="AB115" s="131"/>
      <c r="AC115" s="131"/>
      <c r="AD115" s="131"/>
      <c r="AE115" s="131"/>
      <c r="AF115" s="131"/>
      <c r="AG115" s="131"/>
    </row>
    <row r="116" spans="1:33" ht="60" customHeight="1">
      <c r="A116" s="132" t="s">
        <v>77</v>
      </c>
      <c r="B116" s="120" t="s">
        <v>239</v>
      </c>
      <c r="C116" s="161" t="s">
        <v>240</v>
      </c>
      <c r="D116" s="122" t="s">
        <v>112</v>
      </c>
      <c r="E116" s="135"/>
      <c r="F116" s="136"/>
      <c r="G116" s="125">
        <f t="shared" si="12"/>
        <v>0</v>
      </c>
      <c r="H116" s="135"/>
      <c r="I116" s="136"/>
      <c r="J116" s="125">
        <f t="shared" si="13"/>
        <v>0</v>
      </c>
      <c r="K116" s="123"/>
      <c r="L116" s="124"/>
      <c r="M116" s="125">
        <f t="shared" si="14"/>
        <v>0</v>
      </c>
      <c r="N116" s="123"/>
      <c r="O116" s="124"/>
      <c r="P116" s="125">
        <f t="shared" si="15"/>
        <v>0</v>
      </c>
      <c r="Q116" s="123"/>
      <c r="R116" s="124"/>
      <c r="S116" s="125">
        <f t="shared" si="16"/>
        <v>0</v>
      </c>
      <c r="T116" s="123"/>
      <c r="U116" s="124"/>
      <c r="V116" s="227">
        <f t="shared" si="17"/>
        <v>0</v>
      </c>
      <c r="W116" s="232">
        <f t="shared" si="18"/>
        <v>0</v>
      </c>
      <c r="X116" s="127">
        <f t="shared" si="19"/>
        <v>0</v>
      </c>
      <c r="Y116" s="127">
        <f t="shared" si="20"/>
        <v>0</v>
      </c>
      <c r="Z116" s="128" t="e">
        <f t="shared" si="21"/>
        <v>#DIV/0!</v>
      </c>
      <c r="AA116" s="139"/>
      <c r="AB116" s="131"/>
      <c r="AC116" s="131"/>
      <c r="AD116" s="131"/>
      <c r="AE116" s="131"/>
      <c r="AF116" s="131"/>
      <c r="AG116" s="131"/>
    </row>
    <row r="117" spans="1:33" ht="75" customHeight="1">
      <c r="A117" s="132" t="s">
        <v>77</v>
      </c>
      <c r="B117" s="120" t="s">
        <v>241</v>
      </c>
      <c r="C117" s="161" t="s">
        <v>242</v>
      </c>
      <c r="D117" s="134" t="s">
        <v>112</v>
      </c>
      <c r="E117" s="123"/>
      <c r="F117" s="124"/>
      <c r="G117" s="125">
        <f t="shared" si="12"/>
        <v>0</v>
      </c>
      <c r="H117" s="123"/>
      <c r="I117" s="124"/>
      <c r="J117" s="125">
        <f t="shared" si="13"/>
        <v>0</v>
      </c>
      <c r="K117" s="123"/>
      <c r="L117" s="124"/>
      <c r="M117" s="125">
        <f t="shared" si="14"/>
        <v>0</v>
      </c>
      <c r="N117" s="123"/>
      <c r="O117" s="124"/>
      <c r="P117" s="125">
        <f t="shared" si="15"/>
        <v>0</v>
      </c>
      <c r="Q117" s="123"/>
      <c r="R117" s="124"/>
      <c r="S117" s="125">
        <f t="shared" si="16"/>
        <v>0</v>
      </c>
      <c r="T117" s="123"/>
      <c r="U117" s="124"/>
      <c r="V117" s="227">
        <f t="shared" si="17"/>
        <v>0</v>
      </c>
      <c r="W117" s="232">
        <f t="shared" si="18"/>
        <v>0</v>
      </c>
      <c r="X117" s="127">
        <f t="shared" si="19"/>
        <v>0</v>
      </c>
      <c r="Y117" s="127">
        <f t="shared" si="20"/>
        <v>0</v>
      </c>
      <c r="Z117" s="128" t="e">
        <f t="shared" si="21"/>
        <v>#DIV/0!</v>
      </c>
      <c r="AA117" s="129"/>
      <c r="AB117" s="131"/>
      <c r="AC117" s="131"/>
      <c r="AD117" s="131"/>
      <c r="AE117" s="131"/>
      <c r="AF117" s="131"/>
      <c r="AG117" s="131"/>
    </row>
    <row r="118" spans="1:33" ht="128.25" customHeight="1">
      <c r="A118" s="132" t="s">
        <v>77</v>
      </c>
      <c r="B118" s="120" t="s">
        <v>243</v>
      </c>
      <c r="C118" s="233" t="s">
        <v>244</v>
      </c>
      <c r="D118" s="134"/>
      <c r="E118" s="135"/>
      <c r="F118" s="136">
        <v>0.22</v>
      </c>
      <c r="G118" s="137">
        <f t="shared" si="12"/>
        <v>0</v>
      </c>
      <c r="H118" s="135"/>
      <c r="I118" s="136">
        <v>0.22</v>
      </c>
      <c r="J118" s="137">
        <f t="shared" si="13"/>
        <v>0</v>
      </c>
      <c r="K118" s="135"/>
      <c r="L118" s="136">
        <v>0.22</v>
      </c>
      <c r="M118" s="137">
        <f t="shared" si="14"/>
        <v>0</v>
      </c>
      <c r="N118" s="135"/>
      <c r="O118" s="136">
        <v>0.22</v>
      </c>
      <c r="P118" s="137">
        <f t="shared" si="15"/>
        <v>0</v>
      </c>
      <c r="Q118" s="135"/>
      <c r="R118" s="136">
        <v>0.22</v>
      </c>
      <c r="S118" s="137">
        <f t="shared" si="16"/>
        <v>0</v>
      </c>
      <c r="T118" s="135"/>
      <c r="U118" s="136">
        <v>0.22</v>
      </c>
      <c r="V118" s="234">
        <f t="shared" si="17"/>
        <v>0</v>
      </c>
      <c r="W118" s="235">
        <f t="shared" si="18"/>
        <v>0</v>
      </c>
      <c r="X118" s="236">
        <f t="shared" si="19"/>
        <v>0</v>
      </c>
      <c r="Y118" s="236">
        <f t="shared" si="20"/>
        <v>0</v>
      </c>
      <c r="Z118" s="237" t="e">
        <f t="shared" si="21"/>
        <v>#DIV/0!</v>
      </c>
      <c r="AA118" s="152"/>
      <c r="AB118" s="7"/>
      <c r="AC118" s="7"/>
      <c r="AD118" s="7"/>
      <c r="AE118" s="7"/>
      <c r="AF118" s="7"/>
      <c r="AG118" s="7"/>
    </row>
    <row r="119" spans="1:33" ht="30" customHeight="1">
      <c r="A119" s="164" t="s">
        <v>245</v>
      </c>
      <c r="B119" s="238"/>
      <c r="C119" s="166"/>
      <c r="D119" s="167"/>
      <c r="E119" s="171">
        <f>SUM(E108:E117)</f>
        <v>0</v>
      </c>
      <c r="F119" s="187"/>
      <c r="G119" s="170">
        <f>SUM(G108:G118)</f>
        <v>0</v>
      </c>
      <c r="H119" s="171">
        <f>SUM(H108:H117)</f>
        <v>0</v>
      </c>
      <c r="I119" s="187"/>
      <c r="J119" s="170">
        <f>SUM(J108:J118)</f>
        <v>0</v>
      </c>
      <c r="K119" s="188">
        <f>SUM(K108:K117)</f>
        <v>0</v>
      </c>
      <c r="L119" s="187"/>
      <c r="M119" s="170">
        <f>SUM(M108:M118)</f>
        <v>0</v>
      </c>
      <c r="N119" s="188">
        <f>SUM(N108:N117)</f>
        <v>0</v>
      </c>
      <c r="O119" s="187"/>
      <c r="P119" s="170">
        <f>SUM(P108:P118)</f>
        <v>0</v>
      </c>
      <c r="Q119" s="188">
        <f>SUM(Q108:Q117)</f>
        <v>0</v>
      </c>
      <c r="R119" s="187"/>
      <c r="S119" s="170">
        <f>SUM(S108:S118)</f>
        <v>0</v>
      </c>
      <c r="T119" s="188">
        <f>SUM(T108:T117)</f>
        <v>0</v>
      </c>
      <c r="U119" s="187"/>
      <c r="V119" s="172">
        <f>SUM(V108:V118)</f>
        <v>0</v>
      </c>
      <c r="W119" s="222">
        <f>SUM(W108:W118)</f>
        <v>0</v>
      </c>
      <c r="X119" s="223">
        <f>SUM(X108:X118)</f>
        <v>0</v>
      </c>
      <c r="Y119" s="223">
        <f t="shared" si="20"/>
        <v>0</v>
      </c>
      <c r="Z119" s="223" t="e">
        <f t="shared" si="21"/>
        <v>#DIV/0!</v>
      </c>
      <c r="AA119" s="224"/>
      <c r="AB119" s="7"/>
      <c r="AC119" s="7"/>
      <c r="AD119" s="7"/>
      <c r="AE119" s="7"/>
      <c r="AF119" s="7"/>
      <c r="AG119" s="7"/>
    </row>
    <row r="120" spans="1:33" ht="30" customHeight="1">
      <c r="A120" s="176" t="s">
        <v>72</v>
      </c>
      <c r="B120" s="206">
        <v>8</v>
      </c>
      <c r="C120" s="239" t="s">
        <v>246</v>
      </c>
      <c r="D120" s="179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225"/>
      <c r="X120" s="225"/>
      <c r="Y120" s="180"/>
      <c r="Z120" s="225"/>
      <c r="AA120" s="226"/>
      <c r="AB120" s="118"/>
      <c r="AC120" s="118"/>
      <c r="AD120" s="118"/>
      <c r="AE120" s="118"/>
      <c r="AF120" s="118"/>
      <c r="AG120" s="118"/>
    </row>
    <row r="121" spans="1:33" ht="30" customHeight="1">
      <c r="A121" s="119" t="s">
        <v>77</v>
      </c>
      <c r="B121" s="120" t="s">
        <v>247</v>
      </c>
      <c r="C121" s="185" t="s">
        <v>248</v>
      </c>
      <c r="D121" s="122" t="s">
        <v>249</v>
      </c>
      <c r="E121" s="123"/>
      <c r="F121" s="124"/>
      <c r="G121" s="125">
        <f t="shared" ref="G121:G126" si="22">E121*F121</f>
        <v>0</v>
      </c>
      <c r="H121" s="123"/>
      <c r="I121" s="124"/>
      <c r="J121" s="125">
        <f t="shared" ref="J121:J126" si="23">H121*I121</f>
        <v>0</v>
      </c>
      <c r="K121" s="123"/>
      <c r="L121" s="124"/>
      <c r="M121" s="125">
        <f t="shared" ref="M121:M126" si="24">K121*L121</f>
        <v>0</v>
      </c>
      <c r="N121" s="123"/>
      <c r="O121" s="124"/>
      <c r="P121" s="125">
        <f t="shared" ref="P121:P126" si="25">N121*O121</f>
        <v>0</v>
      </c>
      <c r="Q121" s="123"/>
      <c r="R121" s="124"/>
      <c r="S121" s="125">
        <f t="shared" ref="S121:S126" si="26">Q121*R121</f>
        <v>0</v>
      </c>
      <c r="T121" s="123"/>
      <c r="U121" s="124"/>
      <c r="V121" s="227">
        <f t="shared" ref="V121:V126" si="27">T121*U121</f>
        <v>0</v>
      </c>
      <c r="W121" s="228">
        <f t="shared" ref="W121:W126" si="28">G121+M121+S121</f>
        <v>0</v>
      </c>
      <c r="X121" s="229">
        <f t="shared" ref="X121:X126" si="29">J121+P121+V121</f>
        <v>0</v>
      </c>
      <c r="Y121" s="229">
        <f t="shared" ref="Y121:Y127" si="30">W121-X121</f>
        <v>0</v>
      </c>
      <c r="Z121" s="230" t="e">
        <f t="shared" ref="Z121:Z127" si="31">Y121/W121</f>
        <v>#DIV/0!</v>
      </c>
      <c r="AA121" s="231"/>
      <c r="AB121" s="131"/>
      <c r="AC121" s="131"/>
      <c r="AD121" s="131"/>
      <c r="AE121" s="131"/>
      <c r="AF121" s="131"/>
      <c r="AG121" s="131"/>
    </row>
    <row r="122" spans="1:33" ht="30" customHeight="1">
      <c r="A122" s="119" t="s">
        <v>77</v>
      </c>
      <c r="B122" s="120" t="s">
        <v>250</v>
      </c>
      <c r="C122" s="185" t="s">
        <v>251</v>
      </c>
      <c r="D122" s="122" t="s">
        <v>249</v>
      </c>
      <c r="E122" s="123"/>
      <c r="F122" s="124"/>
      <c r="G122" s="125">
        <f t="shared" si="22"/>
        <v>0</v>
      </c>
      <c r="H122" s="123"/>
      <c r="I122" s="124"/>
      <c r="J122" s="125">
        <f t="shared" si="23"/>
        <v>0</v>
      </c>
      <c r="K122" s="123"/>
      <c r="L122" s="124"/>
      <c r="M122" s="125">
        <f t="shared" si="24"/>
        <v>0</v>
      </c>
      <c r="N122" s="123"/>
      <c r="O122" s="124"/>
      <c r="P122" s="125">
        <f t="shared" si="25"/>
        <v>0</v>
      </c>
      <c r="Q122" s="123"/>
      <c r="R122" s="124"/>
      <c r="S122" s="125">
        <f t="shared" si="26"/>
        <v>0</v>
      </c>
      <c r="T122" s="123"/>
      <c r="U122" s="124"/>
      <c r="V122" s="227">
        <f t="shared" si="27"/>
        <v>0</v>
      </c>
      <c r="W122" s="232">
        <f t="shared" si="28"/>
        <v>0</v>
      </c>
      <c r="X122" s="127">
        <f t="shared" si="29"/>
        <v>0</v>
      </c>
      <c r="Y122" s="127">
        <f t="shared" si="30"/>
        <v>0</v>
      </c>
      <c r="Z122" s="128" t="e">
        <f t="shared" si="31"/>
        <v>#DIV/0!</v>
      </c>
      <c r="AA122" s="129"/>
      <c r="AB122" s="131"/>
      <c r="AC122" s="131"/>
      <c r="AD122" s="131"/>
      <c r="AE122" s="131"/>
      <c r="AF122" s="131"/>
      <c r="AG122" s="131"/>
    </row>
    <row r="123" spans="1:33" ht="30" customHeight="1">
      <c r="A123" s="119" t="s">
        <v>77</v>
      </c>
      <c r="B123" s="120" t="s">
        <v>252</v>
      </c>
      <c r="C123" s="185" t="s">
        <v>253</v>
      </c>
      <c r="D123" s="122" t="s">
        <v>254</v>
      </c>
      <c r="E123" s="240"/>
      <c r="F123" s="241"/>
      <c r="G123" s="125">
        <f t="shared" si="22"/>
        <v>0</v>
      </c>
      <c r="H123" s="240"/>
      <c r="I123" s="241"/>
      <c r="J123" s="125">
        <f t="shared" si="23"/>
        <v>0</v>
      </c>
      <c r="K123" s="123"/>
      <c r="L123" s="124"/>
      <c r="M123" s="125">
        <f t="shared" si="24"/>
        <v>0</v>
      </c>
      <c r="N123" s="123"/>
      <c r="O123" s="124"/>
      <c r="P123" s="125">
        <f t="shared" si="25"/>
        <v>0</v>
      </c>
      <c r="Q123" s="123"/>
      <c r="R123" s="124"/>
      <c r="S123" s="125">
        <f t="shared" si="26"/>
        <v>0</v>
      </c>
      <c r="T123" s="123"/>
      <c r="U123" s="124"/>
      <c r="V123" s="227">
        <f t="shared" si="27"/>
        <v>0</v>
      </c>
      <c r="W123" s="242">
        <f t="shared" si="28"/>
        <v>0</v>
      </c>
      <c r="X123" s="127">
        <f t="shared" si="29"/>
        <v>0</v>
      </c>
      <c r="Y123" s="127">
        <f t="shared" si="30"/>
        <v>0</v>
      </c>
      <c r="Z123" s="128" t="e">
        <f t="shared" si="31"/>
        <v>#DIV/0!</v>
      </c>
      <c r="AA123" s="129"/>
      <c r="AB123" s="131"/>
      <c r="AC123" s="131"/>
      <c r="AD123" s="131"/>
      <c r="AE123" s="131"/>
      <c r="AF123" s="131"/>
      <c r="AG123" s="131"/>
    </row>
    <row r="124" spans="1:33" ht="30" customHeight="1">
      <c r="A124" s="119" t="s">
        <v>77</v>
      </c>
      <c r="B124" s="120" t="s">
        <v>255</v>
      </c>
      <c r="C124" s="185" t="s">
        <v>256</v>
      </c>
      <c r="D124" s="122" t="s">
        <v>254</v>
      </c>
      <c r="E124" s="123"/>
      <c r="F124" s="124"/>
      <c r="G124" s="125">
        <f t="shared" si="22"/>
        <v>0</v>
      </c>
      <c r="H124" s="123"/>
      <c r="I124" s="124"/>
      <c r="J124" s="125">
        <f t="shared" si="23"/>
        <v>0</v>
      </c>
      <c r="K124" s="240"/>
      <c r="L124" s="241"/>
      <c r="M124" s="125">
        <f t="shared" si="24"/>
        <v>0</v>
      </c>
      <c r="N124" s="240"/>
      <c r="O124" s="241"/>
      <c r="P124" s="125">
        <f t="shared" si="25"/>
        <v>0</v>
      </c>
      <c r="Q124" s="240"/>
      <c r="R124" s="241"/>
      <c r="S124" s="125">
        <f t="shared" si="26"/>
        <v>0</v>
      </c>
      <c r="T124" s="240"/>
      <c r="U124" s="241"/>
      <c r="V124" s="227">
        <f t="shared" si="27"/>
        <v>0</v>
      </c>
      <c r="W124" s="242">
        <f t="shared" si="28"/>
        <v>0</v>
      </c>
      <c r="X124" s="127">
        <f t="shared" si="29"/>
        <v>0</v>
      </c>
      <c r="Y124" s="127">
        <f t="shared" si="30"/>
        <v>0</v>
      </c>
      <c r="Z124" s="128" t="e">
        <f t="shared" si="31"/>
        <v>#DIV/0!</v>
      </c>
      <c r="AA124" s="129"/>
      <c r="AB124" s="131"/>
      <c r="AC124" s="131"/>
      <c r="AD124" s="131"/>
      <c r="AE124" s="131"/>
      <c r="AF124" s="131"/>
      <c r="AG124" s="131"/>
    </row>
    <row r="125" spans="1:33" ht="72.75" customHeight="1">
      <c r="A125" s="119" t="s">
        <v>77</v>
      </c>
      <c r="B125" s="120" t="s">
        <v>257</v>
      </c>
      <c r="C125" s="185" t="s">
        <v>258</v>
      </c>
      <c r="D125" s="122" t="s">
        <v>254</v>
      </c>
      <c r="E125" s="123"/>
      <c r="F125" s="124"/>
      <c r="G125" s="125">
        <f t="shared" si="22"/>
        <v>0</v>
      </c>
      <c r="H125" s="123"/>
      <c r="I125" s="124"/>
      <c r="J125" s="125">
        <f t="shared" si="23"/>
        <v>0</v>
      </c>
      <c r="K125" s="123"/>
      <c r="L125" s="124"/>
      <c r="M125" s="125">
        <f t="shared" si="24"/>
        <v>0</v>
      </c>
      <c r="N125" s="123"/>
      <c r="O125" s="124"/>
      <c r="P125" s="125">
        <f t="shared" si="25"/>
        <v>0</v>
      </c>
      <c r="Q125" s="123"/>
      <c r="R125" s="124"/>
      <c r="S125" s="125">
        <f t="shared" si="26"/>
        <v>0</v>
      </c>
      <c r="T125" s="123"/>
      <c r="U125" s="124"/>
      <c r="V125" s="227">
        <f t="shared" si="27"/>
        <v>0</v>
      </c>
      <c r="W125" s="232">
        <f t="shared" si="28"/>
        <v>0</v>
      </c>
      <c r="X125" s="127">
        <f t="shared" si="29"/>
        <v>0</v>
      </c>
      <c r="Y125" s="127">
        <f t="shared" si="30"/>
        <v>0</v>
      </c>
      <c r="Z125" s="128" t="e">
        <f t="shared" si="31"/>
        <v>#DIV/0!</v>
      </c>
      <c r="AA125" s="129"/>
      <c r="AB125" s="131"/>
      <c r="AC125" s="131"/>
      <c r="AD125" s="131"/>
      <c r="AE125" s="131"/>
      <c r="AF125" s="131"/>
      <c r="AG125" s="131"/>
    </row>
    <row r="126" spans="1:33" ht="135.75" customHeight="1">
      <c r="A126" s="132" t="s">
        <v>77</v>
      </c>
      <c r="B126" s="154" t="s">
        <v>259</v>
      </c>
      <c r="C126" s="162" t="s">
        <v>260</v>
      </c>
      <c r="D126" s="134"/>
      <c r="E126" s="135"/>
      <c r="F126" s="136">
        <v>0.22</v>
      </c>
      <c r="G126" s="137">
        <f t="shared" si="22"/>
        <v>0</v>
      </c>
      <c r="H126" s="135"/>
      <c r="I126" s="136">
        <v>0.22</v>
      </c>
      <c r="J126" s="137">
        <f t="shared" si="23"/>
        <v>0</v>
      </c>
      <c r="K126" s="135"/>
      <c r="L126" s="136">
        <v>0.22</v>
      </c>
      <c r="M126" s="137">
        <f t="shared" si="24"/>
        <v>0</v>
      </c>
      <c r="N126" s="135"/>
      <c r="O126" s="136">
        <v>0.22</v>
      </c>
      <c r="P126" s="137">
        <f t="shared" si="25"/>
        <v>0</v>
      </c>
      <c r="Q126" s="135"/>
      <c r="R126" s="136">
        <v>0.22</v>
      </c>
      <c r="S126" s="137">
        <f t="shared" si="26"/>
        <v>0</v>
      </c>
      <c r="T126" s="135"/>
      <c r="U126" s="136">
        <v>0.22</v>
      </c>
      <c r="V126" s="234">
        <f t="shared" si="27"/>
        <v>0</v>
      </c>
      <c r="W126" s="235">
        <f t="shared" si="28"/>
        <v>0</v>
      </c>
      <c r="X126" s="236">
        <f t="shared" si="29"/>
        <v>0</v>
      </c>
      <c r="Y126" s="236">
        <f t="shared" si="30"/>
        <v>0</v>
      </c>
      <c r="Z126" s="237" t="e">
        <f t="shared" si="31"/>
        <v>#DIV/0!</v>
      </c>
      <c r="AA126" s="152"/>
      <c r="AB126" s="7"/>
      <c r="AC126" s="7"/>
      <c r="AD126" s="7"/>
      <c r="AE126" s="7"/>
      <c r="AF126" s="7"/>
      <c r="AG126" s="7"/>
    </row>
    <row r="127" spans="1:33" ht="30" customHeight="1">
      <c r="A127" s="164" t="s">
        <v>261</v>
      </c>
      <c r="B127" s="243"/>
      <c r="C127" s="166"/>
      <c r="D127" s="167"/>
      <c r="E127" s="171">
        <f>SUM(E121:E125)</f>
        <v>0</v>
      </c>
      <c r="F127" s="187"/>
      <c r="G127" s="171">
        <f>SUM(G121:G126)</f>
        <v>0</v>
      </c>
      <c r="H127" s="171">
        <f>SUM(H121:H125)</f>
        <v>0</v>
      </c>
      <c r="I127" s="187"/>
      <c r="J127" s="171">
        <f>SUM(J121:J126)</f>
        <v>0</v>
      </c>
      <c r="K127" s="171">
        <f>SUM(K121:K125)</f>
        <v>0</v>
      </c>
      <c r="L127" s="187"/>
      <c r="M127" s="171">
        <f>SUM(M121:M126)</f>
        <v>0</v>
      </c>
      <c r="N127" s="171">
        <f>SUM(N121:N125)</f>
        <v>0</v>
      </c>
      <c r="O127" s="187"/>
      <c r="P127" s="171">
        <f>SUM(P121:P126)</f>
        <v>0</v>
      </c>
      <c r="Q127" s="171">
        <f>SUM(Q121:Q125)</f>
        <v>0</v>
      </c>
      <c r="R127" s="187"/>
      <c r="S127" s="171">
        <f>SUM(S121:S126)</f>
        <v>0</v>
      </c>
      <c r="T127" s="171">
        <f>SUM(T121:T125)</f>
        <v>0</v>
      </c>
      <c r="U127" s="187"/>
      <c r="V127" s="244">
        <f>SUM(V121:V126)</f>
        <v>0</v>
      </c>
      <c r="W127" s="222">
        <f>SUM(W121:W126)</f>
        <v>0</v>
      </c>
      <c r="X127" s="223">
        <f>SUM(X121:X126)</f>
        <v>0</v>
      </c>
      <c r="Y127" s="223">
        <f t="shared" si="30"/>
        <v>0</v>
      </c>
      <c r="Z127" s="223" t="e">
        <f t="shared" si="31"/>
        <v>#DIV/0!</v>
      </c>
      <c r="AA127" s="224"/>
      <c r="AB127" s="7"/>
      <c r="AC127" s="7"/>
      <c r="AD127" s="7"/>
      <c r="AE127" s="7"/>
      <c r="AF127" s="7"/>
      <c r="AG127" s="7"/>
    </row>
    <row r="128" spans="1:33" ht="30" customHeight="1">
      <c r="A128" s="176" t="s">
        <v>72</v>
      </c>
      <c r="B128" s="177">
        <v>9</v>
      </c>
      <c r="C128" s="178" t="s">
        <v>262</v>
      </c>
      <c r="D128" s="179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245"/>
      <c r="X128" s="245"/>
      <c r="Y128" s="208"/>
      <c r="Z128" s="245"/>
      <c r="AA128" s="246"/>
      <c r="AB128" s="7"/>
      <c r="AC128" s="7"/>
      <c r="AD128" s="7"/>
      <c r="AE128" s="7"/>
      <c r="AF128" s="7"/>
      <c r="AG128" s="7"/>
    </row>
    <row r="129" spans="1:33" ht="30" customHeight="1">
      <c r="A129" s="247" t="s">
        <v>77</v>
      </c>
      <c r="B129" s="248">
        <v>43839</v>
      </c>
      <c r="C129" s="249" t="s">
        <v>263</v>
      </c>
      <c r="D129" s="250"/>
      <c r="E129" s="251"/>
      <c r="F129" s="252"/>
      <c r="G129" s="253">
        <f t="shared" ref="G129:G134" si="32">E129*F129</f>
        <v>0</v>
      </c>
      <c r="H129" s="251"/>
      <c r="I129" s="252"/>
      <c r="J129" s="253">
        <f t="shared" ref="J129:J134" si="33">H129*I129</f>
        <v>0</v>
      </c>
      <c r="K129" s="254"/>
      <c r="L129" s="252"/>
      <c r="M129" s="253">
        <f t="shared" ref="M129:M134" si="34">K129*L129</f>
        <v>0</v>
      </c>
      <c r="N129" s="254"/>
      <c r="O129" s="252"/>
      <c r="P129" s="253">
        <f t="shared" ref="P129:P134" si="35">N129*O129</f>
        <v>0</v>
      </c>
      <c r="Q129" s="254"/>
      <c r="R129" s="252"/>
      <c r="S129" s="253">
        <f t="shared" ref="S129:S134" si="36">Q129*R129</f>
        <v>0</v>
      </c>
      <c r="T129" s="254"/>
      <c r="U129" s="252"/>
      <c r="V129" s="253">
        <f t="shared" ref="V129:V134" si="37">T129*U129</f>
        <v>0</v>
      </c>
      <c r="W129" s="229">
        <f t="shared" ref="W129:W134" si="38">G129+M129+S129</f>
        <v>0</v>
      </c>
      <c r="X129" s="127">
        <f t="shared" ref="X129:X134" si="39">J129+P129+V129</f>
        <v>0</v>
      </c>
      <c r="Y129" s="127">
        <f t="shared" ref="Y129:Y135" si="40">W129-X129</f>
        <v>0</v>
      </c>
      <c r="Z129" s="128" t="e">
        <f t="shared" ref="Z129:Z135" si="41">Y129/W129</f>
        <v>#DIV/0!</v>
      </c>
      <c r="AA129" s="231"/>
      <c r="AB129" s="130"/>
      <c r="AC129" s="131"/>
      <c r="AD129" s="131"/>
      <c r="AE129" s="131"/>
      <c r="AF129" s="131"/>
      <c r="AG129" s="131"/>
    </row>
    <row r="130" spans="1:33" ht="30" customHeight="1">
      <c r="A130" s="119" t="s">
        <v>77</v>
      </c>
      <c r="B130" s="255">
        <v>43870</v>
      </c>
      <c r="C130" s="185" t="s">
        <v>264</v>
      </c>
      <c r="D130" s="256"/>
      <c r="E130" s="257"/>
      <c r="F130" s="124"/>
      <c r="G130" s="125">
        <f t="shared" si="32"/>
        <v>0</v>
      </c>
      <c r="H130" s="257"/>
      <c r="I130" s="124"/>
      <c r="J130" s="125">
        <f t="shared" si="33"/>
        <v>0</v>
      </c>
      <c r="K130" s="123"/>
      <c r="L130" s="124"/>
      <c r="M130" s="125">
        <f t="shared" si="34"/>
        <v>0</v>
      </c>
      <c r="N130" s="123"/>
      <c r="O130" s="124"/>
      <c r="P130" s="125">
        <f t="shared" si="35"/>
        <v>0</v>
      </c>
      <c r="Q130" s="123"/>
      <c r="R130" s="124"/>
      <c r="S130" s="125">
        <f t="shared" si="36"/>
        <v>0</v>
      </c>
      <c r="T130" s="123"/>
      <c r="U130" s="124"/>
      <c r="V130" s="125">
        <f t="shared" si="37"/>
        <v>0</v>
      </c>
      <c r="W130" s="126">
        <f t="shared" si="38"/>
        <v>0</v>
      </c>
      <c r="X130" s="127">
        <f t="shared" si="39"/>
        <v>0</v>
      </c>
      <c r="Y130" s="127">
        <f t="shared" si="40"/>
        <v>0</v>
      </c>
      <c r="Z130" s="128" t="e">
        <f t="shared" si="41"/>
        <v>#DIV/0!</v>
      </c>
      <c r="AA130" s="129"/>
      <c r="AB130" s="131"/>
      <c r="AC130" s="131"/>
      <c r="AD130" s="131"/>
      <c r="AE130" s="131"/>
      <c r="AF130" s="131"/>
      <c r="AG130" s="131"/>
    </row>
    <row r="131" spans="1:33" ht="30" customHeight="1">
      <c r="A131" s="119" t="s">
        <v>77</v>
      </c>
      <c r="B131" s="255">
        <v>43899</v>
      </c>
      <c r="C131" s="185" t="s">
        <v>265</v>
      </c>
      <c r="D131" s="256"/>
      <c r="E131" s="257"/>
      <c r="F131" s="124"/>
      <c r="G131" s="125">
        <f t="shared" si="32"/>
        <v>0</v>
      </c>
      <c r="H131" s="257"/>
      <c r="I131" s="124"/>
      <c r="J131" s="125">
        <f t="shared" si="33"/>
        <v>0</v>
      </c>
      <c r="K131" s="123"/>
      <c r="L131" s="124"/>
      <c r="M131" s="125">
        <f t="shared" si="34"/>
        <v>0</v>
      </c>
      <c r="N131" s="123"/>
      <c r="O131" s="124"/>
      <c r="P131" s="125">
        <f t="shared" si="35"/>
        <v>0</v>
      </c>
      <c r="Q131" s="123"/>
      <c r="R131" s="124"/>
      <c r="S131" s="125">
        <f t="shared" si="36"/>
        <v>0</v>
      </c>
      <c r="T131" s="123"/>
      <c r="U131" s="124"/>
      <c r="V131" s="125">
        <f t="shared" si="37"/>
        <v>0</v>
      </c>
      <c r="W131" s="126">
        <f t="shared" si="38"/>
        <v>0</v>
      </c>
      <c r="X131" s="127">
        <f t="shared" si="39"/>
        <v>0</v>
      </c>
      <c r="Y131" s="127">
        <f t="shared" si="40"/>
        <v>0</v>
      </c>
      <c r="Z131" s="128" t="e">
        <f t="shared" si="41"/>
        <v>#DIV/0!</v>
      </c>
      <c r="AA131" s="129"/>
      <c r="AB131" s="131"/>
      <c r="AC131" s="131"/>
      <c r="AD131" s="131"/>
      <c r="AE131" s="131"/>
      <c r="AF131" s="131"/>
      <c r="AG131" s="131"/>
    </row>
    <row r="132" spans="1:33" ht="30" customHeight="1">
      <c r="A132" s="119" t="s">
        <v>77</v>
      </c>
      <c r="B132" s="255">
        <v>43930</v>
      </c>
      <c r="C132" s="185" t="s">
        <v>266</v>
      </c>
      <c r="D132" s="256"/>
      <c r="E132" s="257"/>
      <c r="F132" s="124"/>
      <c r="G132" s="125">
        <f t="shared" si="32"/>
        <v>0</v>
      </c>
      <c r="H132" s="257"/>
      <c r="I132" s="124"/>
      <c r="J132" s="125">
        <f t="shared" si="33"/>
        <v>0</v>
      </c>
      <c r="K132" s="123"/>
      <c r="L132" s="124"/>
      <c r="M132" s="125">
        <f t="shared" si="34"/>
        <v>0</v>
      </c>
      <c r="N132" s="123"/>
      <c r="O132" s="124"/>
      <c r="P132" s="125">
        <f t="shared" si="35"/>
        <v>0</v>
      </c>
      <c r="Q132" s="123"/>
      <c r="R132" s="124"/>
      <c r="S132" s="125">
        <f t="shared" si="36"/>
        <v>0</v>
      </c>
      <c r="T132" s="123"/>
      <c r="U132" s="124"/>
      <c r="V132" s="125">
        <f t="shared" si="37"/>
        <v>0</v>
      </c>
      <c r="W132" s="126">
        <f t="shared" si="38"/>
        <v>0</v>
      </c>
      <c r="X132" s="127">
        <f t="shared" si="39"/>
        <v>0</v>
      </c>
      <c r="Y132" s="127">
        <f t="shared" si="40"/>
        <v>0</v>
      </c>
      <c r="Z132" s="128" t="e">
        <f t="shared" si="41"/>
        <v>#DIV/0!</v>
      </c>
      <c r="AA132" s="129"/>
      <c r="AB132" s="131"/>
      <c r="AC132" s="131"/>
      <c r="AD132" s="131"/>
      <c r="AE132" s="131"/>
      <c r="AF132" s="131"/>
      <c r="AG132" s="131"/>
    </row>
    <row r="133" spans="1:33" ht="30" customHeight="1">
      <c r="A133" s="132" t="s">
        <v>77</v>
      </c>
      <c r="B133" s="255">
        <v>43960</v>
      </c>
      <c r="C133" s="161" t="s">
        <v>267</v>
      </c>
      <c r="D133" s="258"/>
      <c r="E133" s="259"/>
      <c r="F133" s="136"/>
      <c r="G133" s="137">
        <f t="shared" si="32"/>
        <v>0</v>
      </c>
      <c r="H133" s="259"/>
      <c r="I133" s="136"/>
      <c r="J133" s="137">
        <f t="shared" si="33"/>
        <v>0</v>
      </c>
      <c r="K133" s="135"/>
      <c r="L133" s="136"/>
      <c r="M133" s="137">
        <f t="shared" si="34"/>
        <v>0</v>
      </c>
      <c r="N133" s="135"/>
      <c r="O133" s="136"/>
      <c r="P133" s="137">
        <f t="shared" si="35"/>
        <v>0</v>
      </c>
      <c r="Q133" s="135"/>
      <c r="R133" s="136"/>
      <c r="S133" s="137">
        <f t="shared" si="36"/>
        <v>0</v>
      </c>
      <c r="T133" s="135"/>
      <c r="U133" s="136"/>
      <c r="V133" s="137">
        <f t="shared" si="37"/>
        <v>0</v>
      </c>
      <c r="W133" s="138">
        <f t="shared" si="38"/>
        <v>0</v>
      </c>
      <c r="X133" s="127">
        <f t="shared" si="39"/>
        <v>0</v>
      </c>
      <c r="Y133" s="127">
        <f t="shared" si="40"/>
        <v>0</v>
      </c>
      <c r="Z133" s="128" t="e">
        <f t="shared" si="41"/>
        <v>#DIV/0!</v>
      </c>
      <c r="AA133" s="139"/>
      <c r="AB133" s="131"/>
      <c r="AC133" s="131"/>
      <c r="AD133" s="131"/>
      <c r="AE133" s="131"/>
      <c r="AF133" s="131"/>
      <c r="AG133" s="131"/>
    </row>
    <row r="134" spans="1:33" ht="140.25" customHeight="1">
      <c r="A134" s="132" t="s">
        <v>77</v>
      </c>
      <c r="B134" s="255">
        <v>43991</v>
      </c>
      <c r="C134" s="233" t="s">
        <v>268</v>
      </c>
      <c r="D134" s="148"/>
      <c r="E134" s="135"/>
      <c r="F134" s="136">
        <v>0.22</v>
      </c>
      <c r="G134" s="137">
        <f t="shared" si="32"/>
        <v>0</v>
      </c>
      <c r="H134" s="135"/>
      <c r="I134" s="136">
        <v>0.22</v>
      </c>
      <c r="J134" s="137">
        <f t="shared" si="33"/>
        <v>0</v>
      </c>
      <c r="K134" s="135"/>
      <c r="L134" s="136">
        <v>0.22</v>
      </c>
      <c r="M134" s="137">
        <f t="shared" si="34"/>
        <v>0</v>
      </c>
      <c r="N134" s="135"/>
      <c r="O134" s="136">
        <v>0.22</v>
      </c>
      <c r="P134" s="137">
        <f t="shared" si="35"/>
        <v>0</v>
      </c>
      <c r="Q134" s="135"/>
      <c r="R134" s="136">
        <v>0.22</v>
      </c>
      <c r="S134" s="137">
        <f t="shared" si="36"/>
        <v>0</v>
      </c>
      <c r="T134" s="135"/>
      <c r="U134" s="136">
        <v>0.22</v>
      </c>
      <c r="V134" s="137">
        <f t="shared" si="37"/>
        <v>0</v>
      </c>
      <c r="W134" s="138">
        <f t="shared" si="38"/>
        <v>0</v>
      </c>
      <c r="X134" s="163">
        <f t="shared" si="39"/>
        <v>0</v>
      </c>
      <c r="Y134" s="163">
        <f t="shared" si="40"/>
        <v>0</v>
      </c>
      <c r="Z134" s="221" t="e">
        <f t="shared" si="41"/>
        <v>#DIV/0!</v>
      </c>
      <c r="AA134" s="139"/>
      <c r="AB134" s="7"/>
      <c r="AC134" s="7"/>
      <c r="AD134" s="7"/>
      <c r="AE134" s="7"/>
      <c r="AF134" s="7"/>
      <c r="AG134" s="7"/>
    </row>
    <row r="135" spans="1:33" ht="30" customHeight="1">
      <c r="A135" s="164" t="s">
        <v>269</v>
      </c>
      <c r="B135" s="165"/>
      <c r="C135" s="166"/>
      <c r="D135" s="167"/>
      <c r="E135" s="171">
        <f>SUM(E129:E133)</f>
        <v>0</v>
      </c>
      <c r="F135" s="187"/>
      <c r="G135" s="170">
        <f>SUM(G129:G134)</f>
        <v>0</v>
      </c>
      <c r="H135" s="171">
        <f>SUM(H129:H133)</f>
        <v>0</v>
      </c>
      <c r="I135" s="187"/>
      <c r="J135" s="170">
        <f>SUM(J129:J134)</f>
        <v>0</v>
      </c>
      <c r="K135" s="188">
        <f>SUM(K129:K133)</f>
        <v>0</v>
      </c>
      <c r="L135" s="187"/>
      <c r="M135" s="170">
        <f>SUM(M129:M134)</f>
        <v>0</v>
      </c>
      <c r="N135" s="188">
        <f>SUM(N129:N133)</f>
        <v>0</v>
      </c>
      <c r="O135" s="187"/>
      <c r="P135" s="170">
        <f>SUM(P129:P134)</f>
        <v>0</v>
      </c>
      <c r="Q135" s="188">
        <f>SUM(Q129:Q133)</f>
        <v>0</v>
      </c>
      <c r="R135" s="187"/>
      <c r="S135" s="170">
        <f>SUM(S129:S134)</f>
        <v>0</v>
      </c>
      <c r="T135" s="188">
        <f>SUM(T129:T133)</f>
        <v>0</v>
      </c>
      <c r="U135" s="187"/>
      <c r="V135" s="172">
        <f>SUM(V129:V134)</f>
        <v>0</v>
      </c>
      <c r="W135" s="222">
        <f>SUM(W129:W134)</f>
        <v>0</v>
      </c>
      <c r="X135" s="223">
        <f>SUM(X129:X134)</f>
        <v>0</v>
      </c>
      <c r="Y135" s="223">
        <f t="shared" si="40"/>
        <v>0</v>
      </c>
      <c r="Z135" s="223" t="e">
        <f t="shared" si="41"/>
        <v>#DIV/0!</v>
      </c>
      <c r="AA135" s="224"/>
      <c r="AB135" s="7"/>
      <c r="AC135" s="7"/>
      <c r="AD135" s="7"/>
      <c r="AE135" s="7"/>
      <c r="AF135" s="7"/>
      <c r="AG135" s="7"/>
    </row>
    <row r="136" spans="1:33" ht="30" customHeight="1">
      <c r="A136" s="176" t="s">
        <v>72</v>
      </c>
      <c r="B136" s="206">
        <v>10</v>
      </c>
      <c r="C136" s="239" t="s">
        <v>270</v>
      </c>
      <c r="D136" s="179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225"/>
      <c r="X136" s="225"/>
      <c r="Y136" s="180"/>
      <c r="Z136" s="225"/>
      <c r="AA136" s="226"/>
      <c r="AB136" s="7"/>
      <c r="AC136" s="7"/>
      <c r="AD136" s="7"/>
      <c r="AE136" s="7"/>
      <c r="AF136" s="7"/>
      <c r="AG136" s="7"/>
    </row>
    <row r="137" spans="1:33" ht="93.75" customHeight="1">
      <c r="A137" s="373" t="s">
        <v>77</v>
      </c>
      <c r="B137" s="374">
        <v>45667</v>
      </c>
      <c r="C137" s="375" t="s">
        <v>334</v>
      </c>
      <c r="D137" s="376" t="s">
        <v>80</v>
      </c>
      <c r="E137" s="377">
        <v>4</v>
      </c>
      <c r="F137" s="334">
        <v>208</v>
      </c>
      <c r="G137" s="370">
        <f t="shared" ref="G137:G148" si="42">E137*F137</f>
        <v>832</v>
      </c>
      <c r="H137" s="377">
        <v>4</v>
      </c>
      <c r="I137" s="334">
        <v>208</v>
      </c>
      <c r="J137" s="370">
        <f t="shared" ref="J137:J148" si="43">H137*I137</f>
        <v>832</v>
      </c>
      <c r="K137" s="368"/>
      <c r="L137" s="369"/>
      <c r="M137" s="370">
        <f t="shared" ref="M137:M148" si="44">K137*L137</f>
        <v>0</v>
      </c>
      <c r="N137" s="368"/>
      <c r="O137" s="369"/>
      <c r="P137" s="370">
        <f t="shared" ref="P137:P148" si="45">N137*O137</f>
        <v>0</v>
      </c>
      <c r="Q137" s="368"/>
      <c r="R137" s="369"/>
      <c r="S137" s="370">
        <f t="shared" ref="S137:S148" si="46">Q137*R137</f>
        <v>0</v>
      </c>
      <c r="T137" s="368"/>
      <c r="U137" s="369"/>
      <c r="V137" s="378">
        <f t="shared" ref="V137:V148" si="47">T137*U137</f>
        <v>0</v>
      </c>
      <c r="W137" s="379">
        <f t="shared" ref="W137:W148" si="48">G137+M137+S137</f>
        <v>832</v>
      </c>
      <c r="X137" s="380">
        <f t="shared" ref="X137:X148" si="49">J137+P137+V137</f>
        <v>832</v>
      </c>
      <c r="Y137" s="380">
        <f>W137-X137</f>
        <v>0</v>
      </c>
      <c r="Z137" s="230">
        <f>Y137/W137</f>
        <v>0</v>
      </c>
      <c r="AA137" s="264"/>
      <c r="AB137" s="131"/>
      <c r="AC137" s="131"/>
      <c r="AD137" s="131"/>
      <c r="AE137" s="131"/>
      <c r="AF137" s="131"/>
      <c r="AG137" s="131"/>
    </row>
    <row r="138" spans="1:33" ht="114" customHeight="1">
      <c r="A138" s="373" t="s">
        <v>77</v>
      </c>
      <c r="B138" s="374">
        <v>45698</v>
      </c>
      <c r="C138" s="375" t="s">
        <v>335</v>
      </c>
      <c r="D138" s="376" t="s">
        <v>143</v>
      </c>
      <c r="E138" s="377">
        <v>1</v>
      </c>
      <c r="F138" s="334">
        <v>26500</v>
      </c>
      <c r="G138" s="333">
        <f t="shared" si="42"/>
        <v>26500</v>
      </c>
      <c r="H138" s="377">
        <v>1</v>
      </c>
      <c r="I138" s="334">
        <v>26500</v>
      </c>
      <c r="J138" s="333">
        <f t="shared" si="43"/>
        <v>26500</v>
      </c>
      <c r="K138" s="331"/>
      <c r="L138" s="332"/>
      <c r="M138" s="333">
        <f t="shared" si="44"/>
        <v>0</v>
      </c>
      <c r="N138" s="331"/>
      <c r="O138" s="332"/>
      <c r="P138" s="333">
        <f t="shared" si="45"/>
        <v>0</v>
      </c>
      <c r="Q138" s="331"/>
      <c r="R138" s="332"/>
      <c r="S138" s="333">
        <f t="shared" si="46"/>
        <v>0</v>
      </c>
      <c r="T138" s="331"/>
      <c r="U138" s="332"/>
      <c r="V138" s="381">
        <f t="shared" si="47"/>
        <v>0</v>
      </c>
      <c r="W138" s="382">
        <f t="shared" si="48"/>
        <v>26500</v>
      </c>
      <c r="X138" s="342">
        <f t="shared" si="49"/>
        <v>26500</v>
      </c>
      <c r="Y138" s="342">
        <f>W138-X138</f>
        <v>0</v>
      </c>
      <c r="Z138" s="128">
        <f>Y138/W138</f>
        <v>0</v>
      </c>
      <c r="AA138" s="129"/>
      <c r="AB138" s="131"/>
      <c r="AC138" s="131"/>
      <c r="AD138" s="131"/>
      <c r="AE138" s="131"/>
      <c r="AF138" s="131"/>
      <c r="AG138" s="131"/>
    </row>
    <row r="139" spans="1:33" ht="87.75" customHeight="1">
      <c r="A139" s="373" t="s">
        <v>77</v>
      </c>
      <c r="B139" s="374">
        <v>45726</v>
      </c>
      <c r="C139" s="375" t="s">
        <v>336</v>
      </c>
      <c r="D139" s="376" t="s">
        <v>143</v>
      </c>
      <c r="E139" s="377">
        <v>1</v>
      </c>
      <c r="F139" s="334">
        <v>6000</v>
      </c>
      <c r="G139" s="333">
        <f t="shared" si="42"/>
        <v>6000</v>
      </c>
      <c r="H139" s="377">
        <v>1</v>
      </c>
      <c r="I139" s="334">
        <v>6000</v>
      </c>
      <c r="J139" s="333">
        <f t="shared" si="43"/>
        <v>6000</v>
      </c>
      <c r="K139" s="331"/>
      <c r="L139" s="332"/>
      <c r="M139" s="333">
        <f t="shared" si="44"/>
        <v>0</v>
      </c>
      <c r="N139" s="331"/>
      <c r="O139" s="332"/>
      <c r="P139" s="333">
        <f t="shared" si="45"/>
        <v>0</v>
      </c>
      <c r="Q139" s="331"/>
      <c r="R139" s="332"/>
      <c r="S139" s="333">
        <f t="shared" si="46"/>
        <v>0</v>
      </c>
      <c r="T139" s="331"/>
      <c r="U139" s="332"/>
      <c r="V139" s="381">
        <f t="shared" si="47"/>
        <v>0</v>
      </c>
      <c r="W139" s="382">
        <f t="shared" si="48"/>
        <v>6000</v>
      </c>
      <c r="X139" s="342">
        <f t="shared" si="49"/>
        <v>6000</v>
      </c>
      <c r="Y139" s="342">
        <f>W139-X139</f>
        <v>0</v>
      </c>
      <c r="Z139" s="128">
        <f>Y139/W139</f>
        <v>0</v>
      </c>
      <c r="AA139" s="129"/>
      <c r="AB139" s="131"/>
      <c r="AC139" s="131"/>
      <c r="AD139" s="131"/>
      <c r="AE139" s="131"/>
      <c r="AF139" s="131"/>
      <c r="AG139" s="131"/>
    </row>
    <row r="140" spans="1:33" ht="92.25" customHeight="1">
      <c r="A140" s="373" t="s">
        <v>77</v>
      </c>
      <c r="B140" s="374">
        <v>45757</v>
      </c>
      <c r="C140" s="375" t="s">
        <v>337</v>
      </c>
      <c r="D140" s="376" t="s">
        <v>249</v>
      </c>
      <c r="E140" s="377">
        <v>10</v>
      </c>
      <c r="F140" s="334">
        <v>2000</v>
      </c>
      <c r="G140" s="333">
        <f t="shared" si="42"/>
        <v>20000</v>
      </c>
      <c r="H140" s="377">
        <v>10</v>
      </c>
      <c r="I140" s="334">
        <v>2000</v>
      </c>
      <c r="J140" s="333">
        <f t="shared" si="43"/>
        <v>20000</v>
      </c>
      <c r="K140" s="331"/>
      <c r="L140" s="332"/>
      <c r="M140" s="333">
        <f t="shared" si="44"/>
        <v>0</v>
      </c>
      <c r="N140" s="331"/>
      <c r="O140" s="332"/>
      <c r="P140" s="333">
        <f t="shared" si="45"/>
        <v>0</v>
      </c>
      <c r="Q140" s="331"/>
      <c r="R140" s="332"/>
      <c r="S140" s="333">
        <f t="shared" si="46"/>
        <v>0</v>
      </c>
      <c r="T140" s="331"/>
      <c r="U140" s="332"/>
      <c r="V140" s="381">
        <f t="shared" si="47"/>
        <v>0</v>
      </c>
      <c r="W140" s="382">
        <f t="shared" si="48"/>
        <v>20000</v>
      </c>
      <c r="X140" s="342">
        <f t="shared" si="49"/>
        <v>20000</v>
      </c>
      <c r="Y140" s="342">
        <f t="shared" ref="Y140:Y147" si="50">W140-X140</f>
        <v>0</v>
      </c>
      <c r="Z140" s="128">
        <f t="shared" ref="Z140:Z147" si="51">Y140/W140</f>
        <v>0</v>
      </c>
      <c r="AA140" s="129"/>
      <c r="AB140" s="131"/>
      <c r="AC140" s="131"/>
      <c r="AD140" s="131"/>
      <c r="AE140" s="131"/>
      <c r="AF140" s="131"/>
      <c r="AG140" s="131"/>
    </row>
    <row r="141" spans="1:33" ht="97.5" customHeight="1">
      <c r="A141" s="373" t="s">
        <v>77</v>
      </c>
      <c r="B141" s="374">
        <v>45787</v>
      </c>
      <c r="C141" s="375" t="s">
        <v>338</v>
      </c>
      <c r="D141" s="376" t="s">
        <v>249</v>
      </c>
      <c r="E141" s="377">
        <v>10</v>
      </c>
      <c r="F141" s="334">
        <v>2000</v>
      </c>
      <c r="G141" s="333">
        <f t="shared" si="42"/>
        <v>20000</v>
      </c>
      <c r="H141" s="377">
        <v>10</v>
      </c>
      <c r="I141" s="334">
        <v>2000</v>
      </c>
      <c r="J141" s="333">
        <f t="shared" si="43"/>
        <v>20000</v>
      </c>
      <c r="K141" s="331"/>
      <c r="L141" s="332"/>
      <c r="M141" s="333">
        <f t="shared" si="44"/>
        <v>0</v>
      </c>
      <c r="N141" s="331"/>
      <c r="O141" s="332"/>
      <c r="P141" s="333">
        <f t="shared" si="45"/>
        <v>0</v>
      </c>
      <c r="Q141" s="331"/>
      <c r="R141" s="332"/>
      <c r="S141" s="333">
        <f t="shared" si="46"/>
        <v>0</v>
      </c>
      <c r="T141" s="331"/>
      <c r="U141" s="332"/>
      <c r="V141" s="381">
        <f t="shared" si="47"/>
        <v>0</v>
      </c>
      <c r="W141" s="382">
        <f t="shared" si="48"/>
        <v>20000</v>
      </c>
      <c r="X141" s="342">
        <f t="shared" si="49"/>
        <v>20000</v>
      </c>
      <c r="Y141" s="342">
        <f t="shared" si="50"/>
        <v>0</v>
      </c>
      <c r="Z141" s="128">
        <f t="shared" si="51"/>
        <v>0</v>
      </c>
      <c r="AA141" s="129"/>
      <c r="AB141" s="131"/>
      <c r="AC141" s="131"/>
      <c r="AD141" s="131"/>
      <c r="AE141" s="131"/>
      <c r="AF141" s="131"/>
      <c r="AG141" s="131"/>
    </row>
    <row r="142" spans="1:33" ht="78" customHeight="1">
      <c r="A142" s="373" t="s">
        <v>77</v>
      </c>
      <c r="B142" s="374">
        <v>45818</v>
      </c>
      <c r="C142" s="375" t="s">
        <v>339</v>
      </c>
      <c r="D142" s="376" t="s">
        <v>249</v>
      </c>
      <c r="E142" s="377">
        <v>10</v>
      </c>
      <c r="F142" s="334">
        <v>1900</v>
      </c>
      <c r="G142" s="333">
        <f t="shared" si="42"/>
        <v>19000</v>
      </c>
      <c r="H142" s="377">
        <v>10</v>
      </c>
      <c r="I142" s="334">
        <v>1900</v>
      </c>
      <c r="J142" s="333">
        <f t="shared" si="43"/>
        <v>19000</v>
      </c>
      <c r="K142" s="331"/>
      <c r="L142" s="332"/>
      <c r="M142" s="333">
        <f t="shared" si="44"/>
        <v>0</v>
      </c>
      <c r="N142" s="331"/>
      <c r="O142" s="332"/>
      <c r="P142" s="333">
        <f t="shared" si="45"/>
        <v>0</v>
      </c>
      <c r="Q142" s="331"/>
      <c r="R142" s="332"/>
      <c r="S142" s="333">
        <f t="shared" si="46"/>
        <v>0</v>
      </c>
      <c r="T142" s="331"/>
      <c r="U142" s="332"/>
      <c r="V142" s="381">
        <f t="shared" si="47"/>
        <v>0</v>
      </c>
      <c r="W142" s="382">
        <f t="shared" si="48"/>
        <v>19000</v>
      </c>
      <c r="X142" s="342">
        <f t="shared" si="49"/>
        <v>19000</v>
      </c>
      <c r="Y142" s="342">
        <f t="shared" si="50"/>
        <v>0</v>
      </c>
      <c r="Z142" s="128">
        <f t="shared" si="51"/>
        <v>0</v>
      </c>
      <c r="AA142" s="129"/>
      <c r="AB142" s="131"/>
      <c r="AC142" s="131"/>
      <c r="AD142" s="131"/>
      <c r="AE142" s="131"/>
      <c r="AF142" s="131"/>
      <c r="AG142" s="131"/>
    </row>
    <row r="143" spans="1:33" ht="90.75" customHeight="1">
      <c r="A143" s="373" t="s">
        <v>77</v>
      </c>
      <c r="B143" s="374">
        <v>45848</v>
      </c>
      <c r="C143" s="375" t="s">
        <v>340</v>
      </c>
      <c r="D143" s="376" t="s">
        <v>277</v>
      </c>
      <c r="E143" s="377">
        <v>20</v>
      </c>
      <c r="F143" s="334">
        <v>1200</v>
      </c>
      <c r="G143" s="333">
        <f t="shared" si="42"/>
        <v>24000</v>
      </c>
      <c r="H143" s="377">
        <v>20</v>
      </c>
      <c r="I143" s="334">
        <v>1200</v>
      </c>
      <c r="J143" s="333">
        <f t="shared" si="43"/>
        <v>24000</v>
      </c>
      <c r="K143" s="331"/>
      <c r="L143" s="332"/>
      <c r="M143" s="333">
        <f t="shared" si="44"/>
        <v>0</v>
      </c>
      <c r="N143" s="331"/>
      <c r="O143" s="332"/>
      <c r="P143" s="333">
        <f t="shared" si="45"/>
        <v>0</v>
      </c>
      <c r="Q143" s="331"/>
      <c r="R143" s="332"/>
      <c r="S143" s="333">
        <f t="shared" si="46"/>
        <v>0</v>
      </c>
      <c r="T143" s="331"/>
      <c r="U143" s="332"/>
      <c r="V143" s="381">
        <f t="shared" si="47"/>
        <v>0</v>
      </c>
      <c r="W143" s="382">
        <f t="shared" si="48"/>
        <v>24000</v>
      </c>
      <c r="X143" s="342">
        <f t="shared" si="49"/>
        <v>24000</v>
      </c>
      <c r="Y143" s="342">
        <f t="shared" si="50"/>
        <v>0</v>
      </c>
      <c r="Z143" s="128">
        <f t="shared" si="51"/>
        <v>0</v>
      </c>
      <c r="AA143" s="129"/>
      <c r="AB143" s="131"/>
      <c r="AC143" s="131"/>
      <c r="AD143" s="131"/>
      <c r="AE143" s="131"/>
      <c r="AF143" s="131"/>
      <c r="AG143" s="131"/>
    </row>
    <row r="144" spans="1:33" ht="83.25" customHeight="1">
      <c r="A144" s="373" t="s">
        <v>77</v>
      </c>
      <c r="B144" s="374">
        <v>45879</v>
      </c>
      <c r="C144" s="375" t="s">
        <v>341</v>
      </c>
      <c r="D144" s="376" t="s">
        <v>277</v>
      </c>
      <c r="E144" s="377">
        <v>20</v>
      </c>
      <c r="F144" s="334">
        <v>350</v>
      </c>
      <c r="G144" s="333">
        <f t="shared" si="42"/>
        <v>7000</v>
      </c>
      <c r="H144" s="377">
        <v>20</v>
      </c>
      <c r="I144" s="334">
        <v>350</v>
      </c>
      <c r="J144" s="333">
        <f t="shared" si="43"/>
        <v>7000</v>
      </c>
      <c r="K144" s="331"/>
      <c r="L144" s="332"/>
      <c r="M144" s="333">
        <f t="shared" si="44"/>
        <v>0</v>
      </c>
      <c r="N144" s="331"/>
      <c r="O144" s="332"/>
      <c r="P144" s="333">
        <f t="shared" si="45"/>
        <v>0</v>
      </c>
      <c r="Q144" s="331"/>
      <c r="R144" s="332"/>
      <c r="S144" s="333">
        <f t="shared" si="46"/>
        <v>0</v>
      </c>
      <c r="T144" s="331"/>
      <c r="U144" s="332"/>
      <c r="V144" s="381">
        <f t="shared" si="47"/>
        <v>0</v>
      </c>
      <c r="W144" s="382">
        <f t="shared" si="48"/>
        <v>7000</v>
      </c>
      <c r="X144" s="342">
        <f t="shared" si="49"/>
        <v>7000</v>
      </c>
      <c r="Y144" s="342">
        <f t="shared" si="50"/>
        <v>0</v>
      </c>
      <c r="Z144" s="128">
        <f t="shared" si="51"/>
        <v>0</v>
      </c>
      <c r="AA144" s="129"/>
      <c r="AB144" s="131"/>
      <c r="AC144" s="131"/>
      <c r="AD144" s="131"/>
      <c r="AE144" s="131"/>
      <c r="AF144" s="131"/>
      <c r="AG144" s="131"/>
    </row>
    <row r="145" spans="1:33" ht="117.75" customHeight="1">
      <c r="A145" s="373" t="s">
        <v>77</v>
      </c>
      <c r="B145" s="374">
        <v>45910</v>
      </c>
      <c r="C145" s="375" t="s">
        <v>342</v>
      </c>
      <c r="D145" s="376" t="s">
        <v>277</v>
      </c>
      <c r="E145" s="377">
        <v>10</v>
      </c>
      <c r="F145" s="334">
        <v>800</v>
      </c>
      <c r="G145" s="333">
        <f t="shared" si="42"/>
        <v>8000</v>
      </c>
      <c r="H145" s="377">
        <v>10</v>
      </c>
      <c r="I145" s="334">
        <v>800</v>
      </c>
      <c r="J145" s="333">
        <f t="shared" si="43"/>
        <v>8000</v>
      </c>
      <c r="K145" s="331"/>
      <c r="L145" s="332"/>
      <c r="M145" s="333">
        <f t="shared" si="44"/>
        <v>0</v>
      </c>
      <c r="N145" s="331"/>
      <c r="O145" s="332"/>
      <c r="P145" s="333">
        <f t="shared" si="45"/>
        <v>0</v>
      </c>
      <c r="Q145" s="331"/>
      <c r="R145" s="332"/>
      <c r="S145" s="333">
        <f t="shared" si="46"/>
        <v>0</v>
      </c>
      <c r="T145" s="331"/>
      <c r="U145" s="332"/>
      <c r="V145" s="381">
        <f t="shared" si="47"/>
        <v>0</v>
      </c>
      <c r="W145" s="382">
        <f t="shared" si="48"/>
        <v>8000</v>
      </c>
      <c r="X145" s="342">
        <f t="shared" si="49"/>
        <v>8000</v>
      </c>
      <c r="Y145" s="342">
        <f t="shared" si="50"/>
        <v>0</v>
      </c>
      <c r="Z145" s="128">
        <f t="shared" si="51"/>
        <v>0</v>
      </c>
      <c r="AA145" s="129"/>
      <c r="AB145" s="131"/>
      <c r="AC145" s="131"/>
      <c r="AD145" s="131"/>
      <c r="AE145" s="131"/>
      <c r="AF145" s="131"/>
      <c r="AG145" s="131"/>
    </row>
    <row r="146" spans="1:33" ht="90" customHeight="1">
      <c r="A146" s="383" t="s">
        <v>77</v>
      </c>
      <c r="B146" s="374">
        <v>45940</v>
      </c>
      <c r="C146" s="384" t="s">
        <v>343</v>
      </c>
      <c r="D146" s="385" t="s">
        <v>80</v>
      </c>
      <c r="E146" s="386">
        <v>1</v>
      </c>
      <c r="F146" s="387">
        <v>1500</v>
      </c>
      <c r="G146" s="333">
        <f t="shared" si="42"/>
        <v>1500</v>
      </c>
      <c r="H146" s="386">
        <v>1</v>
      </c>
      <c r="I146" s="387">
        <v>1500</v>
      </c>
      <c r="J146" s="333">
        <f t="shared" si="43"/>
        <v>1500</v>
      </c>
      <c r="K146" s="331"/>
      <c r="L146" s="332"/>
      <c r="M146" s="333">
        <f t="shared" si="44"/>
        <v>0</v>
      </c>
      <c r="N146" s="331"/>
      <c r="O146" s="332"/>
      <c r="P146" s="333">
        <f t="shared" si="45"/>
        <v>0</v>
      </c>
      <c r="Q146" s="331"/>
      <c r="R146" s="332"/>
      <c r="S146" s="333">
        <f t="shared" si="46"/>
        <v>0</v>
      </c>
      <c r="T146" s="331"/>
      <c r="U146" s="332"/>
      <c r="V146" s="381">
        <f t="shared" si="47"/>
        <v>0</v>
      </c>
      <c r="W146" s="382">
        <f t="shared" si="48"/>
        <v>1500</v>
      </c>
      <c r="X146" s="342">
        <f t="shared" si="49"/>
        <v>1500</v>
      </c>
      <c r="Y146" s="342">
        <f t="shared" si="50"/>
        <v>0</v>
      </c>
      <c r="Z146" s="128">
        <f t="shared" si="51"/>
        <v>0</v>
      </c>
      <c r="AA146" s="129"/>
      <c r="AB146" s="131"/>
      <c r="AC146" s="131"/>
      <c r="AD146" s="131"/>
      <c r="AE146" s="131"/>
      <c r="AF146" s="131"/>
      <c r="AG146" s="131"/>
    </row>
    <row r="147" spans="1:33" ht="106.5" customHeight="1">
      <c r="A147" s="383" t="s">
        <v>77</v>
      </c>
      <c r="B147" s="374">
        <v>45971</v>
      </c>
      <c r="C147" s="384" t="s">
        <v>344</v>
      </c>
      <c r="D147" s="385" t="s">
        <v>80</v>
      </c>
      <c r="E147" s="386">
        <v>1</v>
      </c>
      <c r="F147" s="387">
        <v>3500</v>
      </c>
      <c r="G147" s="333">
        <f t="shared" si="42"/>
        <v>3500</v>
      </c>
      <c r="H147" s="386">
        <v>1</v>
      </c>
      <c r="I147" s="387">
        <v>3500</v>
      </c>
      <c r="J147" s="333">
        <f t="shared" si="43"/>
        <v>3500</v>
      </c>
      <c r="K147" s="331"/>
      <c r="L147" s="332"/>
      <c r="M147" s="333">
        <f t="shared" si="44"/>
        <v>0</v>
      </c>
      <c r="N147" s="331"/>
      <c r="O147" s="332"/>
      <c r="P147" s="333">
        <f t="shared" si="45"/>
        <v>0</v>
      </c>
      <c r="Q147" s="331"/>
      <c r="R147" s="332"/>
      <c r="S147" s="333">
        <f t="shared" si="46"/>
        <v>0</v>
      </c>
      <c r="T147" s="331"/>
      <c r="U147" s="332"/>
      <c r="V147" s="381">
        <f t="shared" si="47"/>
        <v>0</v>
      </c>
      <c r="W147" s="382">
        <f t="shared" si="48"/>
        <v>3500</v>
      </c>
      <c r="X147" s="342">
        <f t="shared" si="49"/>
        <v>3500</v>
      </c>
      <c r="Y147" s="342">
        <f t="shared" si="50"/>
        <v>0</v>
      </c>
      <c r="Z147" s="128">
        <f t="shared" si="51"/>
        <v>0</v>
      </c>
      <c r="AA147" s="129"/>
      <c r="AB147" s="131"/>
      <c r="AC147" s="131"/>
      <c r="AD147" s="131"/>
      <c r="AE147" s="131"/>
      <c r="AF147" s="131"/>
      <c r="AG147" s="131"/>
    </row>
    <row r="148" spans="1:33" ht="120" customHeight="1">
      <c r="A148" s="328" t="s">
        <v>77</v>
      </c>
      <c r="B148" s="327">
        <v>46001</v>
      </c>
      <c r="C148" s="329" t="s">
        <v>345</v>
      </c>
      <c r="D148" s="267"/>
      <c r="E148" s="135"/>
      <c r="F148" s="136">
        <v>0.22</v>
      </c>
      <c r="G148" s="137">
        <f t="shared" si="42"/>
        <v>0</v>
      </c>
      <c r="H148" s="135"/>
      <c r="I148" s="136">
        <v>0.22</v>
      </c>
      <c r="J148" s="137">
        <f t="shared" si="43"/>
        <v>0</v>
      </c>
      <c r="K148" s="135"/>
      <c r="L148" s="136">
        <v>0.22</v>
      </c>
      <c r="M148" s="137">
        <f t="shared" si="44"/>
        <v>0</v>
      </c>
      <c r="N148" s="135"/>
      <c r="O148" s="136">
        <v>0.22</v>
      </c>
      <c r="P148" s="137">
        <f t="shared" si="45"/>
        <v>0</v>
      </c>
      <c r="Q148" s="135"/>
      <c r="R148" s="136">
        <v>0.22</v>
      </c>
      <c r="S148" s="137">
        <f t="shared" si="46"/>
        <v>0</v>
      </c>
      <c r="T148" s="135"/>
      <c r="U148" s="136">
        <v>0.22</v>
      </c>
      <c r="V148" s="234">
        <f t="shared" si="47"/>
        <v>0</v>
      </c>
      <c r="W148" s="235">
        <f t="shared" si="48"/>
        <v>0</v>
      </c>
      <c r="X148" s="236">
        <f t="shared" si="49"/>
        <v>0</v>
      </c>
      <c r="Y148" s="236">
        <f>W148-X148</f>
        <v>0</v>
      </c>
      <c r="Z148" s="237" t="e">
        <f>Y148/W148</f>
        <v>#DIV/0!</v>
      </c>
      <c r="AA148" s="268"/>
      <c r="AB148" s="7"/>
      <c r="AC148" s="7"/>
      <c r="AD148" s="7"/>
      <c r="AE148" s="7"/>
      <c r="AF148" s="7"/>
      <c r="AG148" s="7"/>
    </row>
    <row r="149" spans="1:33" ht="30" customHeight="1">
      <c r="A149" s="164" t="s">
        <v>271</v>
      </c>
      <c r="B149" s="165"/>
      <c r="C149" s="166"/>
      <c r="D149" s="167"/>
      <c r="E149" s="171">
        <f>SUM(E137:E147)</f>
        <v>88</v>
      </c>
      <c r="F149" s="187"/>
      <c r="G149" s="170">
        <f>SUM(G137:G148)</f>
        <v>136332</v>
      </c>
      <c r="H149" s="171">
        <f>SUM(H137:H147)</f>
        <v>88</v>
      </c>
      <c r="I149" s="187"/>
      <c r="J149" s="170">
        <f>SUM(J137:J148)</f>
        <v>136332</v>
      </c>
      <c r="K149" s="188">
        <f>SUM(K137:K147)</f>
        <v>0</v>
      </c>
      <c r="L149" s="187"/>
      <c r="M149" s="170">
        <f>SUM(M137:M148)</f>
        <v>0</v>
      </c>
      <c r="N149" s="188">
        <f>SUM(N137:N147)</f>
        <v>0</v>
      </c>
      <c r="O149" s="187"/>
      <c r="P149" s="170">
        <f>SUM(P137:P148)</f>
        <v>0</v>
      </c>
      <c r="Q149" s="188">
        <f>SUM(Q137:Q147)</f>
        <v>0</v>
      </c>
      <c r="R149" s="187"/>
      <c r="S149" s="170">
        <f>SUM(S137:S148)</f>
        <v>0</v>
      </c>
      <c r="T149" s="188">
        <f>SUM(T137:T147)</f>
        <v>0</v>
      </c>
      <c r="U149" s="187"/>
      <c r="V149" s="172">
        <f>SUM(V137:V148)</f>
        <v>0</v>
      </c>
      <c r="W149" s="222">
        <f>SUM(W137:W148)</f>
        <v>136332</v>
      </c>
      <c r="X149" s="223">
        <f>SUM(X137:X148)</f>
        <v>136332</v>
      </c>
      <c r="Y149" s="223">
        <f>W149-X149</f>
        <v>0</v>
      </c>
      <c r="Z149" s="223">
        <f>Y149/W149</f>
        <v>0</v>
      </c>
      <c r="AA149" s="224"/>
      <c r="AB149" s="7"/>
      <c r="AC149" s="7"/>
      <c r="AD149" s="7"/>
      <c r="AE149" s="7"/>
      <c r="AF149" s="7"/>
      <c r="AG149" s="7"/>
    </row>
    <row r="150" spans="1:33" ht="30" customHeight="1">
      <c r="A150" s="176" t="s">
        <v>72</v>
      </c>
      <c r="B150" s="206">
        <v>11</v>
      </c>
      <c r="C150" s="178" t="s">
        <v>272</v>
      </c>
      <c r="D150" s="179"/>
      <c r="E150" s="105"/>
      <c r="F150" s="105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5"/>
      <c r="R150" s="105"/>
      <c r="S150" s="105"/>
      <c r="T150" s="105"/>
      <c r="U150" s="105"/>
      <c r="V150" s="105"/>
      <c r="W150" s="225"/>
      <c r="X150" s="225"/>
      <c r="Y150" s="180"/>
      <c r="Z150" s="225"/>
      <c r="AA150" s="226"/>
      <c r="AB150" s="7"/>
      <c r="AC150" s="7"/>
      <c r="AD150" s="7"/>
      <c r="AE150" s="7"/>
      <c r="AF150" s="7"/>
      <c r="AG150" s="7"/>
    </row>
    <row r="151" spans="1:33" ht="30" customHeight="1">
      <c r="A151" s="269" t="s">
        <v>77</v>
      </c>
      <c r="B151" s="255">
        <v>43841</v>
      </c>
      <c r="C151" s="260" t="s">
        <v>273</v>
      </c>
      <c r="D151" s="157" t="s">
        <v>112</v>
      </c>
      <c r="E151" s="158"/>
      <c r="F151" s="159"/>
      <c r="G151" s="160">
        <f>E151*F151</f>
        <v>0</v>
      </c>
      <c r="H151" s="158"/>
      <c r="I151" s="159"/>
      <c r="J151" s="160">
        <f>H151*I151</f>
        <v>0</v>
      </c>
      <c r="K151" s="158"/>
      <c r="L151" s="159"/>
      <c r="M151" s="160">
        <f>K151*L151</f>
        <v>0</v>
      </c>
      <c r="N151" s="158"/>
      <c r="O151" s="159"/>
      <c r="P151" s="160">
        <f>N151*O151</f>
        <v>0</v>
      </c>
      <c r="Q151" s="158"/>
      <c r="R151" s="159"/>
      <c r="S151" s="160">
        <f>Q151*R151</f>
        <v>0</v>
      </c>
      <c r="T151" s="158"/>
      <c r="U151" s="159"/>
      <c r="V151" s="262">
        <f>T151*U151</f>
        <v>0</v>
      </c>
      <c r="W151" s="263">
        <f>G151+M151+S151</f>
        <v>0</v>
      </c>
      <c r="X151" s="229">
        <f>J151+P151+V151</f>
        <v>0</v>
      </c>
      <c r="Y151" s="229">
        <f>W151-X151</f>
        <v>0</v>
      </c>
      <c r="Z151" s="230" t="e">
        <f>Y151/W151</f>
        <v>#DIV/0!</v>
      </c>
      <c r="AA151" s="264"/>
      <c r="AB151" s="131"/>
      <c r="AC151" s="131"/>
      <c r="AD151" s="131"/>
      <c r="AE151" s="131"/>
      <c r="AF151" s="131"/>
      <c r="AG151" s="131"/>
    </row>
    <row r="152" spans="1:33" ht="30" customHeight="1">
      <c r="A152" s="270" t="s">
        <v>77</v>
      </c>
      <c r="B152" s="255">
        <v>43872</v>
      </c>
      <c r="C152" s="161" t="s">
        <v>273</v>
      </c>
      <c r="D152" s="134" t="s">
        <v>112</v>
      </c>
      <c r="E152" s="135"/>
      <c r="F152" s="136"/>
      <c r="G152" s="125">
        <f>E152*F152</f>
        <v>0</v>
      </c>
      <c r="H152" s="135"/>
      <c r="I152" s="136"/>
      <c r="J152" s="125">
        <f>H152*I152</f>
        <v>0</v>
      </c>
      <c r="K152" s="135"/>
      <c r="L152" s="136"/>
      <c r="M152" s="137">
        <f>K152*L152</f>
        <v>0</v>
      </c>
      <c r="N152" s="135"/>
      <c r="O152" s="136"/>
      <c r="P152" s="137">
        <f>N152*O152</f>
        <v>0</v>
      </c>
      <c r="Q152" s="135"/>
      <c r="R152" s="136"/>
      <c r="S152" s="137">
        <f>Q152*R152</f>
        <v>0</v>
      </c>
      <c r="T152" s="135"/>
      <c r="U152" s="136"/>
      <c r="V152" s="234">
        <f>T152*U152</f>
        <v>0</v>
      </c>
      <c r="W152" s="271">
        <f>G152+M152+S152</f>
        <v>0</v>
      </c>
      <c r="X152" s="236">
        <f>J152+P152+V152</f>
        <v>0</v>
      </c>
      <c r="Y152" s="236">
        <f>W152-X152</f>
        <v>0</v>
      </c>
      <c r="Z152" s="237" t="e">
        <f>Y152/W152</f>
        <v>#DIV/0!</v>
      </c>
      <c r="AA152" s="268"/>
      <c r="AB152" s="130"/>
      <c r="AC152" s="131"/>
      <c r="AD152" s="131"/>
      <c r="AE152" s="131"/>
      <c r="AF152" s="131"/>
      <c r="AG152" s="131"/>
    </row>
    <row r="153" spans="1:33" ht="87.75" customHeight="1">
      <c r="A153" s="424" t="s">
        <v>274</v>
      </c>
      <c r="B153" s="425"/>
      <c r="C153" s="425"/>
      <c r="D153" s="407"/>
      <c r="E153" s="171">
        <f>SUM(E151:E152)</f>
        <v>0</v>
      </c>
      <c r="F153" s="187"/>
      <c r="G153" s="170">
        <f>SUM(G151:G152)</f>
        <v>0</v>
      </c>
      <c r="H153" s="171">
        <f>SUM(H151:H152)</f>
        <v>0</v>
      </c>
      <c r="I153" s="187"/>
      <c r="J153" s="170">
        <f>SUM(J151:J152)</f>
        <v>0</v>
      </c>
      <c r="K153" s="188">
        <f>SUM(K151:K152)</f>
        <v>0</v>
      </c>
      <c r="L153" s="187"/>
      <c r="M153" s="170">
        <f>SUM(M151:M152)</f>
        <v>0</v>
      </c>
      <c r="N153" s="188">
        <f>SUM(N151:N152)</f>
        <v>0</v>
      </c>
      <c r="O153" s="187"/>
      <c r="P153" s="170">
        <f>SUM(P151:P152)</f>
        <v>0</v>
      </c>
      <c r="Q153" s="188">
        <f>SUM(Q151:Q152)</f>
        <v>0</v>
      </c>
      <c r="R153" s="187"/>
      <c r="S153" s="170">
        <f>SUM(S151:S152)</f>
        <v>0</v>
      </c>
      <c r="T153" s="188">
        <f>SUM(T151:T152)</f>
        <v>0</v>
      </c>
      <c r="U153" s="187"/>
      <c r="V153" s="172">
        <f>SUM(V151:V152)</f>
        <v>0</v>
      </c>
      <c r="W153" s="222">
        <f>SUM(W151:W152)</f>
        <v>0</v>
      </c>
      <c r="X153" s="223">
        <f>SUM(X151:X152)</f>
        <v>0</v>
      </c>
      <c r="Y153" s="223">
        <f>W153-X153</f>
        <v>0</v>
      </c>
      <c r="Z153" s="223" t="e">
        <f>Y153/W153</f>
        <v>#DIV/0!</v>
      </c>
      <c r="AA153" s="224"/>
      <c r="AB153" s="7"/>
      <c r="AC153" s="7"/>
      <c r="AD153" s="7"/>
      <c r="AE153" s="7"/>
      <c r="AF153" s="7"/>
      <c r="AG153" s="7"/>
    </row>
    <row r="154" spans="1:33" ht="47.25" customHeight="1">
      <c r="A154" s="205" t="s">
        <v>72</v>
      </c>
      <c r="B154" s="206">
        <v>12</v>
      </c>
      <c r="C154" s="207" t="s">
        <v>275</v>
      </c>
      <c r="D154" s="272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225"/>
      <c r="X154" s="225"/>
      <c r="Y154" s="180"/>
      <c r="Z154" s="225"/>
      <c r="AA154" s="226"/>
      <c r="AB154" s="7"/>
      <c r="AC154" s="7"/>
      <c r="AD154" s="7"/>
      <c r="AE154" s="7"/>
      <c r="AF154" s="7"/>
      <c r="AG154" s="7"/>
    </row>
    <row r="155" spans="1:33" ht="63" customHeight="1">
      <c r="A155" s="156" t="s">
        <v>77</v>
      </c>
      <c r="B155" s="273">
        <v>43842</v>
      </c>
      <c r="C155" s="274" t="s">
        <v>276</v>
      </c>
      <c r="D155" s="250" t="s">
        <v>277</v>
      </c>
      <c r="E155" s="261"/>
      <c r="F155" s="159"/>
      <c r="G155" s="160">
        <f>E155*F155</f>
        <v>0</v>
      </c>
      <c r="H155" s="261"/>
      <c r="I155" s="159"/>
      <c r="J155" s="160">
        <f>H155*I155</f>
        <v>0</v>
      </c>
      <c r="K155" s="158"/>
      <c r="L155" s="159"/>
      <c r="M155" s="160">
        <f>K155*L155</f>
        <v>0</v>
      </c>
      <c r="N155" s="158"/>
      <c r="O155" s="159"/>
      <c r="P155" s="160">
        <f>N155*O155</f>
        <v>0</v>
      </c>
      <c r="Q155" s="158"/>
      <c r="R155" s="159"/>
      <c r="S155" s="160">
        <f>Q155*R155</f>
        <v>0</v>
      </c>
      <c r="T155" s="158"/>
      <c r="U155" s="159"/>
      <c r="V155" s="262">
        <f>T155*U155</f>
        <v>0</v>
      </c>
      <c r="W155" s="263">
        <f>G155+M155+S155</f>
        <v>0</v>
      </c>
      <c r="X155" s="229">
        <f>J155+P155+V155</f>
        <v>0</v>
      </c>
      <c r="Y155" s="229">
        <f>W155-X155</f>
        <v>0</v>
      </c>
      <c r="Z155" s="230" t="e">
        <f>Y155/W155</f>
        <v>#DIV/0!</v>
      </c>
      <c r="AA155" s="275"/>
      <c r="AB155" s="130"/>
      <c r="AC155" s="131"/>
      <c r="AD155" s="131"/>
      <c r="AE155" s="131"/>
      <c r="AF155" s="131"/>
      <c r="AG155" s="131"/>
    </row>
    <row r="156" spans="1:33" ht="56.25" customHeight="1">
      <c r="A156" s="119" t="s">
        <v>77</v>
      </c>
      <c r="B156" s="255">
        <v>43873</v>
      </c>
      <c r="C156" s="185" t="s">
        <v>278</v>
      </c>
      <c r="D156" s="256" t="s">
        <v>249</v>
      </c>
      <c r="E156" s="257"/>
      <c r="F156" s="124"/>
      <c r="G156" s="125">
        <f>E156*F156</f>
        <v>0</v>
      </c>
      <c r="H156" s="257"/>
      <c r="I156" s="124"/>
      <c r="J156" s="125">
        <f>H156*I156</f>
        <v>0</v>
      </c>
      <c r="K156" s="123"/>
      <c r="L156" s="124"/>
      <c r="M156" s="125">
        <f>K156*L156</f>
        <v>0</v>
      </c>
      <c r="N156" s="123"/>
      <c r="O156" s="124"/>
      <c r="P156" s="125">
        <f>N156*O156</f>
        <v>0</v>
      </c>
      <c r="Q156" s="123"/>
      <c r="R156" s="124"/>
      <c r="S156" s="125">
        <f>Q156*R156</f>
        <v>0</v>
      </c>
      <c r="T156" s="123"/>
      <c r="U156" s="124"/>
      <c r="V156" s="227">
        <f>T156*U156</f>
        <v>0</v>
      </c>
      <c r="W156" s="276">
        <f>G156+M156+S156</f>
        <v>0</v>
      </c>
      <c r="X156" s="127">
        <f>J156+P156+V156</f>
        <v>0</v>
      </c>
      <c r="Y156" s="127">
        <f>W156-X156</f>
        <v>0</v>
      </c>
      <c r="Z156" s="128" t="e">
        <f>Y156/W156</f>
        <v>#DIV/0!</v>
      </c>
      <c r="AA156" s="277"/>
      <c r="AB156" s="131"/>
      <c r="AC156" s="131"/>
      <c r="AD156" s="131"/>
      <c r="AE156" s="131"/>
      <c r="AF156" s="131"/>
      <c r="AG156" s="131"/>
    </row>
    <row r="157" spans="1:33" ht="60" customHeight="1">
      <c r="A157" s="132" t="s">
        <v>77</v>
      </c>
      <c r="B157" s="265">
        <v>43902</v>
      </c>
      <c r="C157" s="161" t="s">
        <v>279</v>
      </c>
      <c r="D157" s="258" t="s">
        <v>249</v>
      </c>
      <c r="E157" s="259"/>
      <c r="F157" s="136"/>
      <c r="G157" s="137">
        <f>E157*F157</f>
        <v>0</v>
      </c>
      <c r="H157" s="259"/>
      <c r="I157" s="136"/>
      <c r="J157" s="137">
        <f>H157*I157</f>
        <v>0</v>
      </c>
      <c r="K157" s="135"/>
      <c r="L157" s="136"/>
      <c r="M157" s="137">
        <f>K157*L157</f>
        <v>0</v>
      </c>
      <c r="N157" s="135"/>
      <c r="O157" s="136"/>
      <c r="P157" s="137">
        <f>N157*O157</f>
        <v>0</v>
      </c>
      <c r="Q157" s="135"/>
      <c r="R157" s="136"/>
      <c r="S157" s="137">
        <f>Q157*R157</f>
        <v>0</v>
      </c>
      <c r="T157" s="135"/>
      <c r="U157" s="136"/>
      <c r="V157" s="234">
        <f>T157*U157</f>
        <v>0</v>
      </c>
      <c r="W157" s="266">
        <f>G157+M157+S157</f>
        <v>0</v>
      </c>
      <c r="X157" s="127">
        <f>J157+P157+V157</f>
        <v>0</v>
      </c>
      <c r="Y157" s="127">
        <f>W157-X157</f>
        <v>0</v>
      </c>
      <c r="Z157" s="128" t="e">
        <f>Y157/W157</f>
        <v>#DIV/0!</v>
      </c>
      <c r="AA157" s="278"/>
      <c r="AB157" s="131"/>
      <c r="AC157" s="131"/>
      <c r="AD157" s="131"/>
      <c r="AE157" s="131"/>
      <c r="AF157" s="131"/>
      <c r="AG157" s="131"/>
    </row>
    <row r="158" spans="1:33" ht="108.75" customHeight="1">
      <c r="A158" s="132" t="s">
        <v>77</v>
      </c>
      <c r="B158" s="265">
        <v>43933</v>
      </c>
      <c r="C158" s="233" t="s">
        <v>280</v>
      </c>
      <c r="D158" s="267"/>
      <c r="E158" s="259"/>
      <c r="F158" s="136">
        <v>0.22</v>
      </c>
      <c r="G158" s="137">
        <f>E158*F158</f>
        <v>0</v>
      </c>
      <c r="H158" s="259"/>
      <c r="I158" s="136">
        <v>0.22</v>
      </c>
      <c r="J158" s="137">
        <f>H158*I158</f>
        <v>0</v>
      </c>
      <c r="K158" s="135"/>
      <c r="L158" s="136">
        <v>0.22</v>
      </c>
      <c r="M158" s="137">
        <f>K158*L158</f>
        <v>0</v>
      </c>
      <c r="N158" s="135"/>
      <c r="O158" s="136">
        <v>0.22</v>
      </c>
      <c r="P158" s="137">
        <f>N158*O158</f>
        <v>0</v>
      </c>
      <c r="Q158" s="135"/>
      <c r="R158" s="136">
        <v>0.22</v>
      </c>
      <c r="S158" s="137">
        <f>Q158*R158</f>
        <v>0</v>
      </c>
      <c r="T158" s="135"/>
      <c r="U158" s="136">
        <v>0.22</v>
      </c>
      <c r="V158" s="234">
        <f>T158*U158</f>
        <v>0</v>
      </c>
      <c r="W158" s="235">
        <f>G158+M158+S158</f>
        <v>0</v>
      </c>
      <c r="X158" s="236">
        <f>J158+P158+V158</f>
        <v>0</v>
      </c>
      <c r="Y158" s="236">
        <f>W158-X158</f>
        <v>0</v>
      </c>
      <c r="Z158" s="237" t="e">
        <f>Y158/W158</f>
        <v>#DIV/0!</v>
      </c>
      <c r="AA158" s="152"/>
      <c r="AB158" s="7"/>
      <c r="AC158" s="7"/>
      <c r="AD158" s="7"/>
      <c r="AE158" s="7"/>
      <c r="AF158" s="7"/>
      <c r="AG158" s="7"/>
    </row>
    <row r="159" spans="1:33" ht="30" customHeight="1">
      <c r="A159" s="164" t="s">
        <v>281</v>
      </c>
      <c r="B159" s="165"/>
      <c r="C159" s="166"/>
      <c r="D159" s="279"/>
      <c r="E159" s="171">
        <f>SUM(E155:E157)</f>
        <v>0</v>
      </c>
      <c r="F159" s="187"/>
      <c r="G159" s="170">
        <f>SUM(G155:G158)</f>
        <v>0</v>
      </c>
      <c r="H159" s="171">
        <f>SUM(H155:H157)</f>
        <v>0</v>
      </c>
      <c r="I159" s="187"/>
      <c r="J159" s="170">
        <f>SUM(J155:J158)</f>
        <v>0</v>
      </c>
      <c r="K159" s="188">
        <f>SUM(K155:K157)</f>
        <v>0</v>
      </c>
      <c r="L159" s="187"/>
      <c r="M159" s="170">
        <f>SUM(M155:M158)</f>
        <v>0</v>
      </c>
      <c r="N159" s="188">
        <f>SUM(N155:N157)</f>
        <v>0</v>
      </c>
      <c r="O159" s="187"/>
      <c r="P159" s="170">
        <f>SUM(P155:P158)</f>
        <v>0</v>
      </c>
      <c r="Q159" s="188">
        <f>SUM(Q155:Q157)</f>
        <v>0</v>
      </c>
      <c r="R159" s="187"/>
      <c r="S159" s="170">
        <f>SUM(S155:S158)</f>
        <v>0</v>
      </c>
      <c r="T159" s="188">
        <f>SUM(T155:T157)</f>
        <v>0</v>
      </c>
      <c r="U159" s="187"/>
      <c r="V159" s="172">
        <f>SUM(V155:V158)</f>
        <v>0</v>
      </c>
      <c r="W159" s="222">
        <f>SUM(W155:W158)</f>
        <v>0</v>
      </c>
      <c r="X159" s="223">
        <f>SUM(X155:X158)</f>
        <v>0</v>
      </c>
      <c r="Y159" s="223">
        <f>W159-X159</f>
        <v>0</v>
      </c>
      <c r="Z159" s="223" t="e">
        <f>Y159/W159</f>
        <v>#DIV/0!</v>
      </c>
      <c r="AA159" s="224"/>
      <c r="AB159" s="7"/>
      <c r="AC159" s="7"/>
      <c r="AD159" s="7"/>
      <c r="AE159" s="7"/>
      <c r="AF159" s="7"/>
      <c r="AG159" s="7"/>
    </row>
    <row r="160" spans="1:33" ht="30" customHeight="1">
      <c r="A160" s="205" t="s">
        <v>72</v>
      </c>
      <c r="B160" s="280">
        <v>13</v>
      </c>
      <c r="C160" s="207" t="s">
        <v>282</v>
      </c>
      <c r="D160" s="104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  <c r="T160" s="105"/>
      <c r="U160" s="105"/>
      <c r="V160" s="105"/>
      <c r="W160" s="225"/>
      <c r="X160" s="225"/>
      <c r="Y160" s="180"/>
      <c r="Z160" s="225"/>
      <c r="AA160" s="226"/>
      <c r="AB160" s="6"/>
      <c r="AC160" s="7"/>
      <c r="AD160" s="7"/>
      <c r="AE160" s="7"/>
      <c r="AF160" s="7"/>
      <c r="AG160" s="7"/>
    </row>
    <row r="161" spans="1:33" ht="66.75" customHeight="1">
      <c r="A161" s="108" t="s">
        <v>74</v>
      </c>
      <c r="B161" s="155" t="s">
        <v>283</v>
      </c>
      <c r="C161" s="281" t="s">
        <v>284</v>
      </c>
      <c r="D161" s="141"/>
      <c r="E161" s="142">
        <f>SUM(E162:E164)</f>
        <v>0</v>
      </c>
      <c r="F161" s="143"/>
      <c r="G161" s="144">
        <f>SUM(G162:G165)</f>
        <v>0</v>
      </c>
      <c r="H161" s="142">
        <f>SUM(H162:H164)</f>
        <v>0</v>
      </c>
      <c r="I161" s="143"/>
      <c r="J161" s="144">
        <f>SUM(J162:J165)</f>
        <v>0</v>
      </c>
      <c r="K161" s="142">
        <f>SUM(K162:K164)</f>
        <v>5</v>
      </c>
      <c r="L161" s="143"/>
      <c r="M161" s="144">
        <f>SUM(M162:M165)</f>
        <v>78000</v>
      </c>
      <c r="N161" s="142">
        <f>SUM(N162:N164)</f>
        <v>5</v>
      </c>
      <c r="O161" s="143"/>
      <c r="P161" s="144">
        <f>SUM(P162:P165)</f>
        <v>78000</v>
      </c>
      <c r="Q161" s="142">
        <f>SUM(Q162:Q164)</f>
        <v>0</v>
      </c>
      <c r="R161" s="143"/>
      <c r="S161" s="144">
        <f>SUM(S162:S165)</f>
        <v>0</v>
      </c>
      <c r="T161" s="142">
        <f>SUM(T162:T164)</f>
        <v>0</v>
      </c>
      <c r="U161" s="143"/>
      <c r="V161" s="282">
        <f>SUM(V162:V165)</f>
        <v>0</v>
      </c>
      <c r="W161" s="283">
        <f>SUM(W162:W165)</f>
        <v>78000</v>
      </c>
      <c r="X161" s="144">
        <f>SUM(X162:X165)</f>
        <v>78000</v>
      </c>
      <c r="Y161" s="144">
        <f t="shared" ref="Y161:Y184" si="52">W161-X161</f>
        <v>0</v>
      </c>
      <c r="Z161" s="144">
        <f t="shared" ref="Z161:Z185" si="53">Y161/W161</f>
        <v>0</v>
      </c>
      <c r="AA161" s="146"/>
      <c r="AB161" s="118"/>
      <c r="AC161" s="118"/>
      <c r="AD161" s="118"/>
      <c r="AE161" s="118"/>
      <c r="AF161" s="118"/>
      <c r="AG161" s="118"/>
    </row>
    <row r="162" spans="1:33" ht="54.75" customHeight="1">
      <c r="A162" s="338" t="s">
        <v>77</v>
      </c>
      <c r="B162" s="339" t="s">
        <v>285</v>
      </c>
      <c r="C162" s="388" t="s">
        <v>286</v>
      </c>
      <c r="D162" s="389" t="s">
        <v>80</v>
      </c>
      <c r="E162" s="331"/>
      <c r="F162" s="332"/>
      <c r="G162" s="333">
        <f>E162*F162</f>
        <v>0</v>
      </c>
      <c r="H162" s="331"/>
      <c r="I162" s="332"/>
      <c r="J162" s="333">
        <f>H162*I162</f>
        <v>0</v>
      </c>
      <c r="K162" s="335">
        <v>4</v>
      </c>
      <c r="L162" s="334">
        <v>12000</v>
      </c>
      <c r="M162" s="333">
        <f>K162*L162</f>
        <v>48000</v>
      </c>
      <c r="N162" s="335">
        <v>4</v>
      </c>
      <c r="O162" s="334">
        <v>12000</v>
      </c>
      <c r="P162" s="333">
        <f>N162*O162</f>
        <v>48000</v>
      </c>
      <c r="Q162" s="331"/>
      <c r="R162" s="332"/>
      <c r="S162" s="333">
        <f>Q162*R162</f>
        <v>0</v>
      </c>
      <c r="T162" s="331"/>
      <c r="U162" s="332"/>
      <c r="V162" s="381">
        <f>T162*U162</f>
        <v>0</v>
      </c>
      <c r="W162" s="382">
        <f>G162+M162+S162</f>
        <v>48000</v>
      </c>
      <c r="X162" s="127">
        <f>J162+P162+V162</f>
        <v>48000</v>
      </c>
      <c r="Y162" s="127">
        <f t="shared" si="52"/>
        <v>0</v>
      </c>
      <c r="Z162" s="128">
        <f t="shared" si="53"/>
        <v>0</v>
      </c>
      <c r="AA162" s="129"/>
      <c r="AB162" s="131"/>
      <c r="AC162" s="131"/>
      <c r="AD162" s="131"/>
      <c r="AE162" s="131"/>
      <c r="AF162" s="131"/>
      <c r="AG162" s="131"/>
    </row>
    <row r="163" spans="1:33" ht="63" customHeight="1">
      <c r="A163" s="338" t="s">
        <v>77</v>
      </c>
      <c r="B163" s="339" t="s">
        <v>287</v>
      </c>
      <c r="C163" s="390" t="s">
        <v>288</v>
      </c>
      <c r="D163" s="389" t="s">
        <v>143</v>
      </c>
      <c r="E163" s="331"/>
      <c r="F163" s="332"/>
      <c r="G163" s="333">
        <f>E163*F163</f>
        <v>0</v>
      </c>
      <c r="H163" s="331"/>
      <c r="I163" s="332"/>
      <c r="J163" s="333">
        <f>H163*I163</f>
        <v>0</v>
      </c>
      <c r="K163" s="335"/>
      <c r="L163" s="334"/>
      <c r="M163" s="333">
        <f>K163*L163</f>
        <v>0</v>
      </c>
      <c r="N163" s="335"/>
      <c r="O163" s="334"/>
      <c r="P163" s="333">
        <f>N163*O163</f>
        <v>0</v>
      </c>
      <c r="Q163" s="331"/>
      <c r="R163" s="332"/>
      <c r="S163" s="333">
        <f>Q163*R163</f>
        <v>0</v>
      </c>
      <c r="T163" s="331"/>
      <c r="U163" s="332"/>
      <c r="V163" s="381">
        <f>T163*U163</f>
        <v>0</v>
      </c>
      <c r="W163" s="382">
        <f>G163+M163+S163</f>
        <v>0</v>
      </c>
      <c r="X163" s="127">
        <f>J163+P163+V163</f>
        <v>0</v>
      </c>
      <c r="Y163" s="127">
        <f t="shared" si="52"/>
        <v>0</v>
      </c>
      <c r="Z163" s="128" t="e">
        <f t="shared" si="53"/>
        <v>#DIV/0!</v>
      </c>
      <c r="AA163" s="129"/>
      <c r="AB163" s="131"/>
      <c r="AC163" s="131"/>
      <c r="AD163" s="131"/>
      <c r="AE163" s="131"/>
      <c r="AF163" s="131"/>
      <c r="AG163" s="131"/>
    </row>
    <row r="164" spans="1:33" ht="75.75" customHeight="1">
      <c r="A164" s="338" t="s">
        <v>77</v>
      </c>
      <c r="B164" s="339" t="s">
        <v>289</v>
      </c>
      <c r="C164" s="390" t="s">
        <v>290</v>
      </c>
      <c r="D164" s="389" t="s">
        <v>143</v>
      </c>
      <c r="E164" s="331"/>
      <c r="F164" s="332"/>
      <c r="G164" s="333">
        <f>E164*F164</f>
        <v>0</v>
      </c>
      <c r="H164" s="331"/>
      <c r="I164" s="332"/>
      <c r="J164" s="333">
        <f>H164*I164</f>
        <v>0</v>
      </c>
      <c r="K164" s="391">
        <v>1</v>
      </c>
      <c r="L164" s="387">
        <v>30000</v>
      </c>
      <c r="M164" s="333">
        <f>K164*L164</f>
        <v>30000</v>
      </c>
      <c r="N164" s="391">
        <v>1</v>
      </c>
      <c r="O164" s="387">
        <v>30000</v>
      </c>
      <c r="P164" s="333">
        <f>N164*O164</f>
        <v>30000</v>
      </c>
      <c r="Q164" s="331"/>
      <c r="R164" s="332"/>
      <c r="S164" s="333">
        <f>Q164*R164</f>
        <v>0</v>
      </c>
      <c r="T164" s="331"/>
      <c r="U164" s="332"/>
      <c r="V164" s="381">
        <f>T164*U164</f>
        <v>0</v>
      </c>
      <c r="W164" s="382">
        <f>G164+M164+S164</f>
        <v>30000</v>
      </c>
      <c r="X164" s="127">
        <f>J164+P164+V164</f>
        <v>30000</v>
      </c>
      <c r="Y164" s="127">
        <f t="shared" si="52"/>
        <v>0</v>
      </c>
      <c r="Z164" s="128">
        <f t="shared" si="53"/>
        <v>0</v>
      </c>
      <c r="AA164" s="129"/>
      <c r="AB164" s="131"/>
      <c r="AC164" s="131"/>
      <c r="AD164" s="131"/>
      <c r="AE164" s="131"/>
      <c r="AF164" s="131"/>
      <c r="AG164" s="131"/>
    </row>
    <row r="165" spans="1:33" ht="135.75" customHeight="1">
      <c r="A165" s="392" t="s">
        <v>77</v>
      </c>
      <c r="B165" s="347" t="s">
        <v>291</v>
      </c>
      <c r="C165" s="393" t="s">
        <v>292</v>
      </c>
      <c r="D165" s="394"/>
      <c r="E165" s="352"/>
      <c r="F165" s="353">
        <v>0.22</v>
      </c>
      <c r="G165" s="354">
        <f>E165*F165</f>
        <v>0</v>
      </c>
      <c r="H165" s="352"/>
      <c r="I165" s="353">
        <v>0.22</v>
      </c>
      <c r="J165" s="354">
        <f>H165*I165</f>
        <v>0</v>
      </c>
      <c r="K165" s="352"/>
      <c r="L165" s="353">
        <v>0.22</v>
      </c>
      <c r="M165" s="354">
        <f>K165*L165</f>
        <v>0</v>
      </c>
      <c r="N165" s="352"/>
      <c r="O165" s="353">
        <v>0.22</v>
      </c>
      <c r="P165" s="354">
        <f>N165*O165</f>
        <v>0</v>
      </c>
      <c r="Q165" s="352"/>
      <c r="R165" s="353">
        <v>0.22</v>
      </c>
      <c r="S165" s="354">
        <f>Q165*R165</f>
        <v>0</v>
      </c>
      <c r="T165" s="352"/>
      <c r="U165" s="353">
        <v>0.22</v>
      </c>
      <c r="V165" s="395">
        <f>T165*U165</f>
        <v>0</v>
      </c>
      <c r="W165" s="396">
        <f>G165+M165+S165</f>
        <v>0</v>
      </c>
      <c r="X165" s="236">
        <f>J165+P165+V165</f>
        <v>0</v>
      </c>
      <c r="Y165" s="236">
        <f t="shared" si="52"/>
        <v>0</v>
      </c>
      <c r="Z165" s="237" t="e">
        <f t="shared" si="53"/>
        <v>#DIV/0!</v>
      </c>
      <c r="AA165" s="152"/>
      <c r="AB165" s="131"/>
      <c r="AC165" s="131"/>
      <c r="AD165" s="131"/>
      <c r="AE165" s="131"/>
      <c r="AF165" s="131"/>
      <c r="AG165" s="131"/>
    </row>
    <row r="166" spans="1:33" ht="92.25" customHeight="1">
      <c r="A166" s="284" t="s">
        <v>74</v>
      </c>
      <c r="B166" s="285" t="s">
        <v>293</v>
      </c>
      <c r="C166" s="220" t="s">
        <v>294</v>
      </c>
      <c r="D166" s="111"/>
      <c r="E166" s="112">
        <f>SUM(E167:E169)</f>
        <v>0</v>
      </c>
      <c r="F166" s="113"/>
      <c r="G166" s="114">
        <f>SUM(G167:G170)</f>
        <v>0</v>
      </c>
      <c r="H166" s="112">
        <f>SUM(H167:H169)</f>
        <v>0</v>
      </c>
      <c r="I166" s="113"/>
      <c r="J166" s="114">
        <f>SUM(J167:J170)</f>
        <v>0</v>
      </c>
      <c r="K166" s="112">
        <f>SUM(K167:K169)</f>
        <v>0</v>
      </c>
      <c r="L166" s="113"/>
      <c r="M166" s="114">
        <f>SUM(M167:M170)</f>
        <v>0</v>
      </c>
      <c r="N166" s="112">
        <f>SUM(N167:N169)</f>
        <v>0</v>
      </c>
      <c r="O166" s="113"/>
      <c r="P166" s="114">
        <f>SUM(P167:P170)</f>
        <v>0</v>
      </c>
      <c r="Q166" s="112">
        <f>SUM(Q167:Q169)</f>
        <v>0</v>
      </c>
      <c r="R166" s="113"/>
      <c r="S166" s="114">
        <f>SUM(S167:S170)</f>
        <v>0</v>
      </c>
      <c r="T166" s="112">
        <f>SUM(T167:T169)</f>
        <v>0</v>
      </c>
      <c r="U166" s="113"/>
      <c r="V166" s="114">
        <f>SUM(V167:V170)</f>
        <v>0</v>
      </c>
      <c r="W166" s="114">
        <f>SUM(W167:W170)</f>
        <v>0</v>
      </c>
      <c r="X166" s="114">
        <f>SUM(X167:X170)</f>
        <v>0</v>
      </c>
      <c r="Y166" s="114">
        <f t="shared" si="52"/>
        <v>0</v>
      </c>
      <c r="Z166" s="114" t="e">
        <f t="shared" si="53"/>
        <v>#DIV/0!</v>
      </c>
      <c r="AA166" s="114"/>
      <c r="AB166" s="118"/>
      <c r="AC166" s="118"/>
      <c r="AD166" s="118"/>
      <c r="AE166" s="118"/>
      <c r="AF166" s="118"/>
      <c r="AG166" s="118"/>
    </row>
    <row r="167" spans="1:33" ht="130.5" customHeight="1">
      <c r="A167" s="119" t="s">
        <v>77</v>
      </c>
      <c r="B167" s="120" t="s">
        <v>295</v>
      </c>
      <c r="C167" s="185" t="s">
        <v>296</v>
      </c>
      <c r="D167" s="122"/>
      <c r="E167" s="123"/>
      <c r="F167" s="124"/>
      <c r="G167" s="125">
        <f>E167*F167</f>
        <v>0</v>
      </c>
      <c r="H167" s="123"/>
      <c r="I167" s="124"/>
      <c r="J167" s="125">
        <f>H167*I167</f>
        <v>0</v>
      </c>
      <c r="K167" s="123"/>
      <c r="L167" s="124"/>
      <c r="M167" s="125">
        <f>K167*L167</f>
        <v>0</v>
      </c>
      <c r="N167" s="123"/>
      <c r="O167" s="124"/>
      <c r="P167" s="125">
        <f>N167*O167</f>
        <v>0</v>
      </c>
      <c r="Q167" s="123"/>
      <c r="R167" s="124"/>
      <c r="S167" s="125">
        <f>Q167*R167</f>
        <v>0</v>
      </c>
      <c r="T167" s="123"/>
      <c r="U167" s="124"/>
      <c r="V167" s="125">
        <f>T167*U167</f>
        <v>0</v>
      </c>
      <c r="W167" s="126">
        <f>G167+M167+S167</f>
        <v>0</v>
      </c>
      <c r="X167" s="127">
        <f>J167+P167+V167</f>
        <v>0</v>
      </c>
      <c r="Y167" s="127">
        <f t="shared" si="52"/>
        <v>0</v>
      </c>
      <c r="Z167" s="128" t="e">
        <f t="shared" si="53"/>
        <v>#DIV/0!</v>
      </c>
      <c r="AA167" s="129"/>
      <c r="AB167" s="131"/>
      <c r="AC167" s="131"/>
      <c r="AD167" s="131"/>
      <c r="AE167" s="131"/>
      <c r="AF167" s="131"/>
      <c r="AG167" s="131"/>
    </row>
    <row r="168" spans="1:33" ht="134.25" customHeight="1">
      <c r="A168" s="119" t="s">
        <v>77</v>
      </c>
      <c r="B168" s="120" t="s">
        <v>297</v>
      </c>
      <c r="C168" s="185" t="s">
        <v>296</v>
      </c>
      <c r="D168" s="122"/>
      <c r="E168" s="123"/>
      <c r="F168" s="124"/>
      <c r="G168" s="125">
        <f>E168*F168</f>
        <v>0</v>
      </c>
      <c r="H168" s="123"/>
      <c r="I168" s="124"/>
      <c r="J168" s="125">
        <f>H168*I168</f>
        <v>0</v>
      </c>
      <c r="K168" s="123"/>
      <c r="L168" s="124"/>
      <c r="M168" s="125">
        <f>K168*L168</f>
        <v>0</v>
      </c>
      <c r="N168" s="123"/>
      <c r="O168" s="124"/>
      <c r="P168" s="125">
        <f>N168*O168</f>
        <v>0</v>
      </c>
      <c r="Q168" s="123"/>
      <c r="R168" s="124"/>
      <c r="S168" s="125">
        <f>Q168*R168</f>
        <v>0</v>
      </c>
      <c r="T168" s="123"/>
      <c r="U168" s="124"/>
      <c r="V168" s="125">
        <f>T168*U168</f>
        <v>0</v>
      </c>
      <c r="W168" s="126">
        <f>G168+M168+S168</f>
        <v>0</v>
      </c>
      <c r="X168" s="127">
        <f>J168+P168+V168</f>
        <v>0</v>
      </c>
      <c r="Y168" s="127">
        <f t="shared" si="52"/>
        <v>0</v>
      </c>
      <c r="Z168" s="128" t="e">
        <f t="shared" si="53"/>
        <v>#DIV/0!</v>
      </c>
      <c r="AA168" s="129"/>
      <c r="AB168" s="131"/>
      <c r="AC168" s="131"/>
      <c r="AD168" s="131"/>
      <c r="AE168" s="131"/>
      <c r="AF168" s="131"/>
      <c r="AG168" s="131"/>
    </row>
    <row r="169" spans="1:33" ht="109.5" customHeight="1">
      <c r="A169" s="132" t="s">
        <v>77</v>
      </c>
      <c r="B169" s="133" t="s">
        <v>298</v>
      </c>
      <c r="C169" s="185" t="s">
        <v>296</v>
      </c>
      <c r="D169" s="134"/>
      <c r="E169" s="135"/>
      <c r="F169" s="136"/>
      <c r="G169" s="137">
        <f>E169*F169</f>
        <v>0</v>
      </c>
      <c r="H169" s="135"/>
      <c r="I169" s="136"/>
      <c r="J169" s="137">
        <f>H169*I169</f>
        <v>0</v>
      </c>
      <c r="K169" s="135"/>
      <c r="L169" s="136"/>
      <c r="M169" s="137">
        <f>K169*L169</f>
        <v>0</v>
      </c>
      <c r="N169" s="135"/>
      <c r="O169" s="136"/>
      <c r="P169" s="137">
        <f>N169*O169</f>
        <v>0</v>
      </c>
      <c r="Q169" s="135"/>
      <c r="R169" s="136"/>
      <c r="S169" s="137">
        <f>Q169*R169</f>
        <v>0</v>
      </c>
      <c r="T169" s="135"/>
      <c r="U169" s="136"/>
      <c r="V169" s="137">
        <f>T169*U169</f>
        <v>0</v>
      </c>
      <c r="W169" s="138">
        <f>G169+M169+S169</f>
        <v>0</v>
      </c>
      <c r="X169" s="127">
        <f>J169+P169+V169</f>
        <v>0</v>
      </c>
      <c r="Y169" s="127">
        <f t="shared" si="52"/>
        <v>0</v>
      </c>
      <c r="Z169" s="128" t="e">
        <f t="shared" si="53"/>
        <v>#DIV/0!</v>
      </c>
      <c r="AA169" s="139"/>
      <c r="AB169" s="131"/>
      <c r="AC169" s="131"/>
      <c r="AD169" s="131"/>
      <c r="AE169" s="131"/>
      <c r="AF169" s="131"/>
      <c r="AG169" s="131"/>
    </row>
    <row r="170" spans="1:33" ht="68.25" customHeight="1">
      <c r="A170" s="132" t="s">
        <v>77</v>
      </c>
      <c r="B170" s="133" t="s">
        <v>299</v>
      </c>
      <c r="C170" s="186" t="s">
        <v>300</v>
      </c>
      <c r="D170" s="148"/>
      <c r="E170" s="135"/>
      <c r="F170" s="136">
        <v>0.22</v>
      </c>
      <c r="G170" s="137">
        <f>E170*F170</f>
        <v>0</v>
      </c>
      <c r="H170" s="135"/>
      <c r="I170" s="136">
        <v>0.22</v>
      </c>
      <c r="J170" s="137">
        <f>H170*I170</f>
        <v>0</v>
      </c>
      <c r="K170" s="135"/>
      <c r="L170" s="136">
        <v>0.22</v>
      </c>
      <c r="M170" s="137">
        <f>K170*L170</f>
        <v>0</v>
      </c>
      <c r="N170" s="135"/>
      <c r="O170" s="136">
        <v>0.22</v>
      </c>
      <c r="P170" s="137">
        <f>N170*O170</f>
        <v>0</v>
      </c>
      <c r="Q170" s="135"/>
      <c r="R170" s="136">
        <v>0.22</v>
      </c>
      <c r="S170" s="137">
        <f>Q170*R170</f>
        <v>0</v>
      </c>
      <c r="T170" s="135"/>
      <c r="U170" s="136">
        <v>0.22</v>
      </c>
      <c r="V170" s="137">
        <f>T170*U170</f>
        <v>0</v>
      </c>
      <c r="W170" s="138">
        <f>G170+M170+S170</f>
        <v>0</v>
      </c>
      <c r="X170" s="127">
        <f>J170+P170+V170</f>
        <v>0</v>
      </c>
      <c r="Y170" s="127">
        <f t="shared" si="52"/>
        <v>0</v>
      </c>
      <c r="Z170" s="128" t="e">
        <f t="shared" si="53"/>
        <v>#DIV/0!</v>
      </c>
      <c r="AA170" s="152"/>
      <c r="AB170" s="131"/>
      <c r="AC170" s="131"/>
      <c r="AD170" s="131"/>
      <c r="AE170" s="131"/>
      <c r="AF170" s="131"/>
      <c r="AG170" s="131"/>
    </row>
    <row r="171" spans="1:33" ht="59.25" customHeight="1">
      <c r="A171" s="108" t="s">
        <v>74</v>
      </c>
      <c r="B171" s="155" t="s">
        <v>301</v>
      </c>
      <c r="C171" s="220" t="s">
        <v>302</v>
      </c>
      <c r="D171" s="141"/>
      <c r="E171" s="142">
        <f>SUM(E172:E174)</f>
        <v>0</v>
      </c>
      <c r="F171" s="143"/>
      <c r="G171" s="144">
        <f>SUM(G172:G174)</f>
        <v>0</v>
      </c>
      <c r="H171" s="142">
        <f>SUM(H172:H174)</f>
        <v>0</v>
      </c>
      <c r="I171" s="143"/>
      <c r="J171" s="144">
        <f>SUM(J172:J174)</f>
        <v>0</v>
      </c>
      <c r="K171" s="142">
        <f>SUM(K172:K174)</f>
        <v>0</v>
      </c>
      <c r="L171" s="143"/>
      <c r="M171" s="144">
        <f>SUM(M172:M174)</f>
        <v>0</v>
      </c>
      <c r="N171" s="142">
        <f>SUM(N172:N174)</f>
        <v>0</v>
      </c>
      <c r="O171" s="143"/>
      <c r="P171" s="144">
        <f>SUM(P172:P174)</f>
        <v>0</v>
      </c>
      <c r="Q171" s="142">
        <f>SUM(Q172:Q174)</f>
        <v>0</v>
      </c>
      <c r="R171" s="143"/>
      <c r="S171" s="144">
        <f>SUM(S172:S174)</f>
        <v>0</v>
      </c>
      <c r="T171" s="142">
        <f>SUM(T172:T174)</f>
        <v>0</v>
      </c>
      <c r="U171" s="143"/>
      <c r="V171" s="144">
        <f>SUM(V172:V174)</f>
        <v>0</v>
      </c>
      <c r="W171" s="144">
        <f>SUM(W172:W174)</f>
        <v>0</v>
      </c>
      <c r="X171" s="144">
        <f>SUM(X172:X174)</f>
        <v>0</v>
      </c>
      <c r="Y171" s="144">
        <f t="shared" si="52"/>
        <v>0</v>
      </c>
      <c r="Z171" s="144" t="e">
        <f t="shared" si="53"/>
        <v>#DIV/0!</v>
      </c>
      <c r="AA171" s="286"/>
      <c r="AB171" s="118"/>
      <c r="AC171" s="118"/>
      <c r="AD171" s="118"/>
      <c r="AE171" s="118"/>
      <c r="AF171" s="118"/>
      <c r="AG171" s="118"/>
    </row>
    <row r="172" spans="1:33" ht="63" customHeight="1">
      <c r="A172" s="119" t="s">
        <v>77</v>
      </c>
      <c r="B172" s="120" t="s">
        <v>303</v>
      </c>
      <c r="C172" s="185" t="s">
        <v>304</v>
      </c>
      <c r="D172" s="122"/>
      <c r="E172" s="123"/>
      <c r="F172" s="124"/>
      <c r="G172" s="125">
        <f>E172*F172</f>
        <v>0</v>
      </c>
      <c r="H172" s="123"/>
      <c r="I172" s="124"/>
      <c r="J172" s="125">
        <f>H172*I172</f>
        <v>0</v>
      </c>
      <c r="K172" s="123"/>
      <c r="L172" s="124"/>
      <c r="M172" s="125">
        <f>K172*L172</f>
        <v>0</v>
      </c>
      <c r="N172" s="123"/>
      <c r="O172" s="124"/>
      <c r="P172" s="125">
        <f>N172*O172</f>
        <v>0</v>
      </c>
      <c r="Q172" s="123"/>
      <c r="R172" s="124"/>
      <c r="S172" s="125">
        <f>Q172*R172</f>
        <v>0</v>
      </c>
      <c r="T172" s="123"/>
      <c r="U172" s="124"/>
      <c r="V172" s="125">
        <f>T172*U172</f>
        <v>0</v>
      </c>
      <c r="W172" s="126">
        <f>G172+M172+S172</f>
        <v>0</v>
      </c>
      <c r="X172" s="127">
        <f>J172+P172+V172</f>
        <v>0</v>
      </c>
      <c r="Y172" s="127">
        <f t="shared" si="52"/>
        <v>0</v>
      </c>
      <c r="Z172" s="128" t="e">
        <f t="shared" si="53"/>
        <v>#DIV/0!</v>
      </c>
      <c r="AA172" s="277"/>
      <c r="AB172" s="131"/>
      <c r="AC172" s="131"/>
      <c r="AD172" s="131"/>
      <c r="AE172" s="131"/>
      <c r="AF172" s="131"/>
      <c r="AG172" s="131"/>
    </row>
    <row r="173" spans="1:33" ht="62.25" customHeight="1">
      <c r="A173" s="119" t="s">
        <v>77</v>
      </c>
      <c r="B173" s="120" t="s">
        <v>305</v>
      </c>
      <c r="C173" s="185" t="s">
        <v>304</v>
      </c>
      <c r="D173" s="122"/>
      <c r="E173" s="123"/>
      <c r="F173" s="124"/>
      <c r="G173" s="125">
        <f>E173*F173</f>
        <v>0</v>
      </c>
      <c r="H173" s="123"/>
      <c r="I173" s="124"/>
      <c r="J173" s="125">
        <f>H173*I173</f>
        <v>0</v>
      </c>
      <c r="K173" s="123"/>
      <c r="L173" s="124"/>
      <c r="M173" s="125">
        <f>K173*L173</f>
        <v>0</v>
      </c>
      <c r="N173" s="123"/>
      <c r="O173" s="124"/>
      <c r="P173" s="125">
        <f>N173*O173</f>
        <v>0</v>
      </c>
      <c r="Q173" s="123"/>
      <c r="R173" s="124"/>
      <c r="S173" s="125">
        <f>Q173*R173</f>
        <v>0</v>
      </c>
      <c r="T173" s="123"/>
      <c r="U173" s="124"/>
      <c r="V173" s="125">
        <f>T173*U173</f>
        <v>0</v>
      </c>
      <c r="W173" s="126">
        <f>G173+M173+S173</f>
        <v>0</v>
      </c>
      <c r="X173" s="127">
        <f>J173+P173+V173</f>
        <v>0</v>
      </c>
      <c r="Y173" s="127">
        <f t="shared" si="52"/>
        <v>0</v>
      </c>
      <c r="Z173" s="128" t="e">
        <f t="shared" si="53"/>
        <v>#DIV/0!</v>
      </c>
      <c r="AA173" s="277"/>
      <c r="AB173" s="131"/>
      <c r="AC173" s="131"/>
      <c r="AD173" s="131"/>
      <c r="AE173" s="131"/>
      <c r="AF173" s="131"/>
      <c r="AG173" s="131"/>
    </row>
    <row r="174" spans="1:33" ht="72.75" customHeight="1">
      <c r="A174" s="132" t="s">
        <v>77</v>
      </c>
      <c r="B174" s="133" t="s">
        <v>306</v>
      </c>
      <c r="C174" s="161" t="s">
        <v>304</v>
      </c>
      <c r="D174" s="134"/>
      <c r="E174" s="135"/>
      <c r="F174" s="136"/>
      <c r="G174" s="137">
        <f>E174*F174</f>
        <v>0</v>
      </c>
      <c r="H174" s="135"/>
      <c r="I174" s="136"/>
      <c r="J174" s="137">
        <f>H174*I174</f>
        <v>0</v>
      </c>
      <c r="K174" s="135"/>
      <c r="L174" s="136"/>
      <c r="M174" s="137">
        <f>K174*L174</f>
        <v>0</v>
      </c>
      <c r="N174" s="135"/>
      <c r="O174" s="136"/>
      <c r="P174" s="137">
        <f>N174*O174</f>
        <v>0</v>
      </c>
      <c r="Q174" s="135"/>
      <c r="R174" s="136"/>
      <c r="S174" s="137">
        <f>Q174*R174</f>
        <v>0</v>
      </c>
      <c r="T174" s="135"/>
      <c r="U174" s="136"/>
      <c r="V174" s="137">
        <f>T174*U174</f>
        <v>0</v>
      </c>
      <c r="W174" s="138">
        <f>G174+M174+S174</f>
        <v>0</v>
      </c>
      <c r="X174" s="127">
        <f>J174+P174+V174</f>
        <v>0</v>
      </c>
      <c r="Y174" s="127">
        <f t="shared" si="52"/>
        <v>0</v>
      </c>
      <c r="Z174" s="128" t="e">
        <f t="shared" si="53"/>
        <v>#DIV/0!</v>
      </c>
      <c r="AA174" s="278"/>
      <c r="AB174" s="131"/>
      <c r="AC174" s="131"/>
      <c r="AD174" s="131"/>
      <c r="AE174" s="131"/>
      <c r="AF174" s="131"/>
      <c r="AG174" s="131"/>
    </row>
    <row r="175" spans="1:33" ht="48" customHeight="1">
      <c r="A175" s="108" t="s">
        <v>74</v>
      </c>
      <c r="B175" s="155" t="s">
        <v>307</v>
      </c>
      <c r="C175" s="287" t="s">
        <v>282</v>
      </c>
      <c r="D175" s="141"/>
      <c r="E175" s="142">
        <f>SUM(E176:E182)</f>
        <v>101</v>
      </c>
      <c r="F175" s="143"/>
      <c r="G175" s="144">
        <f>SUM(G176:G183)</f>
        <v>719000</v>
      </c>
      <c r="H175" s="142">
        <f>SUM(H176:H182)</f>
        <v>101</v>
      </c>
      <c r="I175" s="143"/>
      <c r="J175" s="144">
        <f>SUM(J176:J183)</f>
        <v>719000</v>
      </c>
      <c r="K175" s="142">
        <f>SUM(K176:K182)</f>
        <v>0</v>
      </c>
      <c r="L175" s="143"/>
      <c r="M175" s="144">
        <f>SUM(M176:M183)</f>
        <v>0</v>
      </c>
      <c r="N175" s="142">
        <f>SUM(N176:N182)</f>
        <v>0</v>
      </c>
      <c r="O175" s="143"/>
      <c r="P175" s="144">
        <f>SUM(P176:P183)</f>
        <v>0</v>
      </c>
      <c r="Q175" s="142">
        <f>SUM(Q176:Q182)</f>
        <v>0</v>
      </c>
      <c r="R175" s="143"/>
      <c r="S175" s="144">
        <f>SUM(S176:S183)</f>
        <v>0</v>
      </c>
      <c r="T175" s="142">
        <f>SUM(T176:T182)</f>
        <v>0</v>
      </c>
      <c r="U175" s="143"/>
      <c r="V175" s="144">
        <f>SUM(V176:V183)</f>
        <v>0</v>
      </c>
      <c r="W175" s="144">
        <f>SUM(W176:W183)</f>
        <v>719000</v>
      </c>
      <c r="X175" s="144">
        <f>SUM(X176:X183)</f>
        <v>719000</v>
      </c>
      <c r="Y175" s="144">
        <f t="shared" si="52"/>
        <v>0</v>
      </c>
      <c r="Z175" s="144">
        <f t="shared" si="53"/>
        <v>0</v>
      </c>
      <c r="AA175" s="286"/>
      <c r="AB175" s="118"/>
      <c r="AC175" s="118"/>
      <c r="AD175" s="118"/>
      <c r="AE175" s="118"/>
      <c r="AF175" s="118"/>
      <c r="AG175" s="118"/>
    </row>
    <row r="176" spans="1:33" ht="113.25" customHeight="1">
      <c r="A176" s="119" t="s">
        <v>77</v>
      </c>
      <c r="B176" s="120" t="s">
        <v>308</v>
      </c>
      <c r="C176" s="185" t="s">
        <v>309</v>
      </c>
      <c r="D176" s="122"/>
      <c r="E176" s="123"/>
      <c r="F176" s="124"/>
      <c r="G176" s="125">
        <f t="shared" ref="G176:G183" si="54">E176*F176</f>
        <v>0</v>
      </c>
      <c r="H176" s="123"/>
      <c r="I176" s="124"/>
      <c r="J176" s="125">
        <f t="shared" ref="J176:J183" si="55">H176*I176</f>
        <v>0</v>
      </c>
      <c r="K176" s="123"/>
      <c r="L176" s="124"/>
      <c r="M176" s="125">
        <f t="shared" ref="M176:M183" si="56">K176*L176</f>
        <v>0</v>
      </c>
      <c r="N176" s="123"/>
      <c r="O176" s="124"/>
      <c r="P176" s="125">
        <f t="shared" ref="P176:P183" si="57">N176*O176</f>
        <v>0</v>
      </c>
      <c r="Q176" s="123"/>
      <c r="R176" s="124"/>
      <c r="S176" s="125">
        <f t="shared" ref="S176:S183" si="58">Q176*R176</f>
        <v>0</v>
      </c>
      <c r="T176" s="123"/>
      <c r="U176" s="124"/>
      <c r="V176" s="125">
        <f t="shared" ref="V176:V183" si="59">T176*U176</f>
        <v>0</v>
      </c>
      <c r="W176" s="126">
        <f t="shared" ref="W176:W183" si="60">G176+M176+S176</f>
        <v>0</v>
      </c>
      <c r="X176" s="127">
        <f t="shared" ref="X176:X183" si="61">J176+P176+V176</f>
        <v>0</v>
      </c>
      <c r="Y176" s="127">
        <f t="shared" si="52"/>
        <v>0</v>
      </c>
      <c r="Z176" s="128" t="e">
        <f t="shared" si="53"/>
        <v>#DIV/0!</v>
      </c>
      <c r="AA176" s="277"/>
      <c r="AB176" s="131"/>
      <c r="AC176" s="131"/>
      <c r="AD176" s="131"/>
      <c r="AE176" s="131"/>
      <c r="AF176" s="131"/>
      <c r="AG176" s="131"/>
    </row>
    <row r="177" spans="1:33" ht="106.5" customHeight="1">
      <c r="A177" s="119" t="s">
        <v>77</v>
      </c>
      <c r="B177" s="120" t="s">
        <v>310</v>
      </c>
      <c r="C177" s="185" t="s">
        <v>311</v>
      </c>
      <c r="D177" s="122"/>
      <c r="E177" s="123"/>
      <c r="F177" s="124"/>
      <c r="G177" s="125">
        <f t="shared" si="54"/>
        <v>0</v>
      </c>
      <c r="H177" s="123"/>
      <c r="I177" s="124"/>
      <c r="J177" s="125">
        <f t="shared" si="55"/>
        <v>0</v>
      </c>
      <c r="K177" s="123"/>
      <c r="L177" s="124"/>
      <c r="M177" s="125">
        <f t="shared" si="56"/>
        <v>0</v>
      </c>
      <c r="N177" s="123"/>
      <c r="O177" s="124"/>
      <c r="P177" s="125">
        <f t="shared" si="57"/>
        <v>0</v>
      </c>
      <c r="Q177" s="123"/>
      <c r="R177" s="124"/>
      <c r="S177" s="125">
        <f t="shared" si="58"/>
        <v>0</v>
      </c>
      <c r="T177" s="123"/>
      <c r="U177" s="124"/>
      <c r="V177" s="125">
        <f t="shared" si="59"/>
        <v>0</v>
      </c>
      <c r="W177" s="138">
        <f t="shared" si="60"/>
        <v>0</v>
      </c>
      <c r="X177" s="127">
        <f t="shared" si="61"/>
        <v>0</v>
      </c>
      <c r="Y177" s="127">
        <f t="shared" si="52"/>
        <v>0</v>
      </c>
      <c r="Z177" s="128" t="e">
        <f t="shared" si="53"/>
        <v>#DIV/0!</v>
      </c>
      <c r="AA177" s="277"/>
      <c r="AB177" s="131"/>
      <c r="AC177" s="131"/>
      <c r="AD177" s="131"/>
      <c r="AE177" s="131"/>
      <c r="AF177" s="131"/>
      <c r="AG177" s="131"/>
    </row>
    <row r="178" spans="1:33" ht="117" customHeight="1">
      <c r="A178" s="119" t="s">
        <v>77</v>
      </c>
      <c r="B178" s="120" t="s">
        <v>312</v>
      </c>
      <c r="C178" s="185" t="s">
        <v>313</v>
      </c>
      <c r="D178" s="122"/>
      <c r="E178" s="123"/>
      <c r="F178" s="124"/>
      <c r="G178" s="125">
        <f t="shared" si="54"/>
        <v>0</v>
      </c>
      <c r="H178" s="123"/>
      <c r="I178" s="124"/>
      <c r="J178" s="125">
        <f t="shared" si="55"/>
        <v>0</v>
      </c>
      <c r="K178" s="123"/>
      <c r="L178" s="124"/>
      <c r="M178" s="125">
        <f t="shared" si="56"/>
        <v>0</v>
      </c>
      <c r="N178" s="123"/>
      <c r="O178" s="124"/>
      <c r="P178" s="125">
        <f t="shared" si="57"/>
        <v>0</v>
      </c>
      <c r="Q178" s="123"/>
      <c r="R178" s="124"/>
      <c r="S178" s="125">
        <f t="shared" si="58"/>
        <v>0</v>
      </c>
      <c r="T178" s="123"/>
      <c r="U178" s="124"/>
      <c r="V178" s="125">
        <f t="shared" si="59"/>
        <v>0</v>
      </c>
      <c r="W178" s="138">
        <f t="shared" si="60"/>
        <v>0</v>
      </c>
      <c r="X178" s="127">
        <f t="shared" si="61"/>
        <v>0</v>
      </c>
      <c r="Y178" s="127">
        <f t="shared" si="52"/>
        <v>0</v>
      </c>
      <c r="Z178" s="128" t="e">
        <f t="shared" si="53"/>
        <v>#DIV/0!</v>
      </c>
      <c r="AA178" s="277"/>
      <c r="AB178" s="131"/>
      <c r="AC178" s="131"/>
      <c r="AD178" s="131"/>
      <c r="AE178" s="131"/>
      <c r="AF178" s="131"/>
      <c r="AG178" s="131"/>
    </row>
    <row r="179" spans="1:33" ht="30" customHeight="1">
      <c r="A179" s="338" t="s">
        <v>77</v>
      </c>
      <c r="B179" s="339" t="s">
        <v>314</v>
      </c>
      <c r="C179" s="397" t="s">
        <v>315</v>
      </c>
      <c r="D179" s="330"/>
      <c r="E179" s="331"/>
      <c r="F179" s="332"/>
      <c r="G179" s="333">
        <f t="shared" si="54"/>
        <v>0</v>
      </c>
      <c r="H179" s="331"/>
      <c r="I179" s="332"/>
      <c r="J179" s="333">
        <f t="shared" si="55"/>
        <v>0</v>
      </c>
      <c r="K179" s="331"/>
      <c r="L179" s="332"/>
      <c r="M179" s="333">
        <f t="shared" si="56"/>
        <v>0</v>
      </c>
      <c r="N179" s="123"/>
      <c r="O179" s="124"/>
      <c r="P179" s="125">
        <f t="shared" si="57"/>
        <v>0</v>
      </c>
      <c r="Q179" s="123"/>
      <c r="R179" s="124"/>
      <c r="S179" s="125">
        <f t="shared" si="58"/>
        <v>0</v>
      </c>
      <c r="T179" s="123"/>
      <c r="U179" s="124"/>
      <c r="V179" s="125">
        <f t="shared" si="59"/>
        <v>0</v>
      </c>
      <c r="W179" s="138">
        <f t="shared" si="60"/>
        <v>0</v>
      </c>
      <c r="X179" s="127">
        <f t="shared" si="61"/>
        <v>0</v>
      </c>
      <c r="Y179" s="127">
        <f t="shared" si="52"/>
        <v>0</v>
      </c>
      <c r="Z179" s="128" t="e">
        <f t="shared" si="53"/>
        <v>#DIV/0!</v>
      </c>
      <c r="AA179" s="277"/>
      <c r="AB179" s="131"/>
      <c r="AC179" s="131"/>
      <c r="AD179" s="131"/>
      <c r="AE179" s="131"/>
      <c r="AF179" s="131"/>
      <c r="AG179" s="131"/>
    </row>
    <row r="180" spans="1:33" ht="140.25" customHeight="1">
      <c r="A180" s="338" t="s">
        <v>77</v>
      </c>
      <c r="B180" s="398" t="s">
        <v>316</v>
      </c>
      <c r="C180" s="384" t="s">
        <v>346</v>
      </c>
      <c r="D180" s="389" t="s">
        <v>112</v>
      </c>
      <c r="E180" s="335">
        <v>50</v>
      </c>
      <c r="F180" s="334">
        <v>7500</v>
      </c>
      <c r="G180" s="333">
        <f t="shared" si="54"/>
        <v>375000</v>
      </c>
      <c r="H180" s="335">
        <v>50</v>
      </c>
      <c r="I180" s="334">
        <v>7500</v>
      </c>
      <c r="J180" s="333">
        <f t="shared" si="55"/>
        <v>375000</v>
      </c>
      <c r="K180" s="331"/>
      <c r="L180" s="332"/>
      <c r="M180" s="333">
        <f t="shared" si="56"/>
        <v>0</v>
      </c>
      <c r="N180" s="123"/>
      <c r="O180" s="124"/>
      <c r="P180" s="125">
        <f t="shared" si="57"/>
        <v>0</v>
      </c>
      <c r="Q180" s="123"/>
      <c r="R180" s="124"/>
      <c r="S180" s="125">
        <f t="shared" si="58"/>
        <v>0</v>
      </c>
      <c r="T180" s="123"/>
      <c r="U180" s="124"/>
      <c r="V180" s="125">
        <f t="shared" si="59"/>
        <v>0</v>
      </c>
      <c r="W180" s="138">
        <f t="shared" si="60"/>
        <v>375000</v>
      </c>
      <c r="X180" s="127">
        <f t="shared" si="61"/>
        <v>375000</v>
      </c>
      <c r="Y180" s="127">
        <f t="shared" si="52"/>
        <v>0</v>
      </c>
      <c r="Z180" s="128">
        <f t="shared" si="53"/>
        <v>0</v>
      </c>
      <c r="AA180" s="277"/>
      <c r="AB180" s="130"/>
      <c r="AC180" s="131"/>
      <c r="AD180" s="131"/>
      <c r="AE180" s="131"/>
      <c r="AF180" s="131"/>
      <c r="AG180" s="131"/>
    </row>
    <row r="181" spans="1:33" ht="144" customHeight="1">
      <c r="A181" s="338" t="s">
        <v>77</v>
      </c>
      <c r="B181" s="398" t="s">
        <v>317</v>
      </c>
      <c r="C181" s="384" t="s">
        <v>347</v>
      </c>
      <c r="D181" s="389" t="s">
        <v>112</v>
      </c>
      <c r="E181" s="335">
        <v>50</v>
      </c>
      <c r="F181" s="334">
        <v>6600</v>
      </c>
      <c r="G181" s="333">
        <f t="shared" si="54"/>
        <v>330000</v>
      </c>
      <c r="H181" s="335">
        <v>50</v>
      </c>
      <c r="I181" s="334">
        <v>6600</v>
      </c>
      <c r="J181" s="333">
        <f t="shared" si="55"/>
        <v>330000</v>
      </c>
      <c r="K181" s="331"/>
      <c r="L181" s="332"/>
      <c r="M181" s="333">
        <f t="shared" si="56"/>
        <v>0</v>
      </c>
      <c r="N181" s="123"/>
      <c r="O181" s="124"/>
      <c r="P181" s="125">
        <f t="shared" si="57"/>
        <v>0</v>
      </c>
      <c r="Q181" s="123"/>
      <c r="R181" s="124"/>
      <c r="S181" s="125">
        <f t="shared" si="58"/>
        <v>0</v>
      </c>
      <c r="T181" s="123"/>
      <c r="U181" s="124"/>
      <c r="V181" s="125">
        <f t="shared" si="59"/>
        <v>0</v>
      </c>
      <c r="W181" s="138">
        <f t="shared" si="60"/>
        <v>330000</v>
      </c>
      <c r="X181" s="127">
        <f t="shared" si="61"/>
        <v>330000</v>
      </c>
      <c r="Y181" s="127">
        <f t="shared" si="52"/>
        <v>0</v>
      </c>
      <c r="Z181" s="128">
        <f t="shared" si="53"/>
        <v>0</v>
      </c>
      <c r="AA181" s="277"/>
      <c r="AB181" s="131"/>
      <c r="AC181" s="131"/>
      <c r="AD181" s="131"/>
      <c r="AE181" s="131"/>
      <c r="AF181" s="131"/>
      <c r="AG181" s="131"/>
    </row>
    <row r="182" spans="1:33" ht="100.5" customHeight="1">
      <c r="A182" s="346" t="s">
        <v>77</v>
      </c>
      <c r="B182" s="399" t="s">
        <v>318</v>
      </c>
      <c r="C182" s="400" t="s">
        <v>348</v>
      </c>
      <c r="D182" s="401" t="s">
        <v>143</v>
      </c>
      <c r="E182" s="391">
        <v>1</v>
      </c>
      <c r="F182" s="387">
        <v>14000</v>
      </c>
      <c r="G182" s="351">
        <f t="shared" si="54"/>
        <v>14000</v>
      </c>
      <c r="H182" s="391">
        <v>1</v>
      </c>
      <c r="I182" s="387">
        <v>14000</v>
      </c>
      <c r="J182" s="351">
        <f t="shared" si="55"/>
        <v>14000</v>
      </c>
      <c r="K182" s="349"/>
      <c r="L182" s="350"/>
      <c r="M182" s="351">
        <f t="shared" si="56"/>
        <v>0</v>
      </c>
      <c r="N182" s="135"/>
      <c r="O182" s="136"/>
      <c r="P182" s="137">
        <f t="shared" si="57"/>
        <v>0</v>
      </c>
      <c r="Q182" s="135"/>
      <c r="R182" s="136"/>
      <c r="S182" s="137">
        <f t="shared" si="58"/>
        <v>0</v>
      </c>
      <c r="T182" s="135"/>
      <c r="U182" s="136"/>
      <c r="V182" s="137">
        <f t="shared" si="59"/>
        <v>0</v>
      </c>
      <c r="W182" s="138">
        <f t="shared" si="60"/>
        <v>14000</v>
      </c>
      <c r="X182" s="127">
        <f t="shared" si="61"/>
        <v>14000</v>
      </c>
      <c r="Y182" s="127">
        <f t="shared" si="52"/>
        <v>0</v>
      </c>
      <c r="Z182" s="128">
        <f t="shared" si="53"/>
        <v>0</v>
      </c>
      <c r="AA182" s="278"/>
      <c r="AB182" s="131"/>
      <c r="AC182" s="131"/>
      <c r="AD182" s="131"/>
      <c r="AE182" s="131"/>
      <c r="AF182" s="131"/>
      <c r="AG182" s="131"/>
    </row>
    <row r="183" spans="1:33" ht="123.75" customHeight="1">
      <c r="A183" s="132" t="s">
        <v>77</v>
      </c>
      <c r="B183" s="154" t="s">
        <v>319</v>
      </c>
      <c r="C183" s="186" t="s">
        <v>320</v>
      </c>
      <c r="D183" s="148"/>
      <c r="E183" s="135"/>
      <c r="F183" s="136">
        <v>0.22</v>
      </c>
      <c r="G183" s="137">
        <f t="shared" si="54"/>
        <v>0</v>
      </c>
      <c r="H183" s="135"/>
      <c r="I183" s="136">
        <v>0.22</v>
      </c>
      <c r="J183" s="137">
        <f t="shared" si="55"/>
        <v>0</v>
      </c>
      <c r="K183" s="135"/>
      <c r="L183" s="136">
        <v>0.22</v>
      </c>
      <c r="M183" s="137">
        <f t="shared" si="56"/>
        <v>0</v>
      </c>
      <c r="N183" s="135"/>
      <c r="O183" s="136">
        <v>0.22</v>
      </c>
      <c r="P183" s="137">
        <f t="shared" si="57"/>
        <v>0</v>
      </c>
      <c r="Q183" s="135"/>
      <c r="R183" s="136">
        <v>0.22</v>
      </c>
      <c r="S183" s="137">
        <f t="shared" si="58"/>
        <v>0</v>
      </c>
      <c r="T183" s="135"/>
      <c r="U183" s="136">
        <v>0.22</v>
      </c>
      <c r="V183" s="137">
        <f t="shared" si="59"/>
        <v>0</v>
      </c>
      <c r="W183" s="138">
        <f t="shared" si="60"/>
        <v>0</v>
      </c>
      <c r="X183" s="127">
        <f t="shared" si="61"/>
        <v>0</v>
      </c>
      <c r="Y183" s="127">
        <f t="shared" si="52"/>
        <v>0</v>
      </c>
      <c r="Z183" s="128" t="e">
        <f t="shared" si="53"/>
        <v>#DIV/0!</v>
      </c>
      <c r="AA183" s="152"/>
      <c r="AB183" s="7"/>
      <c r="AC183" s="7"/>
      <c r="AD183" s="7"/>
      <c r="AE183" s="7"/>
      <c r="AF183" s="7"/>
      <c r="AG183" s="7"/>
    </row>
    <row r="184" spans="1:33" ht="30" customHeight="1">
      <c r="A184" s="288" t="s">
        <v>321</v>
      </c>
      <c r="B184" s="289"/>
      <c r="C184" s="290"/>
      <c r="D184" s="291"/>
      <c r="E184" s="171">
        <f>E175+E171+E166+E161</f>
        <v>101</v>
      </c>
      <c r="F184" s="187"/>
      <c r="G184" s="292">
        <f>G175+G171+G166+G161</f>
        <v>719000</v>
      </c>
      <c r="H184" s="171">
        <f>H175+H171+H166+H161</f>
        <v>101</v>
      </c>
      <c r="I184" s="187"/>
      <c r="J184" s="292">
        <f>J175+J171+J166+J161</f>
        <v>719000</v>
      </c>
      <c r="K184" s="171">
        <f>K175+K171+K166+K161</f>
        <v>5</v>
      </c>
      <c r="L184" s="187"/>
      <c r="M184" s="292">
        <f>M175+M171+M166+M161</f>
        <v>78000</v>
      </c>
      <c r="N184" s="171">
        <f>N175+N171+N166+N161</f>
        <v>5</v>
      </c>
      <c r="O184" s="187"/>
      <c r="P184" s="292">
        <f>P175+P171+P166+P161</f>
        <v>78000</v>
      </c>
      <c r="Q184" s="171">
        <f>Q175+Q171+Q166+Q161</f>
        <v>0</v>
      </c>
      <c r="R184" s="187"/>
      <c r="S184" s="292">
        <f>S175+S171+S166+S161</f>
        <v>0</v>
      </c>
      <c r="T184" s="171">
        <f>T175+T171+T166+T161</f>
        <v>0</v>
      </c>
      <c r="U184" s="187"/>
      <c r="V184" s="292">
        <f>V175+V171+V166+V161</f>
        <v>0</v>
      </c>
      <c r="W184" s="223">
        <f>W175+W161+W171+W166</f>
        <v>797000</v>
      </c>
      <c r="X184" s="223">
        <f>X175+X161+X171+X166</f>
        <v>797000</v>
      </c>
      <c r="Y184" s="223">
        <f t="shared" si="52"/>
        <v>0</v>
      </c>
      <c r="Z184" s="223">
        <f t="shared" si="53"/>
        <v>0</v>
      </c>
      <c r="AA184" s="224"/>
      <c r="AB184" s="7"/>
      <c r="AC184" s="7"/>
      <c r="AD184" s="7"/>
      <c r="AE184" s="7"/>
      <c r="AF184" s="7"/>
      <c r="AG184" s="7"/>
    </row>
    <row r="185" spans="1:33" ht="30" customHeight="1">
      <c r="A185" s="293" t="s">
        <v>322</v>
      </c>
      <c r="B185" s="294"/>
      <c r="C185" s="295"/>
      <c r="D185" s="296"/>
      <c r="E185" s="297"/>
      <c r="F185" s="298"/>
      <c r="G185" s="299">
        <f>G33+G47+G56+G78+G92+G106+G119+G127+G135+G149+G153+G159+G184</f>
        <v>904132</v>
      </c>
      <c r="H185" s="297"/>
      <c r="I185" s="298"/>
      <c r="J185" s="299">
        <f>J33+J47+J56+J78+J92+J106+J119+J127+J135+J149+J153+J159+J184</f>
        <v>904132</v>
      </c>
      <c r="K185" s="297"/>
      <c r="L185" s="298"/>
      <c r="M185" s="299">
        <f>M33+M47+M56+M78+M92+M106+M119+M127+M135+M149+M153+M159+M184</f>
        <v>246800</v>
      </c>
      <c r="N185" s="297"/>
      <c r="O185" s="298"/>
      <c r="P185" s="299">
        <f>P33+P47+P56+P78+P92+P106+P119+P127+P135+P149+P153+P159+P184</f>
        <v>246800</v>
      </c>
      <c r="Q185" s="297"/>
      <c r="R185" s="298"/>
      <c r="S185" s="299">
        <f>S33+S47+S56+S78+S92+S106+S119+S127+S135+S149+S153+S159+S184</f>
        <v>0</v>
      </c>
      <c r="T185" s="297"/>
      <c r="U185" s="298"/>
      <c r="V185" s="299">
        <f>V33+V47+V56+V78+V92+V106+V119+V127+V135+V149+V153+V159+V184</f>
        <v>0</v>
      </c>
      <c r="W185" s="299">
        <f>W33+W47+W56+W78+W92+W106+W119+W127+W135+W149+W153+W159+W184</f>
        <v>1150932</v>
      </c>
      <c r="X185" s="299">
        <f>X33+X47+X56+X78+X92+X106+X119+X127+X135+X149+X153+X159+X184</f>
        <v>1150932</v>
      </c>
      <c r="Y185" s="299">
        <f>Y33+Y47+Y56+Y78+Y92+Y106+Y119+Y127+Y135+Y149+Y153+Y159+Y184</f>
        <v>0</v>
      </c>
      <c r="Z185" s="300">
        <f t="shared" si="53"/>
        <v>0</v>
      </c>
      <c r="AA185" s="301"/>
      <c r="AB185" s="7"/>
      <c r="AC185" s="7"/>
      <c r="AD185" s="7"/>
      <c r="AE185" s="7"/>
      <c r="AF185" s="7"/>
      <c r="AG185" s="7"/>
    </row>
    <row r="186" spans="1:33" ht="15" customHeight="1">
      <c r="A186" s="426"/>
      <c r="B186" s="405"/>
      <c r="C186" s="405"/>
      <c r="D186" s="74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302"/>
      <c r="X186" s="302"/>
      <c r="Y186" s="302"/>
      <c r="Z186" s="302"/>
      <c r="AA186" s="83"/>
      <c r="AB186" s="7"/>
      <c r="AC186" s="7"/>
      <c r="AD186" s="7"/>
      <c r="AE186" s="7"/>
      <c r="AF186" s="7"/>
      <c r="AG186" s="7"/>
    </row>
    <row r="187" spans="1:33" ht="30" customHeight="1">
      <c r="A187" s="427" t="s">
        <v>323</v>
      </c>
      <c r="B187" s="417"/>
      <c r="C187" s="417"/>
      <c r="D187" s="303"/>
      <c r="E187" s="297"/>
      <c r="F187" s="298"/>
      <c r="G187" s="304">
        <f ca="1">Фінансування!C27-'Кошторис  витрат'!G185</f>
        <v>0</v>
      </c>
      <c r="H187" s="297"/>
      <c r="I187" s="298"/>
      <c r="J187" s="304">
        <f ca="1">Фінансування!C28-'Кошторис  витрат'!J185</f>
        <v>0</v>
      </c>
      <c r="K187" s="297"/>
      <c r="L187" s="298"/>
      <c r="M187" s="304">
        <f ca="1">Фінансування!J27-'Кошторис  витрат'!M185</f>
        <v>0</v>
      </c>
      <c r="N187" s="297"/>
      <c r="O187" s="298"/>
      <c r="P187" s="304">
        <f ca="1">Фінансування!J28-'Кошторис  витрат'!P185</f>
        <v>0</v>
      </c>
      <c r="Q187" s="297"/>
      <c r="R187" s="298"/>
      <c r="S187" s="304">
        <f ca="1">Фінансування!L27-'Кошторис  витрат'!S185</f>
        <v>0</v>
      </c>
      <c r="T187" s="297"/>
      <c r="U187" s="298"/>
      <c r="V187" s="304">
        <f ca="1">Фінансування!L28-'Кошторис  витрат'!V185</f>
        <v>0</v>
      </c>
      <c r="W187" s="305">
        <f ca="1">Фінансування!N27-'Кошторис  витрат'!W185</f>
        <v>0</v>
      </c>
      <c r="X187" s="305">
        <f ca="1">Фінансування!N28-'Кошторис  витрат'!X185</f>
        <v>0</v>
      </c>
      <c r="Y187" s="305"/>
      <c r="Z187" s="305"/>
      <c r="AA187" s="306"/>
      <c r="AB187" s="7"/>
      <c r="AC187" s="7"/>
      <c r="AD187" s="7"/>
      <c r="AE187" s="7"/>
      <c r="AF187" s="7"/>
      <c r="AG187" s="7"/>
    </row>
    <row r="188" spans="1:33" ht="15.75" customHeight="1">
      <c r="A188" s="1"/>
      <c r="B188" s="307"/>
      <c r="C188" s="2"/>
      <c r="D188" s="308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1"/>
      <c r="X188" s="71"/>
      <c r="Y188" s="71"/>
      <c r="Z188" s="71"/>
      <c r="AA188" s="2"/>
      <c r="AB188" s="1"/>
      <c r="AC188" s="1"/>
      <c r="AD188" s="1"/>
      <c r="AE188" s="1"/>
      <c r="AF188" s="1"/>
      <c r="AG188" s="1"/>
    </row>
    <row r="189" spans="1:33" ht="15.75" customHeight="1">
      <c r="A189" s="1"/>
      <c r="B189" s="307"/>
      <c r="C189" s="2"/>
      <c r="D189" s="308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1"/>
      <c r="X189" s="71"/>
      <c r="Y189" s="71"/>
      <c r="Z189" s="71"/>
      <c r="AA189" s="2"/>
      <c r="AB189" s="1"/>
      <c r="AC189" s="1"/>
      <c r="AD189" s="1"/>
      <c r="AE189" s="1"/>
      <c r="AF189" s="1"/>
      <c r="AG189" s="1"/>
    </row>
    <row r="190" spans="1:33" ht="15.75" customHeight="1">
      <c r="A190" s="1"/>
      <c r="B190" s="307"/>
      <c r="C190" s="2"/>
      <c r="D190" s="308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1"/>
      <c r="X190" s="71"/>
      <c r="Y190" s="71"/>
      <c r="Z190" s="71"/>
      <c r="AA190" s="2"/>
      <c r="AB190" s="1"/>
      <c r="AC190" s="1"/>
      <c r="AD190" s="1"/>
      <c r="AE190" s="1"/>
      <c r="AF190" s="1"/>
      <c r="AG190" s="1"/>
    </row>
    <row r="191" spans="1:33" ht="15.75" customHeight="1">
      <c r="A191" s="309"/>
      <c r="B191" s="310"/>
      <c r="C191" s="336" t="s">
        <v>349</v>
      </c>
      <c r="D191" s="308"/>
      <c r="E191" s="311"/>
      <c r="F191" s="311"/>
      <c r="G191" s="70"/>
      <c r="H191" s="312"/>
      <c r="I191" s="309"/>
      <c r="J191" s="311" t="s">
        <v>350</v>
      </c>
      <c r="K191" s="313"/>
      <c r="L191" s="2"/>
      <c r="M191" s="70"/>
      <c r="N191" s="313"/>
      <c r="O191" s="2"/>
      <c r="P191" s="70"/>
      <c r="Q191" s="70"/>
      <c r="R191" s="70"/>
      <c r="S191" s="70"/>
      <c r="T191" s="70"/>
      <c r="U191" s="70"/>
      <c r="V191" s="70"/>
      <c r="W191" s="71"/>
      <c r="X191" s="71"/>
      <c r="Y191" s="71"/>
      <c r="Z191" s="71"/>
      <c r="AA191" s="2"/>
      <c r="AB191" s="1"/>
      <c r="AC191" s="2"/>
      <c r="AD191" s="1"/>
      <c r="AE191" s="1"/>
      <c r="AF191" s="1"/>
      <c r="AG191" s="1"/>
    </row>
    <row r="192" spans="1:33" ht="15.75" customHeight="1">
      <c r="A192" s="314"/>
      <c r="B192" s="315"/>
      <c r="C192" s="316" t="s">
        <v>324</v>
      </c>
      <c r="D192" s="317"/>
      <c r="E192" s="318" t="s">
        <v>325</v>
      </c>
      <c r="F192" s="318"/>
      <c r="G192" s="319"/>
      <c r="H192" s="320"/>
      <c r="I192" s="321" t="s">
        <v>326</v>
      </c>
      <c r="J192" s="319"/>
      <c r="K192" s="320"/>
      <c r="L192" s="321"/>
      <c r="M192" s="319"/>
      <c r="N192" s="320"/>
      <c r="O192" s="321"/>
      <c r="P192" s="319"/>
      <c r="Q192" s="319"/>
      <c r="R192" s="319"/>
      <c r="S192" s="319"/>
      <c r="T192" s="319"/>
      <c r="U192" s="319"/>
      <c r="V192" s="319"/>
      <c r="W192" s="322"/>
      <c r="X192" s="322"/>
      <c r="Y192" s="322"/>
      <c r="Z192" s="322"/>
      <c r="AA192" s="323"/>
      <c r="AB192" s="324"/>
      <c r="AC192" s="323"/>
      <c r="AD192" s="324"/>
      <c r="AE192" s="324"/>
      <c r="AF192" s="324"/>
      <c r="AG192" s="324"/>
    </row>
    <row r="193" spans="1:33" ht="15.75" customHeight="1">
      <c r="A193" s="1"/>
      <c r="B193" s="307"/>
      <c r="C193" s="2"/>
      <c r="D193" s="308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1"/>
      <c r="X193" s="71"/>
      <c r="Y193" s="71"/>
      <c r="Z193" s="71"/>
      <c r="AA193" s="2"/>
      <c r="AB193" s="1"/>
      <c r="AC193" s="1"/>
      <c r="AD193" s="1"/>
      <c r="AE193" s="1"/>
      <c r="AF193" s="1"/>
      <c r="AG193" s="1"/>
    </row>
    <row r="194" spans="1:33" ht="15.75" customHeight="1">
      <c r="A194" s="1"/>
      <c r="B194" s="307"/>
      <c r="C194" s="2"/>
      <c r="D194" s="308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1"/>
      <c r="X194" s="71"/>
      <c r="Y194" s="71"/>
      <c r="Z194" s="71"/>
      <c r="AA194" s="2"/>
      <c r="AB194" s="1"/>
      <c r="AC194" s="1"/>
      <c r="AD194" s="1"/>
      <c r="AE194" s="1"/>
      <c r="AF194" s="1"/>
      <c r="AG194" s="1"/>
    </row>
    <row r="195" spans="1:33" ht="15.75" customHeight="1">
      <c r="A195" s="1"/>
      <c r="B195" s="307"/>
      <c r="C195" s="2"/>
      <c r="D195" s="308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1"/>
      <c r="X195" s="71"/>
      <c r="Y195" s="71"/>
      <c r="Z195" s="71"/>
      <c r="AA195" s="2"/>
      <c r="AB195" s="1"/>
      <c r="AC195" s="1"/>
      <c r="AD195" s="1"/>
      <c r="AE195" s="1"/>
      <c r="AF195" s="1"/>
      <c r="AG195" s="1"/>
    </row>
    <row r="196" spans="1:33" ht="15.75" customHeight="1">
      <c r="A196" s="1"/>
      <c r="B196" s="307"/>
      <c r="C196" s="2"/>
      <c r="D196" s="308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325"/>
      <c r="X196" s="325"/>
      <c r="Y196" s="325"/>
      <c r="Z196" s="325"/>
      <c r="AA196" s="2"/>
      <c r="AB196" s="1"/>
      <c r="AC196" s="1"/>
      <c r="AD196" s="1"/>
      <c r="AE196" s="1"/>
      <c r="AF196" s="1"/>
      <c r="AG196" s="1"/>
    </row>
    <row r="197" spans="1:33" ht="15.75" customHeight="1">
      <c r="A197" s="1"/>
      <c r="B197" s="307"/>
      <c r="C197" s="2"/>
      <c r="D197" s="308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325"/>
      <c r="X197" s="325"/>
      <c r="Y197" s="325"/>
      <c r="Z197" s="325"/>
      <c r="AA197" s="2"/>
      <c r="AB197" s="1"/>
      <c r="AC197" s="1"/>
      <c r="AD197" s="1"/>
      <c r="AE197" s="1"/>
      <c r="AF197" s="1"/>
      <c r="AG197" s="1"/>
    </row>
    <row r="198" spans="1:33" ht="15.75" customHeight="1">
      <c r="A198" s="1"/>
      <c r="B198" s="307"/>
      <c r="C198" s="2"/>
      <c r="D198" s="308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325"/>
      <c r="X198" s="325"/>
      <c r="Y198" s="325"/>
      <c r="Z198" s="325"/>
      <c r="AA198" s="2"/>
      <c r="AB198" s="1"/>
      <c r="AC198" s="1"/>
      <c r="AD198" s="1"/>
      <c r="AE198" s="1"/>
      <c r="AF198" s="1"/>
      <c r="AG198" s="1"/>
    </row>
    <row r="199" spans="1:33" ht="15.75" customHeight="1">
      <c r="A199" s="1"/>
      <c r="B199" s="307"/>
      <c r="C199" s="2"/>
      <c r="D199" s="308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325"/>
      <c r="X199" s="325"/>
      <c r="Y199" s="325"/>
      <c r="Z199" s="325"/>
      <c r="AA199" s="2"/>
      <c r="AB199" s="1"/>
      <c r="AC199" s="1"/>
      <c r="AD199" s="1"/>
      <c r="AE199" s="1"/>
      <c r="AF199" s="1"/>
      <c r="AG199" s="1"/>
    </row>
    <row r="200" spans="1:33" ht="15.75" customHeight="1">
      <c r="A200" s="1"/>
      <c r="B200" s="307"/>
      <c r="C200" s="2"/>
      <c r="D200" s="308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325"/>
      <c r="X200" s="325"/>
      <c r="Y200" s="325"/>
      <c r="Z200" s="325"/>
      <c r="AA200" s="2"/>
      <c r="AB200" s="1"/>
      <c r="AC200" s="1"/>
      <c r="AD200" s="1"/>
      <c r="AE200" s="1"/>
      <c r="AF200" s="1"/>
      <c r="AG200" s="1"/>
    </row>
    <row r="201" spans="1:33" ht="15.75" customHeight="1">
      <c r="A201" s="1"/>
      <c r="B201" s="307"/>
      <c r="C201" s="2"/>
      <c r="D201" s="308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325"/>
      <c r="X201" s="325"/>
      <c r="Y201" s="325"/>
      <c r="Z201" s="325"/>
      <c r="AA201" s="2"/>
      <c r="AB201" s="1"/>
      <c r="AC201" s="1"/>
      <c r="AD201" s="1"/>
      <c r="AE201" s="1"/>
      <c r="AF201" s="1"/>
      <c r="AG201" s="1"/>
    </row>
    <row r="202" spans="1:33" ht="15.75" customHeight="1">
      <c r="A202" s="1"/>
      <c r="B202" s="307"/>
      <c r="C202" s="2"/>
      <c r="D202" s="308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325"/>
      <c r="X202" s="325"/>
      <c r="Y202" s="325"/>
      <c r="Z202" s="325"/>
      <c r="AA202" s="2"/>
      <c r="AB202" s="1"/>
      <c r="AC202" s="1"/>
      <c r="AD202" s="1"/>
      <c r="AE202" s="1"/>
      <c r="AF202" s="1"/>
      <c r="AG202" s="1"/>
    </row>
    <row r="203" spans="1:33" ht="15.75" customHeight="1">
      <c r="A203" s="1"/>
      <c r="B203" s="307"/>
      <c r="C203" s="2"/>
      <c r="D203" s="308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325"/>
      <c r="X203" s="325"/>
      <c r="Y203" s="325"/>
      <c r="Z203" s="325"/>
      <c r="AA203" s="2"/>
      <c r="AB203" s="1"/>
      <c r="AC203" s="1"/>
      <c r="AD203" s="1"/>
      <c r="AE203" s="1"/>
      <c r="AF203" s="1"/>
      <c r="AG203" s="1"/>
    </row>
    <row r="204" spans="1:33" ht="15.75" customHeight="1">
      <c r="A204" s="1"/>
      <c r="B204" s="307"/>
      <c r="C204" s="2"/>
      <c r="D204" s="308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325"/>
      <c r="X204" s="325"/>
      <c r="Y204" s="325"/>
      <c r="Z204" s="325"/>
      <c r="AA204" s="2"/>
      <c r="AB204" s="1"/>
      <c r="AC204" s="1"/>
      <c r="AD204" s="1"/>
      <c r="AE204" s="1"/>
      <c r="AF204" s="1"/>
      <c r="AG204" s="1"/>
    </row>
    <row r="205" spans="1:33" ht="15.75" customHeight="1">
      <c r="A205" s="1"/>
      <c r="B205" s="307"/>
      <c r="C205" s="2"/>
      <c r="D205" s="308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325"/>
      <c r="X205" s="325"/>
      <c r="Y205" s="325"/>
      <c r="Z205" s="325"/>
      <c r="AA205" s="2"/>
      <c r="AB205" s="1"/>
      <c r="AC205" s="1"/>
      <c r="AD205" s="1"/>
      <c r="AE205" s="1"/>
      <c r="AF205" s="1"/>
      <c r="AG205" s="1"/>
    </row>
    <row r="206" spans="1:33" ht="15.75" customHeight="1">
      <c r="A206" s="1"/>
      <c r="B206" s="307"/>
      <c r="C206" s="2"/>
      <c r="D206" s="308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325"/>
      <c r="X206" s="325"/>
      <c r="Y206" s="325"/>
      <c r="Z206" s="325"/>
      <c r="AA206" s="2"/>
      <c r="AB206" s="1"/>
      <c r="AC206" s="1"/>
      <c r="AD206" s="1"/>
      <c r="AE206" s="1"/>
      <c r="AF206" s="1"/>
      <c r="AG206" s="1"/>
    </row>
    <row r="207" spans="1:33" ht="15.75" customHeight="1">
      <c r="A207" s="1"/>
      <c r="B207" s="307"/>
      <c r="C207" s="2"/>
      <c r="D207" s="308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325"/>
      <c r="X207" s="325"/>
      <c r="Y207" s="325"/>
      <c r="Z207" s="325"/>
      <c r="AA207" s="2"/>
      <c r="AB207" s="1"/>
      <c r="AC207" s="1"/>
      <c r="AD207" s="1"/>
      <c r="AE207" s="1"/>
      <c r="AF207" s="1"/>
      <c r="AG207" s="1"/>
    </row>
    <row r="208" spans="1:33" ht="15.75" customHeight="1">
      <c r="A208" s="1"/>
      <c r="B208" s="307"/>
      <c r="C208" s="2"/>
      <c r="D208" s="308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325"/>
      <c r="X208" s="325"/>
      <c r="Y208" s="325"/>
      <c r="Z208" s="325"/>
      <c r="AA208" s="2"/>
      <c r="AB208" s="1"/>
      <c r="AC208" s="1"/>
      <c r="AD208" s="1"/>
      <c r="AE208" s="1"/>
      <c r="AF208" s="1"/>
      <c r="AG208" s="1"/>
    </row>
    <row r="209" spans="1:33" ht="15.75" customHeight="1">
      <c r="A209" s="1"/>
      <c r="B209" s="307"/>
      <c r="C209" s="2"/>
      <c r="D209" s="308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325"/>
      <c r="X209" s="325"/>
      <c r="Y209" s="325"/>
      <c r="Z209" s="325"/>
      <c r="AA209" s="2"/>
      <c r="AB209" s="1"/>
      <c r="AC209" s="1"/>
      <c r="AD209" s="1"/>
      <c r="AE209" s="1"/>
      <c r="AF209" s="1"/>
      <c r="AG209" s="1"/>
    </row>
    <row r="210" spans="1:33" ht="15.75" customHeight="1">
      <c r="A210" s="1"/>
      <c r="B210" s="307"/>
      <c r="C210" s="2"/>
      <c r="D210" s="308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325"/>
      <c r="X210" s="325"/>
      <c r="Y210" s="325"/>
      <c r="Z210" s="325"/>
      <c r="AA210" s="2"/>
      <c r="AB210" s="1"/>
      <c r="AC210" s="1"/>
      <c r="AD210" s="1"/>
      <c r="AE210" s="1"/>
      <c r="AF210" s="1"/>
      <c r="AG210" s="1"/>
    </row>
    <row r="211" spans="1:33" ht="15.75" customHeight="1">
      <c r="A211" s="1"/>
      <c r="B211" s="307"/>
      <c r="C211" s="2"/>
      <c r="D211" s="308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325"/>
      <c r="X211" s="325"/>
      <c r="Y211" s="325"/>
      <c r="Z211" s="325"/>
      <c r="AA211" s="2"/>
      <c r="AB211" s="1"/>
      <c r="AC211" s="1"/>
      <c r="AD211" s="1"/>
      <c r="AE211" s="1"/>
      <c r="AF211" s="1"/>
      <c r="AG211" s="1"/>
    </row>
    <row r="212" spans="1:33" ht="15.75" customHeight="1">
      <c r="A212" s="1"/>
      <c r="B212" s="307"/>
      <c r="C212" s="2"/>
      <c r="D212" s="308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325"/>
      <c r="X212" s="325"/>
      <c r="Y212" s="325"/>
      <c r="Z212" s="325"/>
      <c r="AA212" s="2"/>
      <c r="AB212" s="1"/>
      <c r="AC212" s="1"/>
      <c r="AD212" s="1"/>
      <c r="AE212" s="1"/>
      <c r="AF212" s="1"/>
      <c r="AG212" s="1"/>
    </row>
    <row r="213" spans="1:33" ht="15.75" customHeight="1">
      <c r="A213" s="1"/>
      <c r="B213" s="307"/>
      <c r="C213" s="2"/>
      <c r="D213" s="308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325"/>
      <c r="X213" s="325"/>
      <c r="Y213" s="325"/>
      <c r="Z213" s="325"/>
      <c r="AA213" s="2"/>
      <c r="AB213" s="1"/>
      <c r="AC213" s="1"/>
      <c r="AD213" s="1"/>
      <c r="AE213" s="1"/>
      <c r="AF213" s="1"/>
      <c r="AG213" s="1"/>
    </row>
    <row r="214" spans="1:33" ht="15.75" customHeight="1">
      <c r="A214" s="1"/>
      <c r="B214" s="307"/>
      <c r="C214" s="2"/>
      <c r="D214" s="308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325"/>
      <c r="X214" s="325"/>
      <c r="Y214" s="325"/>
      <c r="Z214" s="325"/>
      <c r="AA214" s="2"/>
      <c r="AB214" s="1"/>
      <c r="AC214" s="1"/>
      <c r="AD214" s="1"/>
      <c r="AE214" s="1"/>
      <c r="AF214" s="1"/>
      <c r="AG214" s="1"/>
    </row>
    <row r="215" spans="1:33" ht="15.75" customHeight="1">
      <c r="A215" s="1"/>
      <c r="B215" s="307"/>
      <c r="C215" s="2"/>
      <c r="D215" s="308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325"/>
      <c r="X215" s="325"/>
      <c r="Y215" s="325"/>
      <c r="Z215" s="325"/>
      <c r="AA215" s="2"/>
      <c r="AB215" s="1"/>
      <c r="AC215" s="1"/>
      <c r="AD215" s="1"/>
      <c r="AE215" s="1"/>
      <c r="AF215" s="1"/>
      <c r="AG215" s="1"/>
    </row>
    <row r="216" spans="1:33" ht="15.75" customHeight="1">
      <c r="A216" s="1"/>
      <c r="B216" s="307"/>
      <c r="C216" s="2"/>
      <c r="D216" s="308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325"/>
      <c r="X216" s="325"/>
      <c r="Y216" s="325"/>
      <c r="Z216" s="325"/>
      <c r="AA216" s="2"/>
      <c r="AB216" s="1"/>
      <c r="AC216" s="1"/>
      <c r="AD216" s="1"/>
      <c r="AE216" s="1"/>
      <c r="AF216" s="1"/>
      <c r="AG216" s="1"/>
    </row>
    <row r="217" spans="1:33" ht="15.75" customHeight="1">
      <c r="A217" s="1"/>
      <c r="B217" s="307"/>
      <c r="C217" s="2"/>
      <c r="D217" s="308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325"/>
      <c r="X217" s="325"/>
      <c r="Y217" s="325"/>
      <c r="Z217" s="325"/>
      <c r="AA217" s="2"/>
      <c r="AB217" s="1"/>
      <c r="AC217" s="1"/>
      <c r="AD217" s="1"/>
      <c r="AE217" s="1"/>
      <c r="AF217" s="1"/>
      <c r="AG217" s="1"/>
    </row>
    <row r="218" spans="1:33" ht="15.75" customHeight="1">
      <c r="A218" s="1"/>
      <c r="B218" s="307"/>
      <c r="C218" s="2"/>
      <c r="D218" s="308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325"/>
      <c r="X218" s="325"/>
      <c r="Y218" s="325"/>
      <c r="Z218" s="325"/>
      <c r="AA218" s="2"/>
      <c r="AB218" s="1"/>
      <c r="AC218" s="1"/>
      <c r="AD218" s="1"/>
      <c r="AE218" s="1"/>
      <c r="AF218" s="1"/>
      <c r="AG218" s="1"/>
    </row>
    <row r="219" spans="1:33" ht="15.75" customHeight="1">
      <c r="A219" s="1"/>
      <c r="B219" s="307"/>
      <c r="C219" s="2"/>
      <c r="D219" s="308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325"/>
      <c r="X219" s="325"/>
      <c r="Y219" s="325"/>
      <c r="Z219" s="325"/>
      <c r="AA219" s="2"/>
      <c r="AB219" s="1"/>
      <c r="AC219" s="1"/>
      <c r="AD219" s="1"/>
      <c r="AE219" s="1"/>
      <c r="AF219" s="1"/>
      <c r="AG219" s="1"/>
    </row>
    <row r="220" spans="1:33" ht="15.75" customHeight="1">
      <c r="A220" s="1"/>
      <c r="B220" s="307"/>
      <c r="C220" s="2"/>
      <c r="D220" s="308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325"/>
      <c r="X220" s="325"/>
      <c r="Y220" s="325"/>
      <c r="Z220" s="325"/>
      <c r="AA220" s="2"/>
      <c r="AB220" s="1"/>
      <c r="AC220" s="1"/>
      <c r="AD220" s="1"/>
      <c r="AE220" s="1"/>
      <c r="AF220" s="1"/>
      <c r="AG220" s="1"/>
    </row>
    <row r="221" spans="1:33" ht="15.75" customHeight="1">
      <c r="A221" s="1"/>
      <c r="B221" s="307"/>
      <c r="C221" s="2"/>
      <c r="D221" s="308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325"/>
      <c r="X221" s="325"/>
      <c r="Y221" s="325"/>
      <c r="Z221" s="325"/>
      <c r="AA221" s="2"/>
      <c r="AB221" s="1"/>
      <c r="AC221" s="1"/>
      <c r="AD221" s="1"/>
      <c r="AE221" s="1"/>
      <c r="AF221" s="1"/>
      <c r="AG221" s="1"/>
    </row>
    <row r="222" spans="1:33" ht="15.75" customHeight="1">
      <c r="A222" s="1"/>
      <c r="B222" s="307"/>
      <c r="C222" s="2"/>
      <c r="D222" s="308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325"/>
      <c r="X222" s="325"/>
      <c r="Y222" s="325"/>
      <c r="Z222" s="325"/>
      <c r="AA222" s="2"/>
      <c r="AB222" s="1"/>
      <c r="AC222" s="1"/>
      <c r="AD222" s="1"/>
      <c r="AE222" s="1"/>
      <c r="AF222" s="1"/>
      <c r="AG222" s="1"/>
    </row>
    <row r="223" spans="1:33" ht="15.75" customHeight="1">
      <c r="A223" s="1"/>
      <c r="B223" s="307"/>
      <c r="C223" s="2"/>
      <c r="D223" s="308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325"/>
      <c r="X223" s="325"/>
      <c r="Y223" s="325"/>
      <c r="Z223" s="325"/>
      <c r="AA223" s="2"/>
      <c r="AB223" s="1"/>
      <c r="AC223" s="1"/>
      <c r="AD223" s="1"/>
      <c r="AE223" s="1"/>
      <c r="AF223" s="1"/>
      <c r="AG223" s="1"/>
    </row>
    <row r="224" spans="1:33" ht="15.75" customHeight="1">
      <c r="A224" s="1"/>
      <c r="B224" s="307"/>
      <c r="C224" s="2"/>
      <c r="D224" s="308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325"/>
      <c r="X224" s="325"/>
      <c r="Y224" s="325"/>
      <c r="Z224" s="325"/>
      <c r="AA224" s="2"/>
      <c r="AB224" s="1"/>
      <c r="AC224" s="1"/>
      <c r="AD224" s="1"/>
      <c r="AE224" s="1"/>
      <c r="AF224" s="1"/>
      <c r="AG224" s="1"/>
    </row>
    <row r="225" spans="1:33" ht="15.75" customHeight="1">
      <c r="A225" s="1"/>
      <c r="B225" s="307"/>
      <c r="C225" s="2"/>
      <c r="D225" s="308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325"/>
      <c r="X225" s="325"/>
      <c r="Y225" s="325"/>
      <c r="Z225" s="325"/>
      <c r="AA225" s="2"/>
      <c r="AB225" s="1"/>
      <c r="AC225" s="1"/>
      <c r="AD225" s="1"/>
      <c r="AE225" s="1"/>
      <c r="AF225" s="1"/>
      <c r="AG225" s="1"/>
    </row>
    <row r="226" spans="1:33" ht="15.75" customHeight="1">
      <c r="A226" s="1"/>
      <c r="B226" s="307"/>
      <c r="C226" s="2"/>
      <c r="D226" s="308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325"/>
      <c r="X226" s="325"/>
      <c r="Y226" s="325"/>
      <c r="Z226" s="325"/>
      <c r="AA226" s="2"/>
      <c r="AB226" s="1"/>
      <c r="AC226" s="1"/>
      <c r="AD226" s="1"/>
      <c r="AE226" s="1"/>
      <c r="AF226" s="1"/>
      <c r="AG226" s="1"/>
    </row>
    <row r="227" spans="1:33" ht="15.75" customHeight="1">
      <c r="A227" s="1"/>
      <c r="B227" s="307"/>
      <c r="C227" s="2"/>
      <c r="D227" s="308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325"/>
      <c r="X227" s="325"/>
      <c r="Y227" s="325"/>
      <c r="Z227" s="325"/>
      <c r="AA227" s="2"/>
      <c r="AB227" s="1"/>
      <c r="AC227" s="1"/>
      <c r="AD227" s="1"/>
      <c r="AE227" s="1"/>
      <c r="AF227" s="1"/>
      <c r="AG227" s="1"/>
    </row>
    <row r="228" spans="1:33" ht="15.75" customHeight="1">
      <c r="A228" s="1"/>
      <c r="B228" s="307"/>
      <c r="C228" s="2"/>
      <c r="D228" s="308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325"/>
      <c r="X228" s="325"/>
      <c r="Y228" s="325"/>
      <c r="Z228" s="325"/>
      <c r="AA228" s="2"/>
      <c r="AB228" s="1"/>
      <c r="AC228" s="1"/>
      <c r="AD228" s="1"/>
      <c r="AE228" s="1"/>
      <c r="AF228" s="1"/>
      <c r="AG228" s="1"/>
    </row>
    <row r="229" spans="1:33" ht="15.75" customHeight="1">
      <c r="A229" s="1"/>
      <c r="B229" s="307"/>
      <c r="C229" s="2"/>
      <c r="D229" s="308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325"/>
      <c r="X229" s="325"/>
      <c r="Y229" s="325"/>
      <c r="Z229" s="325"/>
      <c r="AA229" s="2"/>
      <c r="AB229" s="1"/>
      <c r="AC229" s="1"/>
      <c r="AD229" s="1"/>
      <c r="AE229" s="1"/>
      <c r="AF229" s="1"/>
      <c r="AG229" s="1"/>
    </row>
    <row r="230" spans="1:33" ht="15.75" customHeight="1">
      <c r="A230" s="1"/>
      <c r="B230" s="307"/>
      <c r="C230" s="2"/>
      <c r="D230" s="308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325"/>
      <c r="X230" s="325"/>
      <c r="Y230" s="325"/>
      <c r="Z230" s="325"/>
      <c r="AA230" s="2"/>
      <c r="AB230" s="1"/>
      <c r="AC230" s="1"/>
      <c r="AD230" s="1"/>
      <c r="AE230" s="1"/>
      <c r="AF230" s="1"/>
      <c r="AG230" s="1"/>
    </row>
    <row r="231" spans="1:33" ht="15.75" customHeight="1">
      <c r="A231" s="1"/>
      <c r="B231" s="307"/>
      <c r="C231" s="2"/>
      <c r="D231" s="308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325"/>
      <c r="X231" s="325"/>
      <c r="Y231" s="325"/>
      <c r="Z231" s="325"/>
      <c r="AA231" s="2"/>
      <c r="AB231" s="1"/>
      <c r="AC231" s="1"/>
      <c r="AD231" s="1"/>
      <c r="AE231" s="1"/>
      <c r="AF231" s="1"/>
      <c r="AG231" s="1"/>
    </row>
    <row r="232" spans="1:33" ht="15.75" customHeight="1">
      <c r="A232" s="1"/>
      <c r="B232" s="307"/>
      <c r="C232" s="2"/>
      <c r="D232" s="308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325"/>
      <c r="X232" s="325"/>
      <c r="Y232" s="325"/>
      <c r="Z232" s="325"/>
      <c r="AA232" s="2"/>
      <c r="AB232" s="1"/>
      <c r="AC232" s="1"/>
      <c r="AD232" s="1"/>
      <c r="AE232" s="1"/>
      <c r="AF232" s="1"/>
      <c r="AG232" s="1"/>
    </row>
    <row r="233" spans="1:33" ht="15.75" customHeight="1">
      <c r="A233" s="1"/>
      <c r="B233" s="307"/>
      <c r="C233" s="2"/>
      <c r="D233" s="308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325"/>
      <c r="X233" s="325"/>
      <c r="Y233" s="325"/>
      <c r="Z233" s="325"/>
      <c r="AA233" s="2"/>
      <c r="AB233" s="1"/>
      <c r="AC233" s="1"/>
      <c r="AD233" s="1"/>
      <c r="AE233" s="1"/>
      <c r="AF233" s="1"/>
      <c r="AG233" s="1"/>
    </row>
    <row r="234" spans="1:33" ht="15.75" customHeight="1">
      <c r="A234" s="1"/>
      <c r="B234" s="307"/>
      <c r="C234" s="2"/>
      <c r="D234" s="308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325"/>
      <c r="X234" s="325"/>
      <c r="Y234" s="325"/>
      <c r="Z234" s="325"/>
      <c r="AA234" s="2"/>
      <c r="AB234" s="1"/>
      <c r="AC234" s="1"/>
      <c r="AD234" s="1"/>
      <c r="AE234" s="1"/>
      <c r="AF234" s="1"/>
      <c r="AG234" s="1"/>
    </row>
    <row r="235" spans="1:33" ht="15.75" customHeight="1">
      <c r="A235" s="1"/>
      <c r="B235" s="307"/>
      <c r="C235" s="2"/>
      <c r="D235" s="308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325"/>
      <c r="X235" s="325"/>
      <c r="Y235" s="325"/>
      <c r="Z235" s="325"/>
      <c r="AA235" s="2"/>
      <c r="AB235" s="1"/>
      <c r="AC235" s="1"/>
      <c r="AD235" s="1"/>
      <c r="AE235" s="1"/>
      <c r="AF235" s="1"/>
      <c r="AG235" s="1"/>
    </row>
    <row r="236" spans="1:33" ht="15.75" customHeight="1">
      <c r="A236" s="1"/>
      <c r="B236" s="307"/>
      <c r="C236" s="2"/>
      <c r="D236" s="308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325"/>
      <c r="X236" s="325"/>
      <c r="Y236" s="325"/>
      <c r="Z236" s="325"/>
      <c r="AA236" s="2"/>
      <c r="AB236" s="1"/>
      <c r="AC236" s="1"/>
      <c r="AD236" s="1"/>
      <c r="AE236" s="1"/>
      <c r="AF236" s="1"/>
      <c r="AG236" s="1"/>
    </row>
    <row r="237" spans="1:33" ht="15.75" customHeight="1">
      <c r="A237" s="1"/>
      <c r="B237" s="307"/>
      <c r="C237" s="2"/>
      <c r="D237" s="308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325"/>
      <c r="X237" s="325"/>
      <c r="Y237" s="325"/>
      <c r="Z237" s="325"/>
      <c r="AA237" s="2"/>
      <c r="AB237" s="1"/>
      <c r="AC237" s="1"/>
      <c r="AD237" s="1"/>
      <c r="AE237" s="1"/>
      <c r="AF237" s="1"/>
      <c r="AG237" s="1"/>
    </row>
    <row r="238" spans="1:33" ht="15.75" customHeight="1">
      <c r="A238" s="1"/>
      <c r="B238" s="307"/>
      <c r="C238" s="2"/>
      <c r="D238" s="308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325"/>
      <c r="X238" s="325"/>
      <c r="Y238" s="325"/>
      <c r="Z238" s="325"/>
      <c r="AA238" s="2"/>
      <c r="AB238" s="1"/>
      <c r="AC238" s="1"/>
      <c r="AD238" s="1"/>
      <c r="AE238" s="1"/>
      <c r="AF238" s="1"/>
      <c r="AG238" s="1"/>
    </row>
    <row r="239" spans="1:33" ht="15.75" customHeight="1">
      <c r="A239" s="1"/>
      <c r="B239" s="307"/>
      <c r="C239" s="2"/>
      <c r="D239" s="308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325"/>
      <c r="X239" s="325"/>
      <c r="Y239" s="325"/>
      <c r="Z239" s="325"/>
      <c r="AA239" s="2"/>
      <c r="AB239" s="1"/>
      <c r="AC239" s="1"/>
      <c r="AD239" s="1"/>
      <c r="AE239" s="1"/>
      <c r="AF239" s="1"/>
      <c r="AG239" s="1"/>
    </row>
    <row r="240" spans="1:33" ht="15.75" customHeight="1">
      <c r="A240" s="1"/>
      <c r="B240" s="307"/>
      <c r="C240" s="2"/>
      <c r="D240" s="308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325"/>
      <c r="X240" s="325"/>
      <c r="Y240" s="325"/>
      <c r="Z240" s="325"/>
      <c r="AA240" s="2"/>
      <c r="AB240" s="1"/>
      <c r="AC240" s="1"/>
      <c r="AD240" s="1"/>
      <c r="AE240" s="1"/>
      <c r="AF240" s="1"/>
      <c r="AG240" s="1"/>
    </row>
    <row r="241" spans="1:33" ht="15.75" customHeight="1">
      <c r="A241" s="1"/>
      <c r="B241" s="307"/>
      <c r="C241" s="2"/>
      <c r="D241" s="308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325"/>
      <c r="X241" s="325"/>
      <c r="Y241" s="325"/>
      <c r="Z241" s="325"/>
      <c r="AA241" s="2"/>
      <c r="AB241" s="1"/>
      <c r="AC241" s="1"/>
      <c r="AD241" s="1"/>
      <c r="AE241" s="1"/>
      <c r="AF241" s="1"/>
      <c r="AG241" s="1"/>
    </row>
    <row r="242" spans="1:33" ht="15.75" customHeight="1">
      <c r="A242" s="1"/>
      <c r="B242" s="307"/>
      <c r="C242" s="2"/>
      <c r="D242" s="308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325"/>
      <c r="X242" s="325"/>
      <c r="Y242" s="325"/>
      <c r="Z242" s="325"/>
      <c r="AA242" s="2"/>
      <c r="AB242" s="1"/>
      <c r="AC242" s="1"/>
      <c r="AD242" s="1"/>
      <c r="AE242" s="1"/>
      <c r="AF242" s="1"/>
      <c r="AG242" s="1"/>
    </row>
    <row r="243" spans="1:33" ht="15.75" customHeight="1">
      <c r="A243" s="1"/>
      <c r="B243" s="307"/>
      <c r="C243" s="2"/>
      <c r="D243" s="308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325"/>
      <c r="X243" s="325"/>
      <c r="Y243" s="325"/>
      <c r="Z243" s="325"/>
      <c r="AA243" s="2"/>
      <c r="AB243" s="1"/>
      <c r="AC243" s="1"/>
      <c r="AD243" s="1"/>
      <c r="AE243" s="1"/>
      <c r="AF243" s="1"/>
      <c r="AG243" s="1"/>
    </row>
    <row r="244" spans="1:33" ht="15.75" customHeight="1">
      <c r="A244" s="1"/>
      <c r="B244" s="307"/>
      <c r="C244" s="2"/>
      <c r="D244" s="308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325"/>
      <c r="X244" s="325"/>
      <c r="Y244" s="325"/>
      <c r="Z244" s="325"/>
      <c r="AA244" s="2"/>
      <c r="AB244" s="1"/>
      <c r="AC244" s="1"/>
      <c r="AD244" s="1"/>
      <c r="AE244" s="1"/>
      <c r="AF244" s="1"/>
      <c r="AG244" s="1"/>
    </row>
    <row r="245" spans="1:33" ht="15.75" customHeight="1">
      <c r="A245" s="1"/>
      <c r="B245" s="307"/>
      <c r="C245" s="2"/>
      <c r="D245" s="308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325"/>
      <c r="X245" s="325"/>
      <c r="Y245" s="325"/>
      <c r="Z245" s="325"/>
      <c r="AA245" s="2"/>
      <c r="AB245" s="1"/>
      <c r="AC245" s="1"/>
      <c r="AD245" s="1"/>
      <c r="AE245" s="1"/>
      <c r="AF245" s="1"/>
      <c r="AG245" s="1"/>
    </row>
    <row r="246" spans="1:33" ht="15.75" customHeight="1">
      <c r="A246" s="1"/>
      <c r="B246" s="307"/>
      <c r="C246" s="2"/>
      <c r="D246" s="308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325"/>
      <c r="X246" s="325"/>
      <c r="Y246" s="325"/>
      <c r="Z246" s="325"/>
      <c r="AA246" s="2"/>
      <c r="AB246" s="1"/>
      <c r="AC246" s="1"/>
      <c r="AD246" s="1"/>
      <c r="AE246" s="1"/>
      <c r="AF246" s="1"/>
      <c r="AG246" s="1"/>
    </row>
    <row r="247" spans="1:33" ht="15.75" customHeight="1">
      <c r="A247" s="1"/>
      <c r="B247" s="307"/>
      <c r="C247" s="2"/>
      <c r="D247" s="308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325"/>
      <c r="X247" s="325"/>
      <c r="Y247" s="325"/>
      <c r="Z247" s="325"/>
      <c r="AA247" s="2"/>
      <c r="AB247" s="1"/>
      <c r="AC247" s="1"/>
      <c r="AD247" s="1"/>
      <c r="AE247" s="1"/>
      <c r="AF247" s="1"/>
      <c r="AG247" s="1"/>
    </row>
    <row r="248" spans="1:33" ht="15.75" customHeight="1">
      <c r="A248" s="1"/>
      <c r="B248" s="307"/>
      <c r="C248" s="2"/>
      <c r="D248" s="308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325"/>
      <c r="X248" s="325"/>
      <c r="Y248" s="325"/>
      <c r="Z248" s="325"/>
      <c r="AA248" s="2"/>
      <c r="AB248" s="1"/>
      <c r="AC248" s="1"/>
      <c r="AD248" s="1"/>
      <c r="AE248" s="1"/>
      <c r="AF248" s="1"/>
      <c r="AG248" s="1"/>
    </row>
    <row r="249" spans="1:33" ht="15.75" customHeight="1">
      <c r="A249" s="1"/>
      <c r="B249" s="307"/>
      <c r="C249" s="2"/>
      <c r="D249" s="308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325"/>
      <c r="X249" s="325"/>
      <c r="Y249" s="325"/>
      <c r="Z249" s="325"/>
      <c r="AA249" s="2"/>
      <c r="AB249" s="1"/>
      <c r="AC249" s="1"/>
      <c r="AD249" s="1"/>
      <c r="AE249" s="1"/>
      <c r="AF249" s="1"/>
      <c r="AG249" s="1"/>
    </row>
    <row r="250" spans="1:33" ht="15.75" customHeight="1">
      <c r="A250" s="1"/>
      <c r="B250" s="307"/>
      <c r="C250" s="2"/>
      <c r="D250" s="308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325"/>
      <c r="X250" s="325"/>
      <c r="Y250" s="325"/>
      <c r="Z250" s="325"/>
      <c r="AA250" s="2"/>
      <c r="AB250" s="1"/>
      <c r="AC250" s="1"/>
      <c r="AD250" s="1"/>
      <c r="AE250" s="1"/>
      <c r="AF250" s="1"/>
      <c r="AG250" s="1"/>
    </row>
    <row r="251" spans="1:33" ht="15.75" customHeight="1">
      <c r="A251" s="1"/>
      <c r="B251" s="307"/>
      <c r="C251" s="2"/>
      <c r="D251" s="308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325"/>
      <c r="X251" s="325"/>
      <c r="Y251" s="325"/>
      <c r="Z251" s="325"/>
      <c r="AA251" s="2"/>
      <c r="AB251" s="1"/>
      <c r="AC251" s="1"/>
      <c r="AD251" s="1"/>
      <c r="AE251" s="1"/>
      <c r="AF251" s="1"/>
      <c r="AG251" s="1"/>
    </row>
    <row r="252" spans="1:33" ht="15.75" customHeight="1">
      <c r="A252" s="1"/>
      <c r="B252" s="307"/>
      <c r="C252" s="2"/>
      <c r="D252" s="308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325"/>
      <c r="X252" s="325"/>
      <c r="Y252" s="325"/>
      <c r="Z252" s="325"/>
      <c r="AA252" s="2"/>
      <c r="AB252" s="1"/>
      <c r="AC252" s="1"/>
      <c r="AD252" s="1"/>
      <c r="AE252" s="1"/>
      <c r="AF252" s="1"/>
      <c r="AG252" s="1"/>
    </row>
    <row r="253" spans="1:33" ht="15.75" customHeight="1">
      <c r="A253" s="1"/>
      <c r="B253" s="307"/>
      <c r="C253" s="2"/>
      <c r="D253" s="308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325"/>
      <c r="X253" s="325"/>
      <c r="Y253" s="325"/>
      <c r="Z253" s="325"/>
      <c r="AA253" s="2"/>
      <c r="AB253" s="1"/>
      <c r="AC253" s="1"/>
      <c r="AD253" s="1"/>
      <c r="AE253" s="1"/>
      <c r="AF253" s="1"/>
      <c r="AG253" s="1"/>
    </row>
    <row r="254" spans="1:33" ht="15.75" customHeight="1">
      <c r="A254" s="1"/>
      <c r="B254" s="307"/>
      <c r="C254" s="2"/>
      <c r="D254" s="308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325"/>
      <c r="X254" s="325"/>
      <c r="Y254" s="325"/>
      <c r="Z254" s="325"/>
      <c r="AA254" s="2"/>
      <c r="AB254" s="1"/>
      <c r="AC254" s="1"/>
      <c r="AD254" s="1"/>
      <c r="AE254" s="1"/>
      <c r="AF254" s="1"/>
      <c r="AG254" s="1"/>
    </row>
    <row r="255" spans="1:33" ht="15.75" customHeight="1">
      <c r="A255" s="1"/>
      <c r="B255" s="307"/>
      <c r="C255" s="2"/>
      <c r="D255" s="308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325"/>
      <c r="X255" s="325"/>
      <c r="Y255" s="325"/>
      <c r="Z255" s="325"/>
      <c r="AA255" s="2"/>
      <c r="AB255" s="1"/>
      <c r="AC255" s="1"/>
      <c r="AD255" s="1"/>
      <c r="AE255" s="1"/>
      <c r="AF255" s="1"/>
      <c r="AG255" s="1"/>
    </row>
    <row r="256" spans="1:33" ht="15.75" customHeight="1">
      <c r="A256" s="1"/>
      <c r="B256" s="307"/>
      <c r="C256" s="2"/>
      <c r="D256" s="308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325"/>
      <c r="X256" s="325"/>
      <c r="Y256" s="325"/>
      <c r="Z256" s="325"/>
      <c r="AA256" s="2"/>
      <c r="AB256" s="1"/>
      <c r="AC256" s="1"/>
      <c r="AD256" s="1"/>
      <c r="AE256" s="1"/>
      <c r="AF256" s="1"/>
      <c r="AG256" s="1"/>
    </row>
    <row r="257" spans="1:33" ht="15.75" customHeight="1">
      <c r="A257" s="1"/>
      <c r="B257" s="307"/>
      <c r="C257" s="2"/>
      <c r="D257" s="308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325"/>
      <c r="X257" s="325"/>
      <c r="Y257" s="325"/>
      <c r="Z257" s="325"/>
      <c r="AA257" s="2"/>
      <c r="AB257" s="1"/>
      <c r="AC257" s="1"/>
      <c r="AD257" s="1"/>
      <c r="AE257" s="1"/>
      <c r="AF257" s="1"/>
      <c r="AG257" s="1"/>
    </row>
    <row r="258" spans="1:33" ht="15.75" customHeight="1">
      <c r="A258" s="1"/>
      <c r="B258" s="307"/>
      <c r="C258" s="2"/>
      <c r="D258" s="308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325"/>
      <c r="X258" s="325"/>
      <c r="Y258" s="325"/>
      <c r="Z258" s="325"/>
      <c r="AA258" s="2"/>
      <c r="AB258" s="1"/>
      <c r="AC258" s="1"/>
      <c r="AD258" s="1"/>
      <c r="AE258" s="1"/>
      <c r="AF258" s="1"/>
      <c r="AG258" s="1"/>
    </row>
    <row r="259" spans="1:33" ht="15.75" customHeight="1">
      <c r="A259" s="1"/>
      <c r="B259" s="307"/>
      <c r="C259" s="2"/>
      <c r="D259" s="308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325"/>
      <c r="X259" s="325"/>
      <c r="Y259" s="325"/>
      <c r="Z259" s="325"/>
      <c r="AA259" s="2"/>
      <c r="AB259" s="1"/>
      <c r="AC259" s="1"/>
      <c r="AD259" s="1"/>
      <c r="AE259" s="1"/>
      <c r="AF259" s="1"/>
      <c r="AG259" s="1"/>
    </row>
    <row r="260" spans="1:33" ht="15.75" customHeight="1">
      <c r="A260" s="1"/>
      <c r="B260" s="307"/>
      <c r="C260" s="2"/>
      <c r="D260" s="308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325"/>
      <c r="X260" s="325"/>
      <c r="Y260" s="325"/>
      <c r="Z260" s="325"/>
      <c r="AA260" s="2"/>
      <c r="AB260" s="1"/>
      <c r="AC260" s="1"/>
      <c r="AD260" s="1"/>
      <c r="AE260" s="1"/>
      <c r="AF260" s="1"/>
      <c r="AG260" s="1"/>
    </row>
    <row r="261" spans="1:33" ht="15.75" customHeight="1">
      <c r="A261" s="1"/>
      <c r="B261" s="307"/>
      <c r="C261" s="2"/>
      <c r="D261" s="308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325"/>
      <c r="X261" s="325"/>
      <c r="Y261" s="325"/>
      <c r="Z261" s="325"/>
      <c r="AA261" s="2"/>
      <c r="AB261" s="1"/>
      <c r="AC261" s="1"/>
      <c r="AD261" s="1"/>
      <c r="AE261" s="1"/>
      <c r="AF261" s="1"/>
      <c r="AG261" s="1"/>
    </row>
    <row r="262" spans="1:33" ht="15.75" customHeight="1">
      <c r="A262" s="1"/>
      <c r="B262" s="307"/>
      <c r="C262" s="2"/>
      <c r="D262" s="308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325"/>
      <c r="X262" s="325"/>
      <c r="Y262" s="325"/>
      <c r="Z262" s="325"/>
      <c r="AA262" s="2"/>
      <c r="AB262" s="1"/>
      <c r="AC262" s="1"/>
      <c r="AD262" s="1"/>
      <c r="AE262" s="1"/>
      <c r="AF262" s="1"/>
      <c r="AG262" s="1"/>
    </row>
    <row r="263" spans="1:33" ht="15.75" customHeight="1">
      <c r="A263" s="1"/>
      <c r="B263" s="307"/>
      <c r="C263" s="2"/>
      <c r="D263" s="308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325"/>
      <c r="X263" s="325"/>
      <c r="Y263" s="325"/>
      <c r="Z263" s="325"/>
      <c r="AA263" s="2"/>
      <c r="AB263" s="1"/>
      <c r="AC263" s="1"/>
      <c r="AD263" s="1"/>
      <c r="AE263" s="1"/>
      <c r="AF263" s="1"/>
      <c r="AG263" s="1"/>
    </row>
    <row r="264" spans="1:33" ht="15.75" customHeight="1">
      <c r="A264" s="1"/>
      <c r="B264" s="307"/>
      <c r="C264" s="2"/>
      <c r="D264" s="308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325"/>
      <c r="X264" s="325"/>
      <c r="Y264" s="325"/>
      <c r="Z264" s="325"/>
      <c r="AA264" s="2"/>
      <c r="AB264" s="1"/>
      <c r="AC264" s="1"/>
      <c r="AD264" s="1"/>
      <c r="AE264" s="1"/>
      <c r="AF264" s="1"/>
      <c r="AG264" s="1"/>
    </row>
    <row r="265" spans="1:33" ht="15.75" customHeight="1">
      <c r="A265" s="1"/>
      <c r="B265" s="307"/>
      <c r="C265" s="2"/>
      <c r="D265" s="308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325"/>
      <c r="X265" s="325"/>
      <c r="Y265" s="325"/>
      <c r="Z265" s="325"/>
      <c r="AA265" s="2"/>
      <c r="AB265" s="1"/>
      <c r="AC265" s="1"/>
      <c r="AD265" s="1"/>
      <c r="AE265" s="1"/>
      <c r="AF265" s="1"/>
      <c r="AG265" s="1"/>
    </row>
    <row r="266" spans="1:33" ht="15.75" customHeight="1">
      <c r="A266" s="1"/>
      <c r="B266" s="307"/>
      <c r="C266" s="2"/>
      <c r="D266" s="308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325"/>
      <c r="X266" s="325"/>
      <c r="Y266" s="325"/>
      <c r="Z266" s="325"/>
      <c r="AA266" s="2"/>
      <c r="AB266" s="1"/>
      <c r="AC266" s="1"/>
      <c r="AD266" s="1"/>
      <c r="AE266" s="1"/>
      <c r="AF266" s="1"/>
      <c r="AG266" s="1"/>
    </row>
    <row r="267" spans="1:33" ht="15.75" customHeight="1">
      <c r="A267" s="1"/>
      <c r="B267" s="307"/>
      <c r="C267" s="2"/>
      <c r="D267" s="308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325"/>
      <c r="X267" s="325"/>
      <c r="Y267" s="325"/>
      <c r="Z267" s="325"/>
      <c r="AA267" s="2"/>
      <c r="AB267" s="1"/>
      <c r="AC267" s="1"/>
      <c r="AD267" s="1"/>
      <c r="AE267" s="1"/>
      <c r="AF267" s="1"/>
      <c r="AG267" s="1"/>
    </row>
    <row r="268" spans="1:33" ht="15.75" customHeight="1">
      <c r="A268" s="1"/>
      <c r="B268" s="307"/>
      <c r="C268" s="2"/>
      <c r="D268" s="308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325"/>
      <c r="X268" s="325"/>
      <c r="Y268" s="325"/>
      <c r="Z268" s="325"/>
      <c r="AA268" s="2"/>
      <c r="AB268" s="1"/>
      <c r="AC268" s="1"/>
      <c r="AD268" s="1"/>
      <c r="AE268" s="1"/>
      <c r="AF268" s="1"/>
      <c r="AG268" s="1"/>
    </row>
    <row r="269" spans="1:33" ht="15.75" customHeight="1">
      <c r="A269" s="1"/>
      <c r="B269" s="307"/>
      <c r="C269" s="2"/>
      <c r="D269" s="308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325"/>
      <c r="X269" s="325"/>
      <c r="Y269" s="325"/>
      <c r="Z269" s="325"/>
      <c r="AA269" s="2"/>
      <c r="AB269" s="1"/>
      <c r="AC269" s="1"/>
      <c r="AD269" s="1"/>
      <c r="AE269" s="1"/>
      <c r="AF269" s="1"/>
      <c r="AG269" s="1"/>
    </row>
    <row r="270" spans="1:33" ht="15.75" customHeight="1">
      <c r="A270" s="1"/>
      <c r="B270" s="307"/>
      <c r="C270" s="2"/>
      <c r="D270" s="308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325"/>
      <c r="X270" s="325"/>
      <c r="Y270" s="325"/>
      <c r="Z270" s="325"/>
      <c r="AA270" s="2"/>
      <c r="AB270" s="1"/>
      <c r="AC270" s="1"/>
      <c r="AD270" s="1"/>
      <c r="AE270" s="1"/>
      <c r="AF270" s="1"/>
      <c r="AG270" s="1"/>
    </row>
    <row r="271" spans="1:33" ht="15.75" customHeight="1">
      <c r="A271" s="1"/>
      <c r="B271" s="307"/>
      <c r="C271" s="2"/>
      <c r="D271" s="308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325"/>
      <c r="X271" s="325"/>
      <c r="Y271" s="325"/>
      <c r="Z271" s="325"/>
      <c r="AA271" s="2"/>
      <c r="AB271" s="1"/>
      <c r="AC271" s="1"/>
      <c r="AD271" s="1"/>
      <c r="AE271" s="1"/>
      <c r="AF271" s="1"/>
      <c r="AG271" s="1"/>
    </row>
    <row r="272" spans="1:33" ht="15.75" customHeight="1">
      <c r="A272" s="1"/>
      <c r="B272" s="307"/>
      <c r="C272" s="2"/>
      <c r="D272" s="308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325"/>
      <c r="X272" s="325"/>
      <c r="Y272" s="325"/>
      <c r="Z272" s="325"/>
      <c r="AA272" s="2"/>
      <c r="AB272" s="1"/>
      <c r="AC272" s="1"/>
      <c r="AD272" s="1"/>
      <c r="AE272" s="1"/>
      <c r="AF272" s="1"/>
      <c r="AG272" s="1"/>
    </row>
    <row r="273" spans="1:33" ht="15.75" customHeight="1">
      <c r="A273" s="1"/>
      <c r="B273" s="307"/>
      <c r="C273" s="2"/>
      <c r="D273" s="308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325"/>
      <c r="X273" s="325"/>
      <c r="Y273" s="325"/>
      <c r="Z273" s="325"/>
      <c r="AA273" s="2"/>
      <c r="AB273" s="1"/>
      <c r="AC273" s="1"/>
      <c r="AD273" s="1"/>
      <c r="AE273" s="1"/>
      <c r="AF273" s="1"/>
      <c r="AG273" s="1"/>
    </row>
    <row r="274" spans="1:33" ht="15.75" customHeight="1">
      <c r="A274" s="1"/>
      <c r="B274" s="307"/>
      <c r="C274" s="2"/>
      <c r="D274" s="308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325"/>
      <c r="X274" s="325"/>
      <c r="Y274" s="325"/>
      <c r="Z274" s="325"/>
      <c r="AA274" s="2"/>
      <c r="AB274" s="1"/>
      <c r="AC274" s="1"/>
      <c r="AD274" s="1"/>
      <c r="AE274" s="1"/>
      <c r="AF274" s="1"/>
      <c r="AG274" s="1"/>
    </row>
    <row r="275" spans="1:33" ht="15.75" customHeight="1">
      <c r="A275" s="1"/>
      <c r="B275" s="307"/>
      <c r="C275" s="2"/>
      <c r="D275" s="308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325"/>
      <c r="X275" s="325"/>
      <c r="Y275" s="325"/>
      <c r="Z275" s="325"/>
      <c r="AA275" s="2"/>
      <c r="AB275" s="1"/>
      <c r="AC275" s="1"/>
      <c r="AD275" s="1"/>
      <c r="AE275" s="1"/>
      <c r="AF275" s="1"/>
      <c r="AG275" s="1"/>
    </row>
    <row r="276" spans="1:33" ht="15.75" customHeight="1">
      <c r="A276" s="1"/>
      <c r="B276" s="307"/>
      <c r="C276" s="2"/>
      <c r="D276" s="308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325"/>
      <c r="X276" s="325"/>
      <c r="Y276" s="325"/>
      <c r="Z276" s="325"/>
      <c r="AA276" s="2"/>
      <c r="AB276" s="1"/>
      <c r="AC276" s="1"/>
      <c r="AD276" s="1"/>
      <c r="AE276" s="1"/>
      <c r="AF276" s="1"/>
      <c r="AG276" s="1"/>
    </row>
    <row r="277" spans="1:33" ht="15.75" customHeight="1">
      <c r="A277" s="1"/>
      <c r="B277" s="307"/>
      <c r="C277" s="2"/>
      <c r="D277" s="308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325"/>
      <c r="X277" s="325"/>
      <c r="Y277" s="325"/>
      <c r="Z277" s="325"/>
      <c r="AA277" s="2"/>
      <c r="AB277" s="1"/>
      <c r="AC277" s="1"/>
      <c r="AD277" s="1"/>
      <c r="AE277" s="1"/>
      <c r="AF277" s="1"/>
      <c r="AG277" s="1"/>
    </row>
    <row r="278" spans="1:33" ht="15.75" customHeight="1">
      <c r="A278" s="1"/>
      <c r="B278" s="307"/>
      <c r="C278" s="2"/>
      <c r="D278" s="308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325"/>
      <c r="X278" s="325"/>
      <c r="Y278" s="325"/>
      <c r="Z278" s="325"/>
      <c r="AA278" s="2"/>
      <c r="AB278" s="1"/>
      <c r="AC278" s="1"/>
      <c r="AD278" s="1"/>
      <c r="AE278" s="1"/>
      <c r="AF278" s="1"/>
      <c r="AG278" s="1"/>
    </row>
    <row r="279" spans="1:33" ht="15.75" customHeight="1">
      <c r="A279" s="1"/>
      <c r="B279" s="307"/>
      <c r="C279" s="2"/>
      <c r="D279" s="308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325"/>
      <c r="X279" s="325"/>
      <c r="Y279" s="325"/>
      <c r="Z279" s="325"/>
      <c r="AA279" s="2"/>
      <c r="AB279" s="1"/>
      <c r="AC279" s="1"/>
      <c r="AD279" s="1"/>
      <c r="AE279" s="1"/>
      <c r="AF279" s="1"/>
      <c r="AG279" s="1"/>
    </row>
    <row r="280" spans="1:33" ht="15.75" customHeight="1">
      <c r="A280" s="1"/>
      <c r="B280" s="307"/>
      <c r="C280" s="2"/>
      <c r="D280" s="308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325"/>
      <c r="X280" s="325"/>
      <c r="Y280" s="325"/>
      <c r="Z280" s="325"/>
      <c r="AA280" s="2"/>
      <c r="AB280" s="1"/>
      <c r="AC280" s="1"/>
      <c r="AD280" s="1"/>
      <c r="AE280" s="1"/>
      <c r="AF280" s="1"/>
      <c r="AG280" s="1"/>
    </row>
    <row r="281" spans="1:33" ht="15.75" customHeight="1">
      <c r="A281" s="1"/>
      <c r="B281" s="307"/>
      <c r="C281" s="2"/>
      <c r="D281" s="308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325"/>
      <c r="X281" s="325"/>
      <c r="Y281" s="325"/>
      <c r="Z281" s="325"/>
      <c r="AA281" s="2"/>
      <c r="AB281" s="1"/>
      <c r="AC281" s="1"/>
      <c r="AD281" s="1"/>
      <c r="AE281" s="1"/>
      <c r="AF281" s="1"/>
      <c r="AG281" s="1"/>
    </row>
    <row r="282" spans="1:33" ht="15.75" customHeight="1">
      <c r="A282" s="1"/>
      <c r="B282" s="307"/>
      <c r="C282" s="2"/>
      <c r="D282" s="308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325"/>
      <c r="X282" s="325"/>
      <c r="Y282" s="325"/>
      <c r="Z282" s="325"/>
      <c r="AA282" s="2"/>
      <c r="AB282" s="1"/>
      <c r="AC282" s="1"/>
      <c r="AD282" s="1"/>
      <c r="AE282" s="1"/>
      <c r="AF282" s="1"/>
      <c r="AG282" s="1"/>
    </row>
    <row r="283" spans="1:33" ht="15.75" customHeight="1">
      <c r="A283" s="1"/>
      <c r="B283" s="307"/>
      <c r="C283" s="2"/>
      <c r="D283" s="308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325"/>
      <c r="X283" s="325"/>
      <c r="Y283" s="325"/>
      <c r="Z283" s="325"/>
      <c r="AA283" s="2"/>
      <c r="AB283" s="1"/>
      <c r="AC283" s="1"/>
      <c r="AD283" s="1"/>
      <c r="AE283" s="1"/>
      <c r="AF283" s="1"/>
      <c r="AG283" s="1"/>
    </row>
    <row r="284" spans="1:33" ht="15.75" customHeight="1">
      <c r="A284" s="1"/>
      <c r="B284" s="307"/>
      <c r="C284" s="2"/>
      <c r="D284" s="308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325"/>
      <c r="X284" s="325"/>
      <c r="Y284" s="325"/>
      <c r="Z284" s="325"/>
      <c r="AA284" s="2"/>
      <c r="AB284" s="1"/>
      <c r="AC284" s="1"/>
      <c r="AD284" s="1"/>
      <c r="AE284" s="1"/>
      <c r="AF284" s="1"/>
      <c r="AG284" s="1"/>
    </row>
    <row r="285" spans="1:33" ht="15.75" customHeight="1">
      <c r="A285" s="1"/>
      <c r="B285" s="307"/>
      <c r="C285" s="2"/>
      <c r="D285" s="308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325"/>
      <c r="X285" s="325"/>
      <c r="Y285" s="325"/>
      <c r="Z285" s="325"/>
      <c r="AA285" s="2"/>
      <c r="AB285" s="1"/>
      <c r="AC285" s="1"/>
      <c r="AD285" s="1"/>
      <c r="AE285" s="1"/>
      <c r="AF285" s="1"/>
      <c r="AG285" s="1"/>
    </row>
    <row r="286" spans="1:33" ht="15.75" customHeight="1">
      <c r="A286" s="1"/>
      <c r="B286" s="307"/>
      <c r="C286" s="2"/>
      <c r="D286" s="308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325"/>
      <c r="X286" s="325"/>
      <c r="Y286" s="325"/>
      <c r="Z286" s="325"/>
      <c r="AA286" s="2"/>
      <c r="AB286" s="1"/>
      <c r="AC286" s="1"/>
      <c r="AD286" s="1"/>
      <c r="AE286" s="1"/>
      <c r="AF286" s="1"/>
      <c r="AG286" s="1"/>
    </row>
    <row r="287" spans="1:33" ht="15.75" customHeight="1">
      <c r="A287" s="1"/>
      <c r="B287" s="307"/>
      <c r="C287" s="2"/>
      <c r="D287" s="308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325"/>
      <c r="X287" s="325"/>
      <c r="Y287" s="325"/>
      <c r="Z287" s="325"/>
      <c r="AA287" s="2"/>
      <c r="AB287" s="1"/>
      <c r="AC287" s="1"/>
      <c r="AD287" s="1"/>
      <c r="AE287" s="1"/>
      <c r="AF287" s="1"/>
      <c r="AG287" s="1"/>
    </row>
    <row r="288" spans="1:33" ht="15.75" customHeight="1">
      <c r="A288" s="1"/>
      <c r="B288" s="307"/>
      <c r="C288" s="2"/>
      <c r="D288" s="308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325"/>
      <c r="X288" s="325"/>
      <c r="Y288" s="325"/>
      <c r="Z288" s="325"/>
      <c r="AA288" s="2"/>
      <c r="AB288" s="1"/>
      <c r="AC288" s="1"/>
      <c r="AD288" s="1"/>
      <c r="AE288" s="1"/>
      <c r="AF288" s="1"/>
      <c r="AG288" s="1"/>
    </row>
    <row r="289" spans="1:33" ht="15.75" customHeight="1">
      <c r="A289" s="1"/>
      <c r="B289" s="307"/>
      <c r="C289" s="2"/>
      <c r="D289" s="308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325"/>
      <c r="X289" s="325"/>
      <c r="Y289" s="325"/>
      <c r="Z289" s="325"/>
      <c r="AA289" s="2"/>
      <c r="AB289" s="1"/>
      <c r="AC289" s="1"/>
      <c r="AD289" s="1"/>
      <c r="AE289" s="1"/>
      <c r="AF289" s="1"/>
      <c r="AG289" s="1"/>
    </row>
    <row r="290" spans="1:33" ht="15.75" customHeight="1">
      <c r="A290" s="1"/>
      <c r="B290" s="307"/>
      <c r="C290" s="2"/>
      <c r="D290" s="308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325"/>
      <c r="X290" s="325"/>
      <c r="Y290" s="325"/>
      <c r="Z290" s="325"/>
      <c r="AA290" s="2"/>
      <c r="AB290" s="1"/>
      <c r="AC290" s="1"/>
      <c r="AD290" s="1"/>
      <c r="AE290" s="1"/>
      <c r="AF290" s="1"/>
      <c r="AG290" s="1"/>
    </row>
    <row r="291" spans="1:33" ht="15.75" customHeight="1">
      <c r="A291" s="1"/>
      <c r="B291" s="307"/>
      <c r="C291" s="2"/>
      <c r="D291" s="308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325"/>
      <c r="X291" s="325"/>
      <c r="Y291" s="325"/>
      <c r="Z291" s="325"/>
      <c r="AA291" s="2"/>
      <c r="AB291" s="1"/>
      <c r="AC291" s="1"/>
      <c r="AD291" s="1"/>
      <c r="AE291" s="1"/>
      <c r="AF291" s="1"/>
      <c r="AG291" s="1"/>
    </row>
    <row r="292" spans="1:33" ht="15.75" customHeight="1">
      <c r="A292" s="1"/>
      <c r="B292" s="307"/>
      <c r="C292" s="2"/>
      <c r="D292" s="308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325"/>
      <c r="X292" s="325"/>
      <c r="Y292" s="325"/>
      <c r="Z292" s="325"/>
      <c r="AA292" s="2"/>
      <c r="AB292" s="1"/>
      <c r="AC292" s="1"/>
      <c r="AD292" s="1"/>
      <c r="AE292" s="1"/>
      <c r="AF292" s="1"/>
      <c r="AG292" s="1"/>
    </row>
    <row r="293" spans="1:33" ht="15.75" customHeight="1">
      <c r="A293" s="1"/>
      <c r="B293" s="307"/>
      <c r="C293" s="2"/>
      <c r="D293" s="308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325"/>
      <c r="X293" s="325"/>
      <c r="Y293" s="325"/>
      <c r="Z293" s="325"/>
      <c r="AA293" s="2"/>
      <c r="AB293" s="1"/>
      <c r="AC293" s="1"/>
      <c r="AD293" s="1"/>
      <c r="AE293" s="1"/>
      <c r="AF293" s="1"/>
      <c r="AG293" s="1"/>
    </row>
    <row r="294" spans="1:33" ht="15.75" customHeight="1">
      <c r="A294" s="1"/>
      <c r="B294" s="307"/>
      <c r="C294" s="2"/>
      <c r="D294" s="308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325"/>
      <c r="X294" s="325"/>
      <c r="Y294" s="325"/>
      <c r="Z294" s="325"/>
      <c r="AA294" s="2"/>
      <c r="AB294" s="1"/>
      <c r="AC294" s="1"/>
      <c r="AD294" s="1"/>
      <c r="AE294" s="1"/>
      <c r="AF294" s="1"/>
      <c r="AG294" s="1"/>
    </row>
    <row r="295" spans="1:33" ht="15.75" customHeight="1">
      <c r="A295" s="1"/>
      <c r="B295" s="307"/>
      <c r="C295" s="2"/>
      <c r="D295" s="308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325"/>
      <c r="X295" s="325"/>
      <c r="Y295" s="325"/>
      <c r="Z295" s="325"/>
      <c r="AA295" s="2"/>
      <c r="AB295" s="1"/>
      <c r="AC295" s="1"/>
      <c r="AD295" s="1"/>
      <c r="AE295" s="1"/>
      <c r="AF295" s="1"/>
      <c r="AG295" s="1"/>
    </row>
    <row r="296" spans="1:33" ht="15.75" customHeight="1">
      <c r="A296" s="1"/>
      <c r="B296" s="307"/>
      <c r="C296" s="2"/>
      <c r="D296" s="308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325"/>
      <c r="X296" s="325"/>
      <c r="Y296" s="325"/>
      <c r="Z296" s="325"/>
      <c r="AA296" s="2"/>
      <c r="AB296" s="1"/>
      <c r="AC296" s="1"/>
      <c r="AD296" s="1"/>
      <c r="AE296" s="1"/>
      <c r="AF296" s="1"/>
      <c r="AG296" s="1"/>
    </row>
    <row r="297" spans="1:33" ht="15.75" customHeight="1">
      <c r="A297" s="1"/>
      <c r="B297" s="307"/>
      <c r="C297" s="2"/>
      <c r="D297" s="308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325"/>
      <c r="X297" s="325"/>
      <c r="Y297" s="325"/>
      <c r="Z297" s="325"/>
      <c r="AA297" s="2"/>
      <c r="AB297" s="1"/>
      <c r="AC297" s="1"/>
      <c r="AD297" s="1"/>
      <c r="AE297" s="1"/>
      <c r="AF297" s="1"/>
      <c r="AG297" s="1"/>
    </row>
    <row r="298" spans="1:33" ht="15.75" customHeight="1">
      <c r="A298" s="1"/>
      <c r="B298" s="307"/>
      <c r="C298" s="2"/>
      <c r="D298" s="308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325"/>
      <c r="X298" s="325"/>
      <c r="Y298" s="325"/>
      <c r="Z298" s="325"/>
      <c r="AA298" s="2"/>
      <c r="AB298" s="1"/>
      <c r="AC298" s="1"/>
      <c r="AD298" s="1"/>
      <c r="AE298" s="1"/>
      <c r="AF298" s="1"/>
      <c r="AG298" s="1"/>
    </row>
    <row r="299" spans="1:33" ht="15.75" customHeight="1">
      <c r="A299" s="1"/>
      <c r="B299" s="307"/>
      <c r="C299" s="2"/>
      <c r="D299" s="308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325"/>
      <c r="X299" s="325"/>
      <c r="Y299" s="325"/>
      <c r="Z299" s="325"/>
      <c r="AA299" s="2"/>
      <c r="AB299" s="1"/>
      <c r="AC299" s="1"/>
      <c r="AD299" s="1"/>
      <c r="AE299" s="1"/>
      <c r="AF299" s="1"/>
      <c r="AG299" s="1"/>
    </row>
    <row r="300" spans="1:33" ht="15.75" customHeight="1">
      <c r="A300" s="1"/>
      <c r="B300" s="307"/>
      <c r="C300" s="2"/>
      <c r="D300" s="308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325"/>
      <c r="X300" s="325"/>
      <c r="Y300" s="325"/>
      <c r="Z300" s="325"/>
      <c r="AA300" s="2"/>
      <c r="AB300" s="1"/>
      <c r="AC300" s="1"/>
      <c r="AD300" s="1"/>
      <c r="AE300" s="1"/>
      <c r="AF300" s="1"/>
      <c r="AG300" s="1"/>
    </row>
    <row r="301" spans="1:33" ht="15.75" customHeight="1">
      <c r="A301" s="1"/>
      <c r="B301" s="307"/>
      <c r="C301" s="2"/>
      <c r="D301" s="308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325"/>
      <c r="X301" s="325"/>
      <c r="Y301" s="325"/>
      <c r="Z301" s="325"/>
      <c r="AA301" s="2"/>
      <c r="AB301" s="1"/>
      <c r="AC301" s="1"/>
      <c r="AD301" s="1"/>
      <c r="AE301" s="1"/>
      <c r="AF301" s="1"/>
      <c r="AG301" s="1"/>
    </row>
    <row r="302" spans="1:33" ht="15.75" customHeight="1">
      <c r="A302" s="1"/>
      <c r="B302" s="307"/>
      <c r="C302" s="2"/>
      <c r="D302" s="308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325"/>
      <c r="X302" s="325"/>
      <c r="Y302" s="325"/>
      <c r="Z302" s="325"/>
      <c r="AA302" s="2"/>
      <c r="AB302" s="1"/>
      <c r="AC302" s="1"/>
      <c r="AD302" s="1"/>
      <c r="AE302" s="1"/>
      <c r="AF302" s="1"/>
      <c r="AG302" s="1"/>
    </row>
    <row r="303" spans="1:33" ht="15.75" customHeight="1">
      <c r="A303" s="1"/>
      <c r="B303" s="307"/>
      <c r="C303" s="2"/>
      <c r="D303" s="308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325"/>
      <c r="X303" s="325"/>
      <c r="Y303" s="325"/>
      <c r="Z303" s="325"/>
      <c r="AA303" s="2"/>
      <c r="AB303" s="1"/>
      <c r="AC303" s="1"/>
      <c r="AD303" s="1"/>
      <c r="AE303" s="1"/>
      <c r="AF303" s="1"/>
      <c r="AG303" s="1"/>
    </row>
    <row r="304" spans="1:33" ht="15.75" customHeight="1">
      <c r="A304" s="1"/>
      <c r="B304" s="307"/>
      <c r="C304" s="2"/>
      <c r="D304" s="308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325"/>
      <c r="X304" s="325"/>
      <c r="Y304" s="325"/>
      <c r="Z304" s="325"/>
      <c r="AA304" s="2"/>
      <c r="AB304" s="1"/>
      <c r="AC304" s="1"/>
      <c r="AD304" s="1"/>
      <c r="AE304" s="1"/>
      <c r="AF304" s="1"/>
      <c r="AG304" s="1"/>
    </row>
    <row r="305" spans="1:33" ht="15.75" customHeight="1">
      <c r="A305" s="1"/>
      <c r="B305" s="307"/>
      <c r="C305" s="2"/>
      <c r="D305" s="308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325"/>
      <c r="X305" s="325"/>
      <c r="Y305" s="325"/>
      <c r="Z305" s="325"/>
      <c r="AA305" s="2"/>
      <c r="AB305" s="1"/>
      <c r="AC305" s="1"/>
      <c r="AD305" s="1"/>
      <c r="AE305" s="1"/>
      <c r="AF305" s="1"/>
      <c r="AG305" s="1"/>
    </row>
    <row r="306" spans="1:33" ht="15.75" customHeight="1">
      <c r="A306" s="1"/>
      <c r="B306" s="307"/>
      <c r="C306" s="2"/>
      <c r="D306" s="308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325"/>
      <c r="X306" s="325"/>
      <c r="Y306" s="325"/>
      <c r="Z306" s="325"/>
      <c r="AA306" s="2"/>
      <c r="AB306" s="1"/>
      <c r="AC306" s="1"/>
      <c r="AD306" s="1"/>
      <c r="AE306" s="1"/>
      <c r="AF306" s="1"/>
      <c r="AG306" s="1"/>
    </row>
    <row r="307" spans="1:33" ht="15.75" customHeight="1">
      <c r="A307" s="1"/>
      <c r="B307" s="307"/>
      <c r="C307" s="2"/>
      <c r="D307" s="308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325"/>
      <c r="X307" s="325"/>
      <c r="Y307" s="325"/>
      <c r="Z307" s="325"/>
      <c r="AA307" s="2"/>
      <c r="AB307" s="1"/>
      <c r="AC307" s="1"/>
      <c r="AD307" s="1"/>
      <c r="AE307" s="1"/>
      <c r="AF307" s="1"/>
      <c r="AG307" s="1"/>
    </row>
    <row r="308" spans="1:33" ht="15.75" customHeight="1">
      <c r="A308" s="1"/>
      <c r="B308" s="307"/>
      <c r="C308" s="2"/>
      <c r="D308" s="308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325"/>
      <c r="X308" s="325"/>
      <c r="Y308" s="325"/>
      <c r="Z308" s="325"/>
      <c r="AA308" s="2"/>
      <c r="AB308" s="1"/>
      <c r="AC308" s="1"/>
      <c r="AD308" s="1"/>
      <c r="AE308" s="1"/>
      <c r="AF308" s="1"/>
      <c r="AG308" s="1"/>
    </row>
    <row r="309" spans="1:33" ht="15.75" customHeight="1">
      <c r="A309" s="1"/>
      <c r="B309" s="307"/>
      <c r="C309" s="2"/>
      <c r="D309" s="308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325"/>
      <c r="X309" s="325"/>
      <c r="Y309" s="325"/>
      <c r="Z309" s="325"/>
      <c r="AA309" s="2"/>
      <c r="AB309" s="1"/>
      <c r="AC309" s="1"/>
      <c r="AD309" s="1"/>
      <c r="AE309" s="1"/>
      <c r="AF309" s="1"/>
      <c r="AG309" s="1"/>
    </row>
    <row r="310" spans="1:33" ht="15.75" customHeight="1">
      <c r="A310" s="1"/>
      <c r="B310" s="307"/>
      <c r="C310" s="2"/>
      <c r="D310" s="308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325"/>
      <c r="X310" s="325"/>
      <c r="Y310" s="325"/>
      <c r="Z310" s="325"/>
      <c r="AA310" s="2"/>
      <c r="AB310" s="1"/>
      <c r="AC310" s="1"/>
      <c r="AD310" s="1"/>
      <c r="AE310" s="1"/>
      <c r="AF310" s="1"/>
      <c r="AG310" s="1"/>
    </row>
    <row r="311" spans="1:33" ht="15.75" customHeight="1">
      <c r="A311" s="1"/>
      <c r="B311" s="307"/>
      <c r="C311" s="2"/>
      <c r="D311" s="308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325"/>
      <c r="X311" s="325"/>
      <c r="Y311" s="325"/>
      <c r="Z311" s="325"/>
      <c r="AA311" s="2"/>
      <c r="AB311" s="1"/>
      <c r="AC311" s="1"/>
      <c r="AD311" s="1"/>
      <c r="AE311" s="1"/>
      <c r="AF311" s="1"/>
      <c r="AG311" s="1"/>
    </row>
    <row r="312" spans="1:33" ht="15.75" customHeight="1">
      <c r="A312" s="1"/>
      <c r="B312" s="307"/>
      <c r="C312" s="2"/>
      <c r="D312" s="308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325"/>
      <c r="X312" s="325"/>
      <c r="Y312" s="325"/>
      <c r="Z312" s="325"/>
      <c r="AA312" s="2"/>
      <c r="AB312" s="1"/>
      <c r="AC312" s="1"/>
      <c r="AD312" s="1"/>
      <c r="AE312" s="1"/>
      <c r="AF312" s="1"/>
      <c r="AG312" s="1"/>
    </row>
    <row r="313" spans="1:33" ht="15.75" customHeight="1">
      <c r="A313" s="1"/>
      <c r="B313" s="307"/>
      <c r="C313" s="2"/>
      <c r="D313" s="308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325"/>
      <c r="X313" s="325"/>
      <c r="Y313" s="325"/>
      <c r="Z313" s="325"/>
      <c r="AA313" s="2"/>
      <c r="AB313" s="1"/>
      <c r="AC313" s="1"/>
      <c r="AD313" s="1"/>
      <c r="AE313" s="1"/>
      <c r="AF313" s="1"/>
      <c r="AG313" s="1"/>
    </row>
    <row r="314" spans="1:33" ht="15.75" customHeight="1">
      <c r="A314" s="1"/>
      <c r="B314" s="307"/>
      <c r="C314" s="2"/>
      <c r="D314" s="308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325"/>
      <c r="X314" s="325"/>
      <c r="Y314" s="325"/>
      <c r="Z314" s="325"/>
      <c r="AA314" s="2"/>
      <c r="AB314" s="1"/>
      <c r="AC314" s="1"/>
      <c r="AD314" s="1"/>
      <c r="AE314" s="1"/>
      <c r="AF314" s="1"/>
      <c r="AG314" s="1"/>
    </row>
    <row r="315" spans="1:33" ht="15.75" customHeight="1">
      <c r="A315" s="1"/>
      <c r="B315" s="307"/>
      <c r="C315" s="2"/>
      <c r="D315" s="308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325"/>
      <c r="X315" s="325"/>
      <c r="Y315" s="325"/>
      <c r="Z315" s="325"/>
      <c r="AA315" s="2"/>
      <c r="AB315" s="1"/>
      <c r="AC315" s="1"/>
      <c r="AD315" s="1"/>
      <c r="AE315" s="1"/>
      <c r="AF315" s="1"/>
      <c r="AG315" s="1"/>
    </row>
    <row r="316" spans="1:33" ht="15.75" customHeight="1">
      <c r="A316" s="1"/>
      <c r="B316" s="307"/>
      <c r="C316" s="2"/>
      <c r="D316" s="308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325"/>
      <c r="X316" s="325"/>
      <c r="Y316" s="325"/>
      <c r="Z316" s="325"/>
      <c r="AA316" s="2"/>
      <c r="AB316" s="1"/>
      <c r="AC316" s="1"/>
      <c r="AD316" s="1"/>
      <c r="AE316" s="1"/>
      <c r="AF316" s="1"/>
      <c r="AG316" s="1"/>
    </row>
    <row r="317" spans="1:33" ht="15.75" customHeight="1">
      <c r="A317" s="1"/>
      <c r="B317" s="307"/>
      <c r="C317" s="2"/>
      <c r="D317" s="308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325"/>
      <c r="X317" s="325"/>
      <c r="Y317" s="325"/>
      <c r="Z317" s="325"/>
      <c r="AA317" s="2"/>
      <c r="AB317" s="1"/>
      <c r="AC317" s="1"/>
      <c r="AD317" s="1"/>
      <c r="AE317" s="1"/>
      <c r="AF317" s="1"/>
      <c r="AG317" s="1"/>
    </row>
    <row r="318" spans="1:33" ht="15.75" customHeight="1">
      <c r="A318" s="1"/>
      <c r="B318" s="307"/>
      <c r="C318" s="2"/>
      <c r="D318" s="308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325"/>
      <c r="X318" s="325"/>
      <c r="Y318" s="325"/>
      <c r="Z318" s="325"/>
      <c r="AA318" s="2"/>
      <c r="AB318" s="1"/>
      <c r="AC318" s="1"/>
      <c r="AD318" s="1"/>
      <c r="AE318" s="1"/>
      <c r="AF318" s="1"/>
      <c r="AG318" s="1"/>
    </row>
    <row r="319" spans="1:33" ht="15.75" customHeight="1">
      <c r="A319" s="1"/>
      <c r="B319" s="307"/>
      <c r="C319" s="2"/>
      <c r="D319" s="308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325"/>
      <c r="X319" s="325"/>
      <c r="Y319" s="325"/>
      <c r="Z319" s="325"/>
      <c r="AA319" s="2"/>
      <c r="AB319" s="1"/>
      <c r="AC319" s="1"/>
      <c r="AD319" s="1"/>
      <c r="AE319" s="1"/>
      <c r="AF319" s="1"/>
      <c r="AG319" s="1"/>
    </row>
    <row r="320" spans="1:33" ht="15.75" customHeight="1">
      <c r="A320" s="1"/>
      <c r="B320" s="307"/>
      <c r="C320" s="2"/>
      <c r="D320" s="308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325"/>
      <c r="X320" s="325"/>
      <c r="Y320" s="325"/>
      <c r="Z320" s="325"/>
      <c r="AA320" s="2"/>
      <c r="AB320" s="1"/>
      <c r="AC320" s="1"/>
      <c r="AD320" s="1"/>
      <c r="AE320" s="1"/>
      <c r="AF320" s="1"/>
      <c r="AG320" s="1"/>
    </row>
    <row r="321" spans="1:33" ht="15.75" customHeight="1">
      <c r="A321" s="1"/>
      <c r="B321" s="307"/>
      <c r="C321" s="2"/>
      <c r="D321" s="308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325"/>
      <c r="X321" s="325"/>
      <c r="Y321" s="325"/>
      <c r="Z321" s="325"/>
      <c r="AA321" s="2"/>
      <c r="AB321" s="1"/>
      <c r="AC321" s="1"/>
      <c r="AD321" s="1"/>
      <c r="AE321" s="1"/>
      <c r="AF321" s="1"/>
      <c r="AG321" s="1"/>
    </row>
    <row r="322" spans="1:33" ht="15.75" customHeight="1">
      <c r="A322" s="1"/>
      <c r="B322" s="307"/>
      <c r="C322" s="2"/>
      <c r="D322" s="308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325"/>
      <c r="X322" s="325"/>
      <c r="Y322" s="325"/>
      <c r="Z322" s="325"/>
      <c r="AA322" s="2"/>
      <c r="AB322" s="1"/>
      <c r="AC322" s="1"/>
      <c r="AD322" s="1"/>
      <c r="AE322" s="1"/>
      <c r="AF322" s="1"/>
      <c r="AG322" s="1"/>
    </row>
    <row r="323" spans="1:33" ht="15.75" customHeight="1">
      <c r="A323" s="1"/>
      <c r="B323" s="307"/>
      <c r="C323" s="2"/>
      <c r="D323" s="308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325"/>
      <c r="X323" s="325"/>
      <c r="Y323" s="325"/>
      <c r="Z323" s="325"/>
      <c r="AA323" s="2"/>
      <c r="AB323" s="1"/>
      <c r="AC323" s="1"/>
      <c r="AD323" s="1"/>
      <c r="AE323" s="1"/>
      <c r="AF323" s="1"/>
      <c r="AG323" s="1"/>
    </row>
    <row r="324" spans="1:33" ht="15.75" customHeight="1">
      <c r="A324" s="1"/>
      <c r="B324" s="307"/>
      <c r="C324" s="2"/>
      <c r="D324" s="308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325"/>
      <c r="X324" s="325"/>
      <c r="Y324" s="325"/>
      <c r="Z324" s="325"/>
      <c r="AA324" s="2"/>
      <c r="AB324" s="1"/>
      <c r="AC324" s="1"/>
      <c r="AD324" s="1"/>
      <c r="AE324" s="1"/>
      <c r="AF324" s="1"/>
      <c r="AG324" s="1"/>
    </row>
    <row r="325" spans="1:33" ht="15.75" customHeight="1">
      <c r="A325" s="1"/>
      <c r="B325" s="307"/>
      <c r="C325" s="2"/>
      <c r="D325" s="308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325"/>
      <c r="X325" s="325"/>
      <c r="Y325" s="325"/>
      <c r="Z325" s="325"/>
      <c r="AA325" s="2"/>
      <c r="AB325" s="1"/>
      <c r="AC325" s="1"/>
      <c r="AD325" s="1"/>
      <c r="AE325" s="1"/>
      <c r="AF325" s="1"/>
      <c r="AG325" s="1"/>
    </row>
    <row r="326" spans="1:33" ht="15.75" customHeight="1">
      <c r="A326" s="1"/>
      <c r="B326" s="307"/>
      <c r="C326" s="2"/>
      <c r="D326" s="308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325"/>
      <c r="X326" s="325"/>
      <c r="Y326" s="325"/>
      <c r="Z326" s="325"/>
      <c r="AA326" s="2"/>
      <c r="AB326" s="1"/>
      <c r="AC326" s="1"/>
      <c r="AD326" s="1"/>
      <c r="AE326" s="1"/>
      <c r="AF326" s="1"/>
      <c r="AG326" s="1"/>
    </row>
    <row r="327" spans="1:33" ht="15.75" customHeight="1">
      <c r="A327" s="1"/>
      <c r="B327" s="307"/>
      <c r="C327" s="2"/>
      <c r="D327" s="308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325"/>
      <c r="X327" s="325"/>
      <c r="Y327" s="325"/>
      <c r="Z327" s="325"/>
      <c r="AA327" s="2"/>
      <c r="AB327" s="1"/>
      <c r="AC327" s="1"/>
      <c r="AD327" s="1"/>
      <c r="AE327" s="1"/>
      <c r="AF327" s="1"/>
      <c r="AG327" s="1"/>
    </row>
    <row r="328" spans="1:33" ht="15.75" customHeight="1">
      <c r="A328" s="1"/>
      <c r="B328" s="307"/>
      <c r="C328" s="2"/>
      <c r="D328" s="308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325"/>
      <c r="X328" s="325"/>
      <c r="Y328" s="325"/>
      <c r="Z328" s="325"/>
      <c r="AA328" s="2"/>
      <c r="AB328" s="1"/>
      <c r="AC328" s="1"/>
      <c r="AD328" s="1"/>
      <c r="AE328" s="1"/>
      <c r="AF328" s="1"/>
      <c r="AG328" s="1"/>
    </row>
    <row r="329" spans="1:33" ht="15.75" customHeight="1">
      <c r="A329" s="1"/>
      <c r="B329" s="307"/>
      <c r="C329" s="2"/>
      <c r="D329" s="308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325"/>
      <c r="X329" s="325"/>
      <c r="Y329" s="325"/>
      <c r="Z329" s="325"/>
      <c r="AA329" s="2"/>
      <c r="AB329" s="1"/>
      <c r="AC329" s="1"/>
      <c r="AD329" s="1"/>
      <c r="AE329" s="1"/>
      <c r="AF329" s="1"/>
      <c r="AG329" s="1"/>
    </row>
    <row r="330" spans="1:33" ht="15.75" customHeight="1">
      <c r="A330" s="1"/>
      <c r="B330" s="307"/>
      <c r="C330" s="2"/>
      <c r="D330" s="308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325"/>
      <c r="X330" s="325"/>
      <c r="Y330" s="325"/>
      <c r="Z330" s="325"/>
      <c r="AA330" s="2"/>
      <c r="AB330" s="1"/>
      <c r="AC330" s="1"/>
      <c r="AD330" s="1"/>
      <c r="AE330" s="1"/>
      <c r="AF330" s="1"/>
      <c r="AG330" s="1"/>
    </row>
    <row r="331" spans="1:33" ht="15.75" customHeight="1">
      <c r="A331" s="1"/>
      <c r="B331" s="307"/>
      <c r="C331" s="2"/>
      <c r="D331" s="308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325"/>
      <c r="X331" s="325"/>
      <c r="Y331" s="325"/>
      <c r="Z331" s="325"/>
      <c r="AA331" s="2"/>
      <c r="AB331" s="1"/>
      <c r="AC331" s="1"/>
      <c r="AD331" s="1"/>
      <c r="AE331" s="1"/>
      <c r="AF331" s="1"/>
      <c r="AG331" s="1"/>
    </row>
    <row r="332" spans="1:33" ht="15.75" customHeight="1">
      <c r="A332" s="1"/>
      <c r="B332" s="307"/>
      <c r="C332" s="2"/>
      <c r="D332" s="308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325"/>
      <c r="X332" s="325"/>
      <c r="Y332" s="325"/>
      <c r="Z332" s="325"/>
      <c r="AA332" s="2"/>
      <c r="AB332" s="1"/>
      <c r="AC332" s="1"/>
      <c r="AD332" s="1"/>
      <c r="AE332" s="1"/>
      <c r="AF332" s="1"/>
      <c r="AG332" s="1"/>
    </row>
    <row r="333" spans="1:33" ht="15.75" customHeight="1">
      <c r="A333" s="1"/>
      <c r="B333" s="307"/>
      <c r="C333" s="2"/>
      <c r="D333" s="308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325"/>
      <c r="X333" s="325"/>
      <c r="Y333" s="325"/>
      <c r="Z333" s="325"/>
      <c r="AA333" s="2"/>
      <c r="AB333" s="1"/>
      <c r="AC333" s="1"/>
      <c r="AD333" s="1"/>
      <c r="AE333" s="1"/>
      <c r="AF333" s="1"/>
      <c r="AG333" s="1"/>
    </row>
    <row r="334" spans="1:33" ht="15.75" customHeight="1">
      <c r="A334" s="1"/>
      <c r="B334" s="307"/>
      <c r="C334" s="2"/>
      <c r="D334" s="308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325"/>
      <c r="X334" s="325"/>
      <c r="Y334" s="325"/>
      <c r="Z334" s="325"/>
      <c r="AA334" s="2"/>
      <c r="AB334" s="1"/>
      <c r="AC334" s="1"/>
      <c r="AD334" s="1"/>
      <c r="AE334" s="1"/>
      <c r="AF334" s="1"/>
      <c r="AG334" s="1"/>
    </row>
    <row r="335" spans="1:33" ht="15.75" customHeight="1">
      <c r="A335" s="1"/>
      <c r="B335" s="307"/>
      <c r="C335" s="2"/>
      <c r="D335" s="308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325"/>
      <c r="X335" s="325"/>
      <c r="Y335" s="325"/>
      <c r="Z335" s="325"/>
      <c r="AA335" s="2"/>
      <c r="AB335" s="1"/>
      <c r="AC335" s="1"/>
      <c r="AD335" s="1"/>
      <c r="AE335" s="1"/>
      <c r="AF335" s="1"/>
      <c r="AG335" s="1"/>
    </row>
    <row r="336" spans="1:33" ht="15.75" customHeight="1">
      <c r="A336" s="1"/>
      <c r="B336" s="307"/>
      <c r="C336" s="2"/>
      <c r="D336" s="308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325"/>
      <c r="X336" s="325"/>
      <c r="Y336" s="325"/>
      <c r="Z336" s="325"/>
      <c r="AA336" s="2"/>
      <c r="AB336" s="1"/>
      <c r="AC336" s="1"/>
      <c r="AD336" s="1"/>
      <c r="AE336" s="1"/>
      <c r="AF336" s="1"/>
      <c r="AG336" s="1"/>
    </row>
    <row r="337" spans="1:33" ht="15.75" customHeight="1">
      <c r="A337" s="1"/>
      <c r="B337" s="307"/>
      <c r="C337" s="2"/>
      <c r="D337" s="308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325"/>
      <c r="X337" s="325"/>
      <c r="Y337" s="325"/>
      <c r="Z337" s="325"/>
      <c r="AA337" s="2"/>
      <c r="AB337" s="1"/>
      <c r="AC337" s="1"/>
      <c r="AD337" s="1"/>
      <c r="AE337" s="1"/>
      <c r="AF337" s="1"/>
      <c r="AG337" s="1"/>
    </row>
    <row r="338" spans="1:33" ht="15.75" customHeight="1">
      <c r="A338" s="1"/>
      <c r="B338" s="307"/>
      <c r="C338" s="2"/>
      <c r="D338" s="308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325"/>
      <c r="X338" s="325"/>
      <c r="Y338" s="325"/>
      <c r="Z338" s="325"/>
      <c r="AA338" s="2"/>
      <c r="AB338" s="1"/>
      <c r="AC338" s="1"/>
      <c r="AD338" s="1"/>
      <c r="AE338" s="1"/>
      <c r="AF338" s="1"/>
      <c r="AG338" s="1"/>
    </row>
    <row r="339" spans="1:33" ht="15.75" customHeight="1">
      <c r="A339" s="1"/>
      <c r="B339" s="307"/>
      <c r="C339" s="2"/>
      <c r="D339" s="308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325"/>
      <c r="X339" s="325"/>
      <c r="Y339" s="325"/>
      <c r="Z339" s="325"/>
      <c r="AA339" s="2"/>
      <c r="AB339" s="1"/>
      <c r="AC339" s="1"/>
      <c r="AD339" s="1"/>
      <c r="AE339" s="1"/>
      <c r="AF339" s="1"/>
      <c r="AG339" s="1"/>
    </row>
    <row r="340" spans="1:33" ht="15.75" customHeight="1">
      <c r="A340" s="1"/>
      <c r="B340" s="307"/>
      <c r="C340" s="2"/>
      <c r="D340" s="308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325"/>
      <c r="X340" s="325"/>
      <c r="Y340" s="325"/>
      <c r="Z340" s="325"/>
      <c r="AA340" s="2"/>
      <c r="AB340" s="1"/>
      <c r="AC340" s="1"/>
      <c r="AD340" s="1"/>
      <c r="AE340" s="1"/>
      <c r="AF340" s="1"/>
      <c r="AG340" s="1"/>
    </row>
    <row r="341" spans="1:33" ht="15.75" customHeight="1">
      <c r="A341" s="1"/>
      <c r="B341" s="307"/>
      <c r="C341" s="2"/>
      <c r="D341" s="308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325"/>
      <c r="X341" s="325"/>
      <c r="Y341" s="325"/>
      <c r="Z341" s="325"/>
      <c r="AA341" s="2"/>
      <c r="AB341" s="1"/>
      <c r="AC341" s="1"/>
      <c r="AD341" s="1"/>
      <c r="AE341" s="1"/>
      <c r="AF341" s="1"/>
      <c r="AG341" s="1"/>
    </row>
    <row r="342" spans="1:33" ht="15.75" customHeight="1">
      <c r="A342" s="1"/>
      <c r="B342" s="307"/>
      <c r="C342" s="2"/>
      <c r="D342" s="308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325"/>
      <c r="X342" s="325"/>
      <c r="Y342" s="325"/>
      <c r="Z342" s="325"/>
      <c r="AA342" s="2"/>
      <c r="AB342" s="1"/>
      <c r="AC342" s="1"/>
      <c r="AD342" s="1"/>
      <c r="AE342" s="1"/>
      <c r="AF342" s="1"/>
      <c r="AG342" s="1"/>
    </row>
    <row r="343" spans="1:33" ht="15.75" customHeight="1">
      <c r="A343" s="1"/>
      <c r="B343" s="307"/>
      <c r="C343" s="2"/>
      <c r="D343" s="308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325"/>
      <c r="X343" s="325"/>
      <c r="Y343" s="325"/>
      <c r="Z343" s="325"/>
      <c r="AA343" s="2"/>
      <c r="AB343" s="1"/>
      <c r="AC343" s="1"/>
      <c r="AD343" s="1"/>
      <c r="AE343" s="1"/>
      <c r="AF343" s="1"/>
      <c r="AG343" s="1"/>
    </row>
    <row r="344" spans="1:33" ht="15.75" customHeight="1">
      <c r="A344" s="1"/>
      <c r="B344" s="307"/>
      <c r="C344" s="2"/>
      <c r="D344" s="308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325"/>
      <c r="X344" s="325"/>
      <c r="Y344" s="325"/>
      <c r="Z344" s="325"/>
      <c r="AA344" s="2"/>
      <c r="AB344" s="1"/>
      <c r="AC344" s="1"/>
      <c r="AD344" s="1"/>
      <c r="AE344" s="1"/>
      <c r="AF344" s="1"/>
      <c r="AG344" s="1"/>
    </row>
    <row r="345" spans="1:33" ht="15.75" customHeight="1">
      <c r="A345" s="1"/>
      <c r="B345" s="307"/>
      <c r="C345" s="2"/>
      <c r="D345" s="308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325"/>
      <c r="X345" s="325"/>
      <c r="Y345" s="325"/>
      <c r="Z345" s="325"/>
      <c r="AA345" s="2"/>
      <c r="AB345" s="1"/>
      <c r="AC345" s="1"/>
      <c r="AD345" s="1"/>
      <c r="AE345" s="1"/>
      <c r="AF345" s="1"/>
      <c r="AG345" s="1"/>
    </row>
    <row r="346" spans="1:33" ht="15.75" customHeight="1">
      <c r="A346" s="1"/>
      <c r="B346" s="307"/>
      <c r="C346" s="2"/>
      <c r="D346" s="308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325"/>
      <c r="X346" s="325"/>
      <c r="Y346" s="325"/>
      <c r="Z346" s="325"/>
      <c r="AA346" s="2"/>
      <c r="AB346" s="1"/>
      <c r="AC346" s="1"/>
      <c r="AD346" s="1"/>
      <c r="AE346" s="1"/>
      <c r="AF346" s="1"/>
      <c r="AG346" s="1"/>
    </row>
    <row r="347" spans="1:33" ht="15.75" customHeight="1">
      <c r="A347" s="1"/>
      <c r="B347" s="307"/>
      <c r="C347" s="2"/>
      <c r="D347" s="308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325"/>
      <c r="X347" s="325"/>
      <c r="Y347" s="325"/>
      <c r="Z347" s="325"/>
      <c r="AA347" s="2"/>
      <c r="AB347" s="1"/>
      <c r="AC347" s="1"/>
      <c r="AD347" s="1"/>
      <c r="AE347" s="1"/>
      <c r="AF347" s="1"/>
      <c r="AG347" s="1"/>
    </row>
    <row r="348" spans="1:33" ht="15.75" customHeight="1">
      <c r="A348" s="1"/>
      <c r="B348" s="307"/>
      <c r="C348" s="2"/>
      <c r="D348" s="308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325"/>
      <c r="X348" s="325"/>
      <c r="Y348" s="325"/>
      <c r="Z348" s="325"/>
      <c r="AA348" s="2"/>
      <c r="AB348" s="1"/>
      <c r="AC348" s="1"/>
      <c r="AD348" s="1"/>
      <c r="AE348" s="1"/>
      <c r="AF348" s="1"/>
      <c r="AG348" s="1"/>
    </row>
    <row r="349" spans="1:33" ht="15.75" customHeight="1">
      <c r="A349" s="1"/>
      <c r="B349" s="307"/>
      <c r="C349" s="2"/>
      <c r="D349" s="308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325"/>
      <c r="X349" s="325"/>
      <c r="Y349" s="325"/>
      <c r="Z349" s="325"/>
      <c r="AA349" s="2"/>
      <c r="AB349" s="1"/>
      <c r="AC349" s="1"/>
      <c r="AD349" s="1"/>
      <c r="AE349" s="1"/>
      <c r="AF349" s="1"/>
      <c r="AG349" s="1"/>
    </row>
    <row r="350" spans="1:33" ht="15.75" customHeight="1">
      <c r="A350" s="1"/>
      <c r="B350" s="307"/>
      <c r="C350" s="2"/>
      <c r="D350" s="308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325"/>
      <c r="X350" s="325"/>
      <c r="Y350" s="325"/>
      <c r="Z350" s="325"/>
      <c r="AA350" s="2"/>
      <c r="AB350" s="1"/>
      <c r="AC350" s="1"/>
      <c r="AD350" s="1"/>
      <c r="AE350" s="1"/>
      <c r="AF350" s="1"/>
      <c r="AG350" s="1"/>
    </row>
    <row r="351" spans="1:33" ht="15.75" customHeight="1">
      <c r="A351" s="1"/>
      <c r="B351" s="307"/>
      <c r="C351" s="2"/>
      <c r="D351" s="308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325"/>
      <c r="X351" s="325"/>
      <c r="Y351" s="325"/>
      <c r="Z351" s="325"/>
      <c r="AA351" s="2"/>
      <c r="AB351" s="1"/>
      <c r="AC351" s="1"/>
      <c r="AD351" s="1"/>
      <c r="AE351" s="1"/>
      <c r="AF351" s="1"/>
      <c r="AG351" s="1"/>
    </row>
    <row r="352" spans="1:33" ht="15.75" customHeight="1">
      <c r="A352" s="1"/>
      <c r="B352" s="307"/>
      <c r="C352" s="2"/>
      <c r="D352" s="308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325"/>
      <c r="X352" s="325"/>
      <c r="Y352" s="325"/>
      <c r="Z352" s="325"/>
      <c r="AA352" s="2"/>
      <c r="AB352" s="1"/>
      <c r="AC352" s="1"/>
      <c r="AD352" s="1"/>
      <c r="AE352" s="1"/>
      <c r="AF352" s="1"/>
      <c r="AG352" s="1"/>
    </row>
    <row r="353" spans="1:33" ht="15.75" customHeight="1">
      <c r="A353" s="1"/>
      <c r="B353" s="307"/>
      <c r="C353" s="2"/>
      <c r="D353" s="308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325"/>
      <c r="X353" s="325"/>
      <c r="Y353" s="325"/>
      <c r="Z353" s="325"/>
      <c r="AA353" s="2"/>
      <c r="AB353" s="1"/>
      <c r="AC353" s="1"/>
      <c r="AD353" s="1"/>
      <c r="AE353" s="1"/>
      <c r="AF353" s="1"/>
      <c r="AG353" s="1"/>
    </row>
    <row r="354" spans="1:33" ht="15.75" customHeight="1">
      <c r="A354" s="1"/>
      <c r="B354" s="307"/>
      <c r="C354" s="2"/>
      <c r="D354" s="308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325"/>
      <c r="X354" s="325"/>
      <c r="Y354" s="325"/>
      <c r="Z354" s="325"/>
      <c r="AA354" s="2"/>
      <c r="AB354" s="1"/>
      <c r="AC354" s="1"/>
      <c r="AD354" s="1"/>
      <c r="AE354" s="1"/>
      <c r="AF354" s="1"/>
      <c r="AG354" s="1"/>
    </row>
    <row r="355" spans="1:33" ht="15.75" customHeight="1">
      <c r="A355" s="1"/>
      <c r="B355" s="307"/>
      <c r="C355" s="2"/>
      <c r="D355" s="308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325"/>
      <c r="X355" s="325"/>
      <c r="Y355" s="325"/>
      <c r="Z355" s="325"/>
      <c r="AA355" s="2"/>
      <c r="AB355" s="1"/>
      <c r="AC355" s="1"/>
      <c r="AD355" s="1"/>
      <c r="AE355" s="1"/>
      <c r="AF355" s="1"/>
      <c r="AG355" s="1"/>
    </row>
    <row r="356" spans="1:33" ht="15.75" customHeight="1">
      <c r="A356" s="1"/>
      <c r="B356" s="307"/>
      <c r="C356" s="2"/>
      <c r="D356" s="308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325"/>
      <c r="X356" s="325"/>
      <c r="Y356" s="325"/>
      <c r="Z356" s="325"/>
      <c r="AA356" s="2"/>
      <c r="AB356" s="1"/>
      <c r="AC356" s="1"/>
      <c r="AD356" s="1"/>
      <c r="AE356" s="1"/>
      <c r="AF356" s="1"/>
      <c r="AG356" s="1"/>
    </row>
    <row r="357" spans="1:33" ht="15.75" customHeight="1">
      <c r="A357" s="1"/>
      <c r="B357" s="307"/>
      <c r="C357" s="2"/>
      <c r="D357" s="308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325"/>
      <c r="X357" s="325"/>
      <c r="Y357" s="325"/>
      <c r="Z357" s="325"/>
      <c r="AA357" s="2"/>
      <c r="AB357" s="1"/>
      <c r="AC357" s="1"/>
      <c r="AD357" s="1"/>
      <c r="AE357" s="1"/>
      <c r="AF357" s="1"/>
      <c r="AG357" s="1"/>
    </row>
    <row r="358" spans="1:33" ht="15.75" customHeight="1">
      <c r="A358" s="1"/>
      <c r="B358" s="307"/>
      <c r="C358" s="2"/>
      <c r="D358" s="308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325"/>
      <c r="X358" s="325"/>
      <c r="Y358" s="325"/>
      <c r="Z358" s="325"/>
      <c r="AA358" s="2"/>
      <c r="AB358" s="1"/>
      <c r="AC358" s="1"/>
      <c r="AD358" s="1"/>
      <c r="AE358" s="1"/>
      <c r="AF358" s="1"/>
      <c r="AG358" s="1"/>
    </row>
    <row r="359" spans="1:33" ht="15.75" customHeight="1">
      <c r="A359" s="1"/>
      <c r="B359" s="307"/>
      <c r="C359" s="2"/>
      <c r="D359" s="308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325"/>
      <c r="X359" s="325"/>
      <c r="Y359" s="325"/>
      <c r="Z359" s="325"/>
      <c r="AA359" s="2"/>
      <c r="AB359" s="1"/>
      <c r="AC359" s="1"/>
      <c r="AD359" s="1"/>
      <c r="AE359" s="1"/>
      <c r="AF359" s="1"/>
      <c r="AG359" s="1"/>
    </row>
    <row r="360" spans="1:33" ht="15.75" customHeight="1">
      <c r="A360" s="1"/>
      <c r="B360" s="307"/>
      <c r="C360" s="2"/>
      <c r="D360" s="308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325"/>
      <c r="X360" s="325"/>
      <c r="Y360" s="325"/>
      <c r="Z360" s="325"/>
      <c r="AA360" s="2"/>
      <c r="AB360" s="1"/>
      <c r="AC360" s="1"/>
      <c r="AD360" s="1"/>
      <c r="AE360" s="1"/>
      <c r="AF360" s="1"/>
      <c r="AG360" s="1"/>
    </row>
    <row r="361" spans="1:33" ht="15.75" customHeight="1">
      <c r="A361" s="1"/>
      <c r="B361" s="307"/>
      <c r="C361" s="2"/>
      <c r="D361" s="308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325"/>
      <c r="X361" s="325"/>
      <c r="Y361" s="325"/>
      <c r="Z361" s="325"/>
      <c r="AA361" s="2"/>
      <c r="AB361" s="1"/>
      <c r="AC361" s="1"/>
      <c r="AD361" s="1"/>
      <c r="AE361" s="1"/>
      <c r="AF361" s="1"/>
      <c r="AG361" s="1"/>
    </row>
    <row r="362" spans="1:33" ht="15.75" customHeight="1">
      <c r="A362" s="1"/>
      <c r="B362" s="307"/>
      <c r="C362" s="2"/>
      <c r="D362" s="308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325"/>
      <c r="X362" s="325"/>
      <c r="Y362" s="325"/>
      <c r="Z362" s="325"/>
      <c r="AA362" s="2"/>
      <c r="AB362" s="1"/>
      <c r="AC362" s="1"/>
      <c r="AD362" s="1"/>
      <c r="AE362" s="1"/>
      <c r="AF362" s="1"/>
      <c r="AG362" s="1"/>
    </row>
    <row r="363" spans="1:33" ht="15.75" customHeight="1">
      <c r="A363" s="1"/>
      <c r="B363" s="307"/>
      <c r="C363" s="2"/>
      <c r="D363" s="308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325"/>
      <c r="X363" s="325"/>
      <c r="Y363" s="325"/>
      <c r="Z363" s="325"/>
      <c r="AA363" s="2"/>
      <c r="AB363" s="1"/>
      <c r="AC363" s="1"/>
      <c r="AD363" s="1"/>
      <c r="AE363" s="1"/>
      <c r="AF363" s="1"/>
      <c r="AG363" s="1"/>
    </row>
    <row r="364" spans="1:33" ht="15.75" customHeight="1">
      <c r="A364" s="1"/>
      <c r="B364" s="307"/>
      <c r="C364" s="2"/>
      <c r="D364" s="308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325"/>
      <c r="X364" s="325"/>
      <c r="Y364" s="325"/>
      <c r="Z364" s="325"/>
      <c r="AA364" s="2"/>
      <c r="AB364" s="1"/>
      <c r="AC364" s="1"/>
      <c r="AD364" s="1"/>
      <c r="AE364" s="1"/>
      <c r="AF364" s="1"/>
      <c r="AG364" s="1"/>
    </row>
    <row r="365" spans="1:33" ht="15.75" customHeight="1">
      <c r="A365" s="1"/>
      <c r="B365" s="307"/>
      <c r="C365" s="2"/>
      <c r="D365" s="308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325"/>
      <c r="X365" s="325"/>
      <c r="Y365" s="325"/>
      <c r="Z365" s="325"/>
      <c r="AA365" s="2"/>
      <c r="AB365" s="1"/>
      <c r="AC365" s="1"/>
      <c r="AD365" s="1"/>
      <c r="AE365" s="1"/>
      <c r="AF365" s="1"/>
      <c r="AG365" s="1"/>
    </row>
    <row r="366" spans="1:33" ht="15.75" customHeight="1">
      <c r="A366" s="1"/>
      <c r="B366" s="307"/>
      <c r="C366" s="2"/>
      <c r="D366" s="308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325"/>
      <c r="X366" s="325"/>
      <c r="Y366" s="325"/>
      <c r="Z366" s="325"/>
      <c r="AA366" s="2"/>
      <c r="AB366" s="1"/>
      <c r="AC366" s="1"/>
      <c r="AD366" s="1"/>
      <c r="AE366" s="1"/>
      <c r="AF366" s="1"/>
      <c r="AG366" s="1"/>
    </row>
    <row r="367" spans="1:33" ht="15.75" customHeight="1">
      <c r="A367" s="1"/>
      <c r="B367" s="307"/>
      <c r="C367" s="2"/>
      <c r="D367" s="308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325"/>
      <c r="X367" s="325"/>
      <c r="Y367" s="325"/>
      <c r="Z367" s="325"/>
      <c r="AA367" s="2"/>
      <c r="AB367" s="1"/>
      <c r="AC367" s="1"/>
      <c r="AD367" s="1"/>
      <c r="AE367" s="1"/>
      <c r="AF367" s="1"/>
      <c r="AG367" s="1"/>
    </row>
    <row r="368" spans="1:33" ht="15.75" customHeight="1">
      <c r="A368" s="1"/>
      <c r="B368" s="307"/>
      <c r="C368" s="2"/>
      <c r="D368" s="308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325"/>
      <c r="X368" s="325"/>
      <c r="Y368" s="325"/>
      <c r="Z368" s="325"/>
      <c r="AA368" s="2"/>
      <c r="AB368" s="1"/>
      <c r="AC368" s="1"/>
      <c r="AD368" s="1"/>
      <c r="AE368" s="1"/>
      <c r="AF368" s="1"/>
      <c r="AG368" s="1"/>
    </row>
    <row r="369" spans="1:33" ht="15.75" customHeight="1">
      <c r="A369" s="1"/>
      <c r="B369" s="307"/>
      <c r="C369" s="2"/>
      <c r="D369" s="308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325"/>
      <c r="X369" s="325"/>
      <c r="Y369" s="325"/>
      <c r="Z369" s="325"/>
      <c r="AA369" s="2"/>
      <c r="AB369" s="1"/>
      <c r="AC369" s="1"/>
      <c r="AD369" s="1"/>
      <c r="AE369" s="1"/>
      <c r="AF369" s="1"/>
      <c r="AG369" s="1"/>
    </row>
    <row r="370" spans="1:33" ht="15.75" customHeight="1">
      <c r="A370" s="1"/>
      <c r="B370" s="307"/>
      <c r="C370" s="2"/>
      <c r="D370" s="308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325"/>
      <c r="X370" s="325"/>
      <c r="Y370" s="325"/>
      <c r="Z370" s="325"/>
      <c r="AA370" s="2"/>
      <c r="AB370" s="1"/>
      <c r="AC370" s="1"/>
      <c r="AD370" s="1"/>
      <c r="AE370" s="1"/>
      <c r="AF370" s="1"/>
      <c r="AG370" s="1"/>
    </row>
    <row r="371" spans="1:33" ht="15.75" customHeight="1">
      <c r="A371" s="1"/>
      <c r="B371" s="307"/>
      <c r="C371" s="2"/>
      <c r="D371" s="308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325"/>
      <c r="X371" s="325"/>
      <c r="Y371" s="325"/>
      <c r="Z371" s="325"/>
      <c r="AA371" s="2"/>
      <c r="AB371" s="1"/>
      <c r="AC371" s="1"/>
      <c r="AD371" s="1"/>
      <c r="AE371" s="1"/>
      <c r="AF371" s="1"/>
      <c r="AG371" s="1"/>
    </row>
    <row r="372" spans="1:33" ht="15.75" customHeight="1">
      <c r="A372" s="1"/>
      <c r="B372" s="307"/>
      <c r="C372" s="2"/>
      <c r="D372" s="308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325"/>
      <c r="X372" s="325"/>
      <c r="Y372" s="325"/>
      <c r="Z372" s="325"/>
      <c r="AA372" s="2"/>
      <c r="AB372" s="1"/>
      <c r="AC372" s="1"/>
      <c r="AD372" s="1"/>
      <c r="AE372" s="1"/>
      <c r="AF372" s="1"/>
      <c r="AG372" s="1"/>
    </row>
    <row r="373" spans="1:33" ht="15.75" customHeight="1">
      <c r="A373" s="1"/>
      <c r="B373" s="307"/>
      <c r="C373" s="2"/>
      <c r="D373" s="308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325"/>
      <c r="X373" s="325"/>
      <c r="Y373" s="325"/>
      <c r="Z373" s="325"/>
      <c r="AA373" s="2"/>
      <c r="AB373" s="1"/>
      <c r="AC373" s="1"/>
      <c r="AD373" s="1"/>
      <c r="AE373" s="1"/>
      <c r="AF373" s="1"/>
      <c r="AG373" s="1"/>
    </row>
    <row r="374" spans="1:33" ht="15.75" customHeight="1">
      <c r="A374" s="1"/>
      <c r="B374" s="307"/>
      <c r="C374" s="2"/>
      <c r="D374" s="308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325"/>
      <c r="X374" s="325"/>
      <c r="Y374" s="325"/>
      <c r="Z374" s="325"/>
      <c r="AA374" s="2"/>
      <c r="AB374" s="1"/>
      <c r="AC374" s="1"/>
      <c r="AD374" s="1"/>
      <c r="AE374" s="1"/>
      <c r="AF374" s="1"/>
      <c r="AG374" s="1"/>
    </row>
    <row r="375" spans="1:33" ht="15.75" customHeight="1">
      <c r="A375" s="1"/>
      <c r="B375" s="307"/>
      <c r="C375" s="2"/>
      <c r="D375" s="308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325"/>
      <c r="X375" s="325"/>
      <c r="Y375" s="325"/>
      <c r="Z375" s="325"/>
      <c r="AA375" s="2"/>
      <c r="AB375" s="1"/>
      <c r="AC375" s="1"/>
      <c r="AD375" s="1"/>
      <c r="AE375" s="1"/>
      <c r="AF375" s="1"/>
      <c r="AG375" s="1"/>
    </row>
    <row r="376" spans="1:33" ht="15.75" customHeight="1">
      <c r="A376" s="1"/>
      <c r="B376" s="307"/>
      <c r="C376" s="2"/>
      <c r="D376" s="308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325"/>
      <c r="X376" s="325"/>
      <c r="Y376" s="325"/>
      <c r="Z376" s="325"/>
      <c r="AA376" s="2"/>
      <c r="AB376" s="1"/>
      <c r="AC376" s="1"/>
      <c r="AD376" s="1"/>
      <c r="AE376" s="1"/>
      <c r="AF376" s="1"/>
      <c r="AG376" s="1"/>
    </row>
    <row r="377" spans="1:33" ht="15.75" customHeight="1">
      <c r="A377" s="1"/>
      <c r="B377" s="307"/>
      <c r="C377" s="2"/>
      <c r="D377" s="308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325"/>
      <c r="X377" s="325"/>
      <c r="Y377" s="325"/>
      <c r="Z377" s="325"/>
      <c r="AA377" s="2"/>
      <c r="AB377" s="1"/>
      <c r="AC377" s="1"/>
      <c r="AD377" s="1"/>
      <c r="AE377" s="1"/>
      <c r="AF377" s="1"/>
      <c r="AG377" s="1"/>
    </row>
    <row r="378" spans="1:33" ht="15.75" customHeight="1">
      <c r="A378" s="1"/>
      <c r="B378" s="307"/>
      <c r="C378" s="2"/>
      <c r="D378" s="308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325"/>
      <c r="X378" s="325"/>
      <c r="Y378" s="325"/>
      <c r="Z378" s="325"/>
      <c r="AA378" s="2"/>
      <c r="AB378" s="1"/>
      <c r="AC378" s="1"/>
      <c r="AD378" s="1"/>
      <c r="AE378" s="1"/>
      <c r="AF378" s="1"/>
      <c r="AG378" s="1"/>
    </row>
    <row r="379" spans="1:33" ht="15.75" customHeight="1">
      <c r="A379" s="1"/>
      <c r="B379" s="307"/>
      <c r="C379" s="2"/>
      <c r="D379" s="308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325"/>
      <c r="X379" s="325"/>
      <c r="Y379" s="325"/>
      <c r="Z379" s="325"/>
      <c r="AA379" s="2"/>
      <c r="AB379" s="1"/>
      <c r="AC379" s="1"/>
      <c r="AD379" s="1"/>
      <c r="AE379" s="1"/>
      <c r="AF379" s="1"/>
      <c r="AG379" s="1"/>
    </row>
    <row r="380" spans="1:33" ht="15.75" customHeight="1">
      <c r="A380" s="1"/>
      <c r="B380" s="307"/>
      <c r="C380" s="2"/>
      <c r="D380" s="308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325"/>
      <c r="X380" s="325"/>
      <c r="Y380" s="325"/>
      <c r="Z380" s="325"/>
      <c r="AA380" s="2"/>
      <c r="AB380" s="1"/>
      <c r="AC380" s="1"/>
      <c r="AD380" s="1"/>
      <c r="AE380" s="1"/>
      <c r="AF380" s="1"/>
      <c r="AG380" s="1"/>
    </row>
    <row r="381" spans="1:33" ht="15.75" customHeight="1">
      <c r="A381" s="1"/>
      <c r="B381" s="307"/>
      <c r="C381" s="2"/>
      <c r="D381" s="308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325"/>
      <c r="X381" s="325"/>
      <c r="Y381" s="325"/>
      <c r="Z381" s="325"/>
      <c r="AA381" s="2"/>
      <c r="AB381" s="1"/>
      <c r="AC381" s="1"/>
      <c r="AD381" s="1"/>
      <c r="AE381" s="1"/>
      <c r="AF381" s="1"/>
      <c r="AG381" s="1"/>
    </row>
    <row r="382" spans="1:33" ht="15.75" customHeight="1">
      <c r="A382" s="1"/>
      <c r="B382" s="307"/>
      <c r="C382" s="2"/>
      <c r="D382" s="308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325"/>
      <c r="X382" s="325"/>
      <c r="Y382" s="325"/>
      <c r="Z382" s="325"/>
      <c r="AA382" s="2"/>
      <c r="AB382" s="1"/>
      <c r="AC382" s="1"/>
      <c r="AD382" s="1"/>
      <c r="AE382" s="1"/>
      <c r="AF382" s="1"/>
      <c r="AG382" s="1"/>
    </row>
    <row r="383" spans="1:33" ht="15.75" customHeight="1">
      <c r="A383" s="1"/>
      <c r="B383" s="307"/>
      <c r="C383" s="2"/>
      <c r="D383" s="308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325"/>
      <c r="X383" s="325"/>
      <c r="Y383" s="325"/>
      <c r="Z383" s="325"/>
      <c r="AA383" s="2"/>
      <c r="AB383" s="1"/>
      <c r="AC383" s="1"/>
      <c r="AD383" s="1"/>
      <c r="AE383" s="1"/>
      <c r="AF383" s="1"/>
      <c r="AG383" s="1"/>
    </row>
    <row r="384" spans="1:33" ht="15.75" customHeight="1">
      <c r="A384" s="1"/>
      <c r="B384" s="307"/>
      <c r="C384" s="2"/>
      <c r="D384" s="308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325"/>
      <c r="X384" s="325"/>
      <c r="Y384" s="325"/>
      <c r="Z384" s="325"/>
      <c r="AA384" s="2"/>
      <c r="AB384" s="1"/>
      <c r="AC384" s="1"/>
      <c r="AD384" s="1"/>
      <c r="AE384" s="1"/>
      <c r="AF384" s="1"/>
      <c r="AG384" s="1"/>
    </row>
    <row r="385" spans="1:33" ht="15.75" customHeight="1">
      <c r="A385" s="1"/>
      <c r="B385" s="307"/>
      <c r="C385" s="2"/>
      <c r="D385" s="308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325"/>
      <c r="X385" s="325"/>
      <c r="Y385" s="325"/>
      <c r="Z385" s="325"/>
      <c r="AA385" s="2"/>
      <c r="AB385" s="1"/>
      <c r="AC385" s="1"/>
      <c r="AD385" s="1"/>
      <c r="AE385" s="1"/>
      <c r="AF385" s="1"/>
      <c r="AG385" s="1"/>
    </row>
    <row r="386" spans="1:33" ht="15.75" customHeight="1">
      <c r="A386" s="1"/>
      <c r="B386" s="307"/>
      <c r="C386" s="2"/>
      <c r="D386" s="308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325"/>
      <c r="X386" s="325"/>
      <c r="Y386" s="325"/>
      <c r="Z386" s="325"/>
      <c r="AA386" s="2"/>
      <c r="AB386" s="1"/>
      <c r="AC386" s="1"/>
      <c r="AD386" s="1"/>
      <c r="AE386" s="1"/>
      <c r="AF386" s="1"/>
      <c r="AG386" s="1"/>
    </row>
    <row r="387" spans="1:33" ht="15.75" customHeight="1">
      <c r="A387" s="1"/>
      <c r="B387" s="307"/>
      <c r="C387" s="2"/>
      <c r="D387" s="308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325"/>
      <c r="X387" s="325"/>
      <c r="Y387" s="325"/>
      <c r="Z387" s="325"/>
      <c r="AA387" s="2"/>
      <c r="AB387" s="1"/>
      <c r="AC387" s="1"/>
      <c r="AD387" s="1"/>
      <c r="AE387" s="1"/>
      <c r="AF387" s="1"/>
      <c r="AG387" s="1"/>
    </row>
    <row r="388" spans="1:33" ht="15.75" customHeight="1">
      <c r="A388" s="1"/>
      <c r="B388" s="1"/>
      <c r="C388" s="2"/>
      <c r="D388" s="308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325"/>
      <c r="X388" s="325"/>
      <c r="Y388" s="325"/>
      <c r="Z388" s="325"/>
      <c r="AA388" s="2"/>
      <c r="AB388" s="1"/>
      <c r="AC388" s="1"/>
      <c r="AD388" s="1"/>
      <c r="AE388" s="1"/>
      <c r="AF388" s="1"/>
      <c r="AG388" s="1"/>
    </row>
    <row r="389" spans="1:33" ht="15.75" customHeight="1">
      <c r="A389" s="1"/>
      <c r="B389" s="1"/>
      <c r="C389" s="2"/>
      <c r="D389" s="308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325"/>
      <c r="X389" s="325"/>
      <c r="Y389" s="325"/>
      <c r="Z389" s="325"/>
      <c r="AA389" s="2"/>
      <c r="AB389" s="1"/>
      <c r="AC389" s="1"/>
      <c r="AD389" s="1"/>
      <c r="AE389" s="1"/>
      <c r="AF389" s="1"/>
      <c r="AG389" s="1"/>
    </row>
    <row r="390" spans="1:33" ht="15.75" customHeight="1">
      <c r="A390" s="1"/>
      <c r="B390" s="1"/>
      <c r="C390" s="2"/>
      <c r="D390" s="308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325"/>
      <c r="X390" s="325"/>
      <c r="Y390" s="325"/>
      <c r="Z390" s="325"/>
      <c r="AA390" s="2"/>
      <c r="AB390" s="1"/>
      <c r="AC390" s="1"/>
      <c r="AD390" s="1"/>
      <c r="AE390" s="1"/>
      <c r="AF390" s="1"/>
      <c r="AG390" s="1"/>
    </row>
    <row r="391" spans="1:33" ht="15.75" customHeight="1">
      <c r="A391" s="1"/>
      <c r="B391" s="1"/>
      <c r="C391" s="2"/>
      <c r="D391" s="308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325"/>
      <c r="X391" s="325"/>
      <c r="Y391" s="325"/>
      <c r="Z391" s="325"/>
      <c r="AA391" s="2"/>
      <c r="AB391" s="1"/>
      <c r="AC391" s="1"/>
      <c r="AD391" s="1"/>
      <c r="AE391" s="1"/>
      <c r="AF391" s="1"/>
      <c r="AG391" s="1"/>
    </row>
    <row r="392" spans="1:33" ht="15.75" customHeight="1">
      <c r="A392" s="1"/>
      <c r="B392" s="1"/>
      <c r="C392" s="2"/>
      <c r="D392" s="308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325"/>
      <c r="X392" s="325"/>
      <c r="Y392" s="325"/>
      <c r="Z392" s="325"/>
      <c r="AA392" s="2"/>
      <c r="AB392" s="1"/>
      <c r="AC392" s="1"/>
      <c r="AD392" s="1"/>
      <c r="AE392" s="1"/>
      <c r="AF392" s="1"/>
      <c r="AG392" s="1"/>
    </row>
    <row r="393" spans="1:33" ht="15.75" customHeight="1">
      <c r="H393" s="5"/>
      <c r="I393" s="5"/>
      <c r="J393" s="5"/>
      <c r="N393" s="5"/>
      <c r="O393" s="5"/>
      <c r="P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33" ht="15.75" customHeight="1">
      <c r="H394" s="5"/>
      <c r="I394" s="5"/>
      <c r="J394" s="5"/>
      <c r="N394" s="5"/>
      <c r="O394" s="5"/>
      <c r="P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33" ht="15.75" customHeight="1">
      <c r="H395" s="5"/>
      <c r="I395" s="5"/>
      <c r="J395" s="5"/>
      <c r="N395" s="5"/>
      <c r="O395" s="5"/>
      <c r="P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33" ht="15.75" customHeight="1">
      <c r="H396" s="5"/>
      <c r="I396" s="5"/>
      <c r="J396" s="5"/>
      <c r="N396" s="5"/>
      <c r="O396" s="5"/>
      <c r="P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33" ht="15.75" customHeight="1">
      <c r="H397" s="5"/>
      <c r="I397" s="5"/>
      <c r="J397" s="5"/>
      <c r="N397" s="5"/>
      <c r="O397" s="5"/>
      <c r="P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33" ht="15.75" customHeight="1">
      <c r="H398" s="5"/>
      <c r="I398" s="5"/>
      <c r="J398" s="5"/>
      <c r="N398" s="5"/>
      <c r="O398" s="5"/>
      <c r="P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33" ht="15.75" customHeight="1">
      <c r="H399" s="5"/>
      <c r="I399" s="5"/>
      <c r="J399" s="5"/>
      <c r="N399" s="5"/>
      <c r="O399" s="5"/>
      <c r="P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33" ht="15.75" customHeight="1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8:28" ht="15.75" customHeight="1">
      <c r="H1003" s="5"/>
      <c r="I1003" s="5"/>
      <c r="J1003" s="5"/>
      <c r="N1003" s="5"/>
      <c r="O1003" s="5"/>
      <c r="P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8:28" ht="15.75" customHeight="1">
      <c r="H1004" s="5"/>
      <c r="I1004" s="5"/>
      <c r="J1004" s="5"/>
      <c r="N1004" s="5"/>
      <c r="O1004" s="5"/>
      <c r="P1004" s="5"/>
      <c r="T1004" s="5"/>
      <c r="U1004" s="5"/>
      <c r="V1004" s="5"/>
      <c r="W1004" s="5"/>
      <c r="X1004" s="5"/>
      <c r="Y1004" s="5"/>
      <c r="Z1004" s="5"/>
      <c r="AA1004" s="5"/>
      <c r="AB1004" s="5"/>
    </row>
    <row r="1005" spans="8:28" ht="15.75" customHeight="1">
      <c r="H1005" s="5"/>
      <c r="I1005" s="5"/>
      <c r="J1005" s="5"/>
      <c r="N1005" s="5"/>
      <c r="O1005" s="5"/>
      <c r="P1005" s="5"/>
      <c r="T1005" s="5"/>
      <c r="U1005" s="5"/>
      <c r="V1005" s="5"/>
      <c r="W1005" s="5"/>
      <c r="X1005" s="5"/>
      <c r="Y1005" s="5"/>
      <c r="Z1005" s="5"/>
      <c r="AA1005" s="5"/>
      <c r="AB1005" s="5"/>
    </row>
    <row r="1006" spans="8:28" ht="15.75" customHeight="1">
      <c r="H1006" s="5"/>
      <c r="I1006" s="5"/>
      <c r="J1006" s="5"/>
      <c r="N1006" s="5"/>
      <c r="O1006" s="5"/>
      <c r="P1006" s="5"/>
      <c r="T1006" s="5"/>
      <c r="U1006" s="5"/>
      <c r="V1006" s="5"/>
      <c r="W1006" s="5"/>
      <c r="X1006" s="5"/>
      <c r="Y1006" s="5"/>
      <c r="Z1006" s="5"/>
      <c r="AA1006" s="5"/>
      <c r="AB1006" s="5"/>
    </row>
    <row r="1007" spans="8:28" ht="15.75" customHeight="1">
      <c r="H1007" s="5"/>
      <c r="I1007" s="5"/>
      <c r="J1007" s="5"/>
      <c r="N1007" s="5"/>
      <c r="O1007" s="5"/>
      <c r="P1007" s="5"/>
      <c r="T1007" s="5"/>
      <c r="U1007" s="5"/>
      <c r="V1007" s="5"/>
      <c r="W1007" s="5"/>
      <c r="X1007" s="5"/>
      <c r="Y1007" s="5"/>
      <c r="Z1007" s="5"/>
      <c r="AA1007" s="5"/>
      <c r="AB1007" s="5"/>
    </row>
  </sheetData>
  <mergeCells count="25">
    <mergeCell ref="K7:P7"/>
    <mergeCell ref="A1:E1"/>
    <mergeCell ref="A7:A9"/>
    <mergeCell ref="B7:B9"/>
    <mergeCell ref="C7:C9"/>
    <mergeCell ref="D7:D9"/>
    <mergeCell ref="E7:J7"/>
    <mergeCell ref="N8:P8"/>
    <mergeCell ref="A153:D153"/>
    <mergeCell ref="A186:C186"/>
    <mergeCell ref="A187:C187"/>
    <mergeCell ref="K8:M8"/>
    <mergeCell ref="E8:G8"/>
    <mergeCell ref="H8:J8"/>
    <mergeCell ref="E54:G55"/>
    <mergeCell ref="H54:J55"/>
    <mergeCell ref="A92:D92"/>
    <mergeCell ref="Q7:V7"/>
    <mergeCell ref="W7:Z7"/>
    <mergeCell ref="AA7:AA9"/>
    <mergeCell ref="Q8:S8"/>
    <mergeCell ref="T8:V8"/>
    <mergeCell ref="W8:W9"/>
    <mergeCell ref="X8:X9"/>
    <mergeCell ref="Y8:Z8"/>
  </mergeCells>
  <phoneticPr fontId="33" type="noConversion"/>
  <pageMargins left="0" right="0" top="0.35433070866141736" bottom="0.35433070866141736" header="0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Фінансування</vt:lpstr>
      <vt:lpstr>Кошторис  витрат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Master</cp:lastModifiedBy>
  <cp:lastPrinted>2025-11-08T12:37:05Z</cp:lastPrinted>
  <dcterms:created xsi:type="dcterms:W3CDTF">2020-11-14T13:09:40Z</dcterms:created>
  <dcterms:modified xsi:type="dcterms:W3CDTF">2025-11-18T16:10:31Z</dcterms:modified>
</cp:coreProperties>
</file>