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>
    <definedName hidden="1" localSheetId="2" name="_xlnm._FilterDatabase">'Реєстр документів'!$A$10:$Z$48</definedName>
  </definedNames>
  <calcPr/>
  <extLst>
    <ext uri="GoogleSheetsCustomDataVersion2">
      <go:sheetsCustomData xmlns:go="http://customooxmlschemas.google.com/" r:id="rId7" roundtripDataChecksum="5qKOJV5AfsyepRQ8ZiROxYQ4vIRgGYJGSXb/5yPhge0="/>
    </ext>
  </extLst>
</workbook>
</file>

<file path=xl/sharedStrings.xml><?xml version="1.0" encoding="utf-8"?>
<sst xmlns="http://schemas.openxmlformats.org/spreadsheetml/2006/main" count="941" uniqueCount="471">
  <si>
    <t xml:space="preserve">
</t>
  </si>
  <si>
    <t>Додаток № 4</t>
  </si>
  <si>
    <t>до Договору про надання гранту №_____________</t>
  </si>
  <si>
    <t>від "____" _________________ 2024 року</t>
  </si>
  <si>
    <t>Назва конкурсної програми:</t>
  </si>
  <si>
    <t>Культура. Регіони</t>
  </si>
  <si>
    <t>Назва ЛОТ-у:</t>
  </si>
  <si>
    <t xml:space="preserve">ЛОТ 3.Реінтеграція культурою (Проекти для прифронтових територій) </t>
  </si>
  <si>
    <t>Назва Грантоотримувача:</t>
  </si>
  <si>
    <t xml:space="preserve">ФОП Пазич Микола Миколайович </t>
  </si>
  <si>
    <t>Назва проєкту:</t>
  </si>
  <si>
    <t>Музичний альбом "Де земля тремтить"</t>
  </si>
  <si>
    <t>Дата початку проєкту:</t>
  </si>
  <si>
    <t>липень 2024 року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</si>
  <si>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</si>
  <si>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</si>
  <si>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</si>
  <si>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03.07.2024 по 31.10.2024року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</si>
  <si>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</si>
  <si>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</si>
  <si>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</si>
  <si>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</si>
  <si>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</si>
  <si>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</si>
  <si>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</si>
  <si>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</si>
  <si>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</si>
  <si>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</si>
  <si>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</si>
  <si>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</si>
  <si>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</si>
  <si>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</si>
  <si>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</si>
  <si>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</si>
  <si>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</si>
  <si>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</si>
  <si>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</si>
  <si>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</si>
  <si>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</si>
  <si>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</si>
  <si>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</si>
  <si>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</si>
  <si>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</si>
  <si>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</si>
  <si>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</si>
  <si>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</si>
  <si>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</si>
  <si>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</si>
  <si>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</si>
  <si>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</si>
  <si>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</si>
  <si>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</si>
  <si>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</si>
  <si>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</si>
  <si>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ФОП Пазич Микола Миколайович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</si>
  <si>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</si>
  <si>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</si>
  <si>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</si>
  <si>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</si>
  <si>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</si>
  <si>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</si>
  <si>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</si>
  <si>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</si>
  <si>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</si>
  <si>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</si>
  <si>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</si>
  <si>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</si>
  <si>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</si>
  <si>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</si>
  <si>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</si>
  <si>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</si>
  <si>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</si>
  <si>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</si>
  <si>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</si>
  <si>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</si>
  <si>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</si>
  <si>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</si>
  <si>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</si>
  <si>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</si>
  <si>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</si>
  <si>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</si>
  <si>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</si>
  <si>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</si>
  <si>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</si>
  <si>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</si>
  <si>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</si>
  <si>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</si>
  <si>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</si>
  <si>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</si>
  <si>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</si>
  <si>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</si>
  <si>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</si>
  <si>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</si>
  <si>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</si>
  <si>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</si>
  <si>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</si>
  <si>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</si>
  <si>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</si>
  <si>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</si>
  <si>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</si>
  <si>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</si>
  <si>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</si>
  <si>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</si>
  <si>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</si>
  <si>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</si>
  <si>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</si>
  <si>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</si>
  <si>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</si>
  <si>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</si>
  <si>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</si>
  <si>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</si>
  <si>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</si>
  <si>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</si>
  <si>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Пазич Микола Миколайович, головний продюсер</t>
  </si>
  <si>
    <t>1.5.2</t>
  </si>
  <si>
    <t>Ананьєв Олег Олегович, саундпродюсер</t>
  </si>
  <si>
    <t>1.5.3</t>
  </si>
  <si>
    <t>Койчуренко Артур Сергійович , менеджер з комунікацій.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</si>
  <si>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</si>
  <si>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</si>
  <si>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</si>
  <si>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</si>
  <si>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</si>
  <si>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</si>
  <si>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</si>
  <si>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</si>
  <si>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</si>
  <si>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</si>
  <si>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</si>
  <si>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</si>
  <si>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</si>
  <si>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</si>
  <si>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</si>
  <si>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</si>
  <si>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</si>
  <si>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</si>
  <si>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</si>
  <si>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</si>
  <si>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</si>
  <si>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</si>
  <si>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</si>
  <si>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</si>
  <si>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</si>
  <si>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</si>
  <si>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</si>
  <si>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</si>
  <si>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Процесор ефектів Boss GT-1B</t>
  </si>
  <si>
    <t>3.1.2</t>
  </si>
  <si>
    <t>Цифровий мікшерний пульт BEHRINGER X-AIR XR18</t>
  </si>
  <si>
    <t>3.1.3</t>
  </si>
  <si>
    <t>Електрогітара LTD RON WOOD (BLACK)</t>
  </si>
  <si>
    <t>3.1.4</t>
  </si>
  <si>
    <t>Струни для акустичної гітари</t>
  </si>
  <si>
    <t>3.1.5</t>
  </si>
  <si>
    <t>Струни для бас гітари DEAN MARKLEY 2679 BLUESTEEL BASS ML5 (45-128)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</si>
  <si>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</si>
  <si>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</si>
  <si>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</si>
  <si>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</si>
  <si>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</si>
  <si>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</si>
  <si>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</si>
  <si>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</si>
  <si>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</si>
  <si>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</si>
  <si>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</si>
  <si>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</si>
  <si>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</si>
  <si>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Оренда музичної студії: м. Полтава, вул. Пилипа Орлика, буд. 29</t>
  </si>
  <si>
    <t>кв.м (годин, діб)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</si>
  <si>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</si>
  <si>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</si>
  <si>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</si>
  <si>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</si>
  <si>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</si>
  <si>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</si>
  <si>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</si>
  <si>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</si>
  <si>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</si>
  <si>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</si>
  <si>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</si>
  <si>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</si>
  <si>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</si>
  <si>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</si>
  <si>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</si>
  <si>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</si>
  <si>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</si>
  <si>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</si>
  <si>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</si>
  <si>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</si>
  <si>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</si>
  <si>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</si>
  <si>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</si>
  <si>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</si>
  <si>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</si>
  <si>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</si>
  <si>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</si>
  <si>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</si>
  <si>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</si>
  <si>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</si>
  <si>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</si>
  <si>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</si>
  <si>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</si>
  <si>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</si>
  <si>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для музикантів на 1 студійний день 27.08.2024 (обід/вечеря)</t>
  </si>
  <si>
    <t>учасн.</t>
  </si>
  <si>
    <t>Згідно графіку відвідування студії</t>
  </si>
  <si>
    <t>5.1.2</t>
  </si>
  <si>
    <t>Послуги з харчування для музикантів на 2 студійний день 28.08.2024 (обід/вечеря)</t>
  </si>
  <si>
    <t>5.1.3</t>
  </si>
  <si>
    <t>Послуги з харчування для музикантів на 3 студійний день 03.09.2024 (обід/вечеря)</t>
  </si>
  <si>
    <t>5.1.4</t>
  </si>
  <si>
    <t>Послуги з харчування для музикантів на 4 студійний день 04.09.2024 (обід/вечеря)</t>
  </si>
  <si>
    <t>5.1.5</t>
  </si>
  <si>
    <t>Послуги з харчування для музикантів на 5 студійний день 05.09.2024 (обід/вечеря)</t>
  </si>
  <si>
    <t>5.1.6</t>
  </si>
  <si>
    <t>Послуги з харчування для музикантів на 6 студійний день 06.09.2024 (обід/вечеря)</t>
  </si>
  <si>
    <t>5.1.7</t>
  </si>
  <si>
    <t>Послуги з харчування для музикантів на 7 студійний день 07.09.2024 (обід/вечеря)</t>
  </si>
  <si>
    <t>5.1.8</t>
  </si>
  <si>
    <t>Послуги з харчування для музикантів на 8 студійний день 09.09.2024 (обід/вечеря)</t>
  </si>
  <si>
    <t>5.1.9</t>
  </si>
  <si>
    <t>Послуги з харчування для музикантів на 9 студійний день 15.09.2024 (обід/вечеря)</t>
  </si>
  <si>
    <t>5.1.10</t>
  </si>
  <si>
    <t>Послуги з харчування для музикантів на 10 студійний день 17.09.2024 (обід/вечеря)</t>
  </si>
  <si>
    <t>5.1.11</t>
  </si>
  <si>
    <t>Послуги з харчування для музикантів на 11 студійний день 18.09.2024 (обід/вечеря)</t>
  </si>
  <si>
    <t>5.1.12</t>
  </si>
  <si>
    <t>Послуги з харчування для музикантів на 12 студійний день 23.09.2024 (обід/вечеря)</t>
  </si>
  <si>
    <t>5.1.13</t>
  </si>
  <si>
    <t>Послуги з харчування для музикантів на 13 студійний день 25.09.2024 (обід/вечеря)</t>
  </si>
  <si>
    <t>5.1.14</t>
  </si>
  <si>
    <t>Послуги з харчування для музикантів на 14 студійний день 27.09.2024 (обід/вечеря)</t>
  </si>
  <si>
    <t>5.1.15</t>
  </si>
  <si>
    <t>Послуги з харчування для музикантів на 15 студійний день 30.09.2024 (обід/вечеря)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</si>
  <si>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</si>
  <si>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</si>
  <si>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</si>
  <si>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</si>
  <si>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</si>
  <si>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</si>
  <si>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</si>
  <si>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</si>
  <si>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</si>
  <si>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</si>
  <si>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</si>
  <si>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</si>
  <si>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</si>
  <si>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</si>
  <si>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</si>
  <si>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</si>
  <si>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Папір офісний А4, щільність 80/м2</t>
  </si>
  <si>
    <t>6.2</t>
  </si>
  <si>
    <t>Носії, накопичувачі</t>
  </si>
  <si>
    <t>6.2.1</t>
  </si>
  <si>
    <t>Накопичувач USB 1TB Transcend StoreJet (TS1TSJ25M3S)</t>
  </si>
  <si>
    <t>6.2.2</t>
  </si>
  <si>
    <t>Найменування</t>
  </si>
  <si>
    <t>6.2.3</t>
  </si>
  <si>
    <t>6.3</t>
  </si>
  <si>
    <t>Інші матеріальні витрати</t>
  </si>
  <si>
    <t>6.3.1</t>
  </si>
  <si>
    <t>бензин А95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</si>
  <si>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</si>
  <si>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</si>
  <si>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</si>
  <si>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</si>
  <si>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</si>
  <si>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Розробка макету обкладинки альбому з роздільною здатністю 300dpi</t>
  </si>
  <si>
    <t>7.2</t>
  </si>
  <si>
    <t>Виготовлення макету концертної афіші з роздільною здатністю 300dpi</t>
  </si>
  <si>
    <t>7.3</t>
  </si>
  <si>
    <t>Розробка макетів для дизайну профілю сторінки гурту "Яри" в Instagram</t>
  </si>
  <si>
    <t>7.4</t>
  </si>
  <si>
    <t>Розробка макетів для дизайну профілю сторінки гурту "Яри" в Facebook</t>
  </si>
  <si>
    <t>7.5</t>
  </si>
  <si>
    <t>Виготовлення принту на футболках з обложкою альбому "Де земля тремтить"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</si>
  <si>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</si>
  <si>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</si>
  <si>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</si>
  <si>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</si>
  <si>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</si>
  <si>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</si>
  <si>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</si>
  <si>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</si>
  <si>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</si>
  <si>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</si>
  <si>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</si>
  <si>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</si>
  <si>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</si>
  <si>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</si>
  <si>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</si>
  <si>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</si>
  <si>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</si>
  <si>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</si>
  <si>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</si>
  <si>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</si>
  <si>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</si>
  <si>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</si>
  <si>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</si>
  <si>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</si>
  <si>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</si>
  <si>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</si>
  <si>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</si>
  <si>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</si>
  <si>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</si>
  <si>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</si>
  <si>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Фотосесія. Актуальні фотографії складу гурту  "Яри" на липень 2024р.</t>
  </si>
  <si>
    <t>шт</t>
  </si>
  <si>
    <t xml:space="preserve">Виготовлення короткого фільму  про гурт "Яри" Харківським медіа виданням "GWARA MeDIA" https://gwaramedia.com/ </t>
  </si>
  <si>
    <t>місяць</t>
  </si>
  <si>
    <t>Таргетована реклама  instagram, Facebook</t>
  </si>
  <si>
    <t>Розміщення музики альбому "Де земля тремтить" на аудіострімінгах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</si>
  <si>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</si>
  <si>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</si>
  <si>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</si>
  <si>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</si>
  <si>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</si>
  <si>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</si>
  <si>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</si>
  <si>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</si>
  <si>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</si>
  <si>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</si>
  <si>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</si>
  <si>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</si>
  <si>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</si>
  <si>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</si>
  <si>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</si>
  <si>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</si>
  <si>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</si>
  <si>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</si>
  <si>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</si>
  <si>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</si>
  <si>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</si>
  <si>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</si>
  <si>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</si>
  <si>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</si>
  <si>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</si>
  <si>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</si>
  <si>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</si>
  <si>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</si>
  <si>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</si>
  <si>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</si>
  <si>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</si>
  <si>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</si>
  <si>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</si>
  <si>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</si>
  <si>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</si>
  <si>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</si>
  <si>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</si>
  <si>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</si>
  <si>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</si>
  <si>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</si>
  <si>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</si>
  <si>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</si>
  <si>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</si>
  <si>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</si>
  <si>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</si>
  <si>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Послуга аудіомонтажу.</t>
  </si>
  <si>
    <t>13.4.2</t>
  </si>
  <si>
    <t>Послуги зведення та мастерингу.</t>
  </si>
  <si>
    <t>13.4.3</t>
  </si>
  <si>
    <t>Послуги виготолення відеосупроводу пісень альбому.</t>
  </si>
  <si>
    <t>13.4.4</t>
  </si>
  <si>
    <t xml:space="preserve">Послуги аранжування 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</si>
  <si>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</si>
  <si>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</si>
  <si>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</si>
  <si>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</si>
  <si>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</si>
  <si>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</si>
  <si>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</si>
  <si>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</si>
  <si>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</si>
  <si>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</si>
  <si>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</si>
  <si>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</si>
  <si>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</si>
  <si>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</si>
  <si>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</si>
  <si>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r>
      <rPr>
        <rFont val="Calibri"/>
        <b/>
        <color theme="1"/>
        <sz val="14.0"/>
      </rPr>
      <t xml:space="preserve">за проектом </t>
    </r>
    <r>
      <rPr>
        <rFont val="Calibri"/>
        <b/>
        <color theme="1"/>
        <sz val="14.0"/>
        <u/>
      </rPr>
      <t>Музичний альбом "Де земля тремтить"</t>
    </r>
  </si>
  <si>
    <t>(назва проекту)</t>
  </si>
  <si>
    <t>у період з липня 2024 року по 31.10.20242024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</si>
  <si>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</si>
  <si>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</si>
  <si>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</si>
  <si>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</si>
  <si>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</si>
  <si>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</si>
  <si>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</si>
  <si>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</si>
  <si>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</si>
  <si>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</si>
  <si>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0</t>
  </si>
  <si>
    <t>Комiсiя за виконання платежiв в нацiональнiй валютi</t>
  </si>
  <si>
    <t>ПриватБанк</t>
  </si>
  <si>
    <t xml:space="preserve"> №10/07/2024 від 19.08.2024</t>
  </si>
  <si>
    <t>Сплата за послуги зг. рах. №1 вiд 09.07.2024р.</t>
  </si>
  <si>
    <t>Ананьєв О.О.</t>
  </si>
  <si>
    <t>№1 від 09.07.2024</t>
  </si>
  <si>
    <t>№1 від 31.07.2024</t>
  </si>
  <si>
    <t>№4 від 28.08.2024</t>
  </si>
  <si>
    <t>6.3.1 бензин А95</t>
  </si>
  <si>
    <t>Пазич М.М.</t>
  </si>
  <si>
    <t>авансовий звіт №1</t>
  </si>
  <si>
    <t>чек</t>
  </si>
  <si>
    <t>№O8SY0JRLPU від 28.08.2024</t>
  </si>
  <si>
    <t>Оплата за замовленням клiєнта №1277 вiд 30.08.2024р.</t>
  </si>
  <si>
    <t>Савченко Ю.М., ФО-П</t>
  </si>
  <si>
    <t>-</t>
  </si>
  <si>
    <t>№695 від 30.08.2024</t>
  </si>
  <si>
    <t>№5 від 30.08.2024</t>
  </si>
  <si>
    <t>Оплата за замовленням клiєнта №1280 вiд 30.08.2024р.</t>
  </si>
  <si>
    <t>Бишок І.В.,ФО-П</t>
  </si>
  <si>
    <t>№860 від 30.08.2024</t>
  </si>
  <si>
    <t>№6 від 30.08.2024</t>
  </si>
  <si>
    <t>Комiсiя за обслуговування рахунку серпень 2024</t>
  </si>
  <si>
    <t>СПЛАТА ЗА ПОСЛУГИ ЗГ. РАХ. №2 ВIД 01.08.2024Р.</t>
  </si>
  <si>
    <t>Ананьєв О.О., ФО-П</t>
  </si>
  <si>
    <t>№2 від 31.08.2024</t>
  </si>
  <si>
    <t>№7 від 02.09.2024</t>
  </si>
  <si>
    <t>Оплата згiдно рахунку №EM-00079 вiд 02.09.2024р.</t>
  </si>
  <si>
    <t>Шевельова А.О.,ФО-П</t>
  </si>
  <si>
    <t>№ЕМ-000220259 від 02.09.2024</t>
  </si>
  <si>
    <t>№8 від 02.09.2024</t>
  </si>
  <si>
    <t>№O95Y0L0WYJ від 05.09.2024</t>
  </si>
  <si>
    <t>№O98Y0LFTE8 від 08.09.2024</t>
  </si>
  <si>
    <t>6.3.1 бензин А95C25:C30</t>
  </si>
  <si>
    <t>№O9AY0LSAMM від 10.09.2024</t>
  </si>
  <si>
    <t>Сплата за послуги зг. рах. №PM-GM-14-08-2024-Р1 вiд 14.08.2024р.</t>
  </si>
  <si>
    <t>ГВАРА МЕДІА, ТОВ</t>
  </si>
  <si>
    <t>№ PM-GM-14-08-2024 від 14.08.2024</t>
  </si>
  <si>
    <t>№PM-GM-30-08-2024-А від 30.08.2024</t>
  </si>
  <si>
    <t>№9 від 10.09.2024</t>
  </si>
  <si>
    <t>Сплата за послуги зг. рах. №11092024 вiд 02.09.2024р.</t>
  </si>
  <si>
    <t>Бабенко П.В., ФО-П</t>
  </si>
  <si>
    <t>№11092024 від 09.09.2024</t>
  </si>
  <si>
    <t>№10 від 11.09.2024</t>
  </si>
  <si>
    <t>№O9FY00BC7N від 15.09.2024</t>
  </si>
  <si>
    <t>Сплата за послуги зг. рах. №1-П вiд 03.07.2024 року</t>
  </si>
  <si>
    <t>Койчуренко А.С., ФО-П</t>
  </si>
  <si>
    <t>№03/07/24 від 03.07.2024</t>
  </si>
  <si>
    <t>№2 від 01.08.2024</t>
  </si>
  <si>
    <t>№11 від 16.09.2024</t>
  </si>
  <si>
    <t>№O9JY011M8M від 19.09.2024</t>
  </si>
  <si>
    <t>№O9JY010703 від 19.09.2024</t>
  </si>
  <si>
    <t>Переказ власних коштiв.</t>
  </si>
  <si>
    <t>Авансовий звіт №2 акт виконаних робіт в проєкті</t>
  </si>
  <si>
    <t>№O9NC0YQO1J від 23.09.2024</t>
  </si>
  <si>
    <t>№O9OY01Q94O від 24.09.2024</t>
  </si>
  <si>
    <t>№O9PY01WYFK від 25.09.2024</t>
  </si>
  <si>
    <t>ТОВ "Вигідна покупка (магазин "Аврора")</t>
  </si>
  <si>
    <t>Товарний чек</t>
  </si>
  <si>
    <t>№O9QY0233ZM від 26.09.2024</t>
  </si>
  <si>
    <t>№O9SY02EBLT від 28.09.2024</t>
  </si>
  <si>
    <t>№O9UY02QQ50 від 30.09.2024</t>
  </si>
  <si>
    <t>Комiсiя за обслуговування рахунку вересень 2024</t>
  </si>
  <si>
    <t>№OA1Y02UWQV від 01.10.2024</t>
  </si>
  <si>
    <t>Сплата за послуги зг. рах. № 07.09 вiд 07.09.2024 р.</t>
  </si>
  <si>
    <t>Махітка В.В., ФО-П</t>
  </si>
  <si>
    <t>№09.09 від 09.09.2024</t>
  </si>
  <si>
    <t>№12 від 03.10.2024</t>
  </si>
  <si>
    <t>№OAAY048D8P від 10.10.2024</t>
  </si>
  <si>
    <t>№OAOY06DHA7 від 24.10.2024</t>
  </si>
  <si>
    <t>відзначити Почесною грамотою Полтавської області:</t>
  </si>
  <si>
    <t>№OAOC0W68Q5 від 24.10.2024</t>
  </si>
  <si>
    <t>ЗАГАЛЬНА СУМА:</t>
  </si>
  <si>
    <t>- МЕРЖУ Сергія Михайловича – директора Високо-Тополянського психоневрологічного інтернату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</si>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</sst>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-* #,##0.00\ _₴_-;\-* #,##0.00\ _₴_-;_-* &quot;-&quot;??\ _₴_-;_-@"/>
    <numFmt numFmtId="166" formatCode="d\.m"/>
  </numFmts>
  <fonts count="40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1.0"/>
      <color theme="1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i/>
      <sz val="14.0"/>
      <color theme="1"/>
      <name val="&quot;Times New Roman&quot;"/>
    </font>
    <font>
      <b/>
      <i/>
      <sz val="14.0"/>
      <color theme="1"/>
      <name val="&quot;Times New Roman&quot;"/>
    </font>
    <font>
      <i/>
      <sz val="10.0"/>
      <color theme="1"/>
      <name val="Calibri"/>
    </font>
    <font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09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5" numFmtId="0" xfId="0" applyFont="1"/>
    <xf borderId="0" fillId="0" fontId="4" numFmtId="14" xfId="0" applyAlignment="1" applyFont="1" applyNumberFormat="1">
      <alignment horizontal="left"/>
    </xf>
    <xf borderId="0" fillId="0" fontId="4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7" numFmtId="0" xfId="0" applyAlignment="1" applyFont="1">
      <alignment horizontal="center" vertical="center"/>
    </xf>
    <xf borderId="0" fillId="0" fontId="1" numFmtId="10" xfId="0" applyFont="1" applyNumberFormat="1"/>
    <xf borderId="0" fillId="0" fontId="1" numFmtId="4" xfId="0" applyFont="1" applyNumberFormat="1"/>
    <xf borderId="0" fillId="0" fontId="8" numFmtId="10" xfId="0" applyFont="1" applyNumberFormat="1"/>
    <xf borderId="0" fillId="0" fontId="8" numFmtId="4" xfId="0" applyFont="1" applyNumberFormat="1"/>
    <xf borderId="1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1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9" numFmtId="0" xfId="0" applyAlignment="1" applyFont="1">
      <alignment horizontal="center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8" numFmtId="10" xfId="0" applyAlignment="1" applyBorder="1" applyFont="1" applyNumberFormat="1">
      <alignment horizontal="center" shrinkToFit="0" vertical="center" wrapText="1"/>
    </xf>
    <xf borderId="11" fillId="0" fontId="8" numFmtId="10" xfId="0" applyAlignment="1" applyBorder="1" applyFont="1" applyNumberFormat="1">
      <alignment horizontal="center" shrinkToFit="0" vertical="center" wrapText="1"/>
    </xf>
    <xf borderId="12" fillId="0" fontId="12" numFmtId="10" xfId="0" applyAlignment="1" applyBorder="1" applyFont="1" applyNumberFormat="1">
      <alignment horizontal="center" vertical="center"/>
    </xf>
    <xf borderId="0" fillId="0" fontId="5" numFmtId="14" xfId="0" applyFont="1" applyNumberFormat="1"/>
    <xf borderId="13" fillId="0" fontId="11" numFmtId="0" xfId="0" applyBorder="1" applyFont="1"/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11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shrinkToFit="0" vertical="center" wrapText="1"/>
    </xf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5" fillId="0" fontId="8" numFmtId="49" xfId="0" applyAlignment="1" applyBorder="1" applyFont="1" applyNumberFormat="1">
      <alignment horizontal="center" shrinkToFit="0" vertical="center" wrapText="1"/>
    </xf>
    <xf borderId="16" fillId="0" fontId="8" numFmtId="49" xfId="0" applyAlignment="1" applyBorder="1" applyFont="1" applyNumberFormat="1">
      <alignment horizontal="center" vertical="center"/>
    </xf>
    <xf borderId="17" fillId="0" fontId="8" numFmtId="49" xfId="0" applyAlignment="1" applyBorder="1" applyFont="1" applyNumberFormat="1">
      <alignment horizontal="center" vertical="center"/>
    </xf>
    <xf borderId="18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8" numFmtId="2" xfId="0" applyAlignment="1" applyFont="1" applyNumberForma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20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0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vertical="center"/>
    </xf>
    <xf borderId="22" fillId="0" fontId="8" numFmtId="10" xfId="0" applyAlignment="1" applyBorder="1" applyFont="1" applyNumberFormat="1">
      <alignment horizontal="center" vertical="center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10" xfId="0" applyAlignment="1" applyBorder="1" applyFont="1" applyNumberFormat="1">
      <alignment horizontal="center" vertical="center"/>
    </xf>
    <xf borderId="25" fillId="2" fontId="8" numFmtId="4" xfId="0" applyAlignment="1" applyBorder="1" applyFill="1" applyFont="1" applyNumberFormat="1">
      <alignment horizontal="center" vertical="center"/>
    </xf>
    <xf borderId="24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readingOrder="0" vertical="center"/>
    </xf>
    <xf borderId="26" fillId="0" fontId="8" numFmtId="10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4" fillId="0" fontId="13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readingOrder="0" vertical="center"/>
    </xf>
    <xf borderId="28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readingOrder="0" vertical="center"/>
    </xf>
    <xf borderId="30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28" fillId="0" fontId="13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31" fillId="0" fontId="8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16" fillId="0" fontId="8" numFmtId="4" xfId="0" applyAlignment="1" applyBorder="1" applyFont="1" applyNumberFormat="1">
      <alignment horizontal="center" vertical="center"/>
    </xf>
    <xf borderId="18" fillId="0" fontId="8" numFmtId="4" xfId="0" applyAlignment="1" applyBorder="1" applyFont="1" applyNumberFormat="1">
      <alignment horizontal="center" vertical="center"/>
    </xf>
    <xf borderId="18" fillId="0" fontId="8" numFmtId="10" xfId="0" applyAlignment="1" applyBorder="1" applyFont="1" applyNumberFormat="1">
      <alignment horizontal="center" vertical="center"/>
    </xf>
    <xf borderId="16" fillId="0" fontId="8" numFmtId="10" xfId="0" applyAlignment="1" applyBorder="1" applyFont="1" applyNumberFormat="1">
      <alignment horizontal="center" vertical="center"/>
    </xf>
    <xf borderId="16" fillId="0" fontId="13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0" fillId="0" fontId="12" numFmtId="0" xfId="0" applyFont="1"/>
    <xf borderId="32" fillId="0" fontId="12" numFmtId="0" xfId="0" applyAlignment="1" applyBorder="1" applyFont="1">
      <alignment horizontal="center"/>
    </xf>
    <xf borderId="32" fillId="0" fontId="11" numFmtId="0" xfId="0" applyBorder="1" applyFont="1"/>
    <xf borderId="32" fillId="0" fontId="12" numFmtId="0" xfId="0" applyBorder="1" applyFont="1"/>
    <xf borderId="0" fillId="0" fontId="12" numFmtId="10" xfId="0" applyFont="1" applyNumberFormat="1"/>
    <xf borderId="0" fillId="0" fontId="8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14" numFmtId="0" xfId="0" applyAlignment="1" applyFont="1">
      <alignment horizontal="left"/>
    </xf>
    <xf borderId="0" fillId="0" fontId="1" numFmtId="4" xfId="0" applyAlignment="1" applyFont="1" applyNumberFormat="1">
      <alignment horizontal="right"/>
    </xf>
    <xf borderId="0" fillId="0" fontId="15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0" fillId="0" fontId="1" numFmtId="0" xfId="0" applyAlignment="1" applyFont="1">
      <alignment horizontal="right" vertical="center"/>
    </xf>
    <xf borderId="0" fillId="0" fontId="15" numFmtId="0" xfId="0" applyAlignment="1" applyFont="1">
      <alignment horizontal="right" vertical="center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vertical="center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horizontal="center" vertical="center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shrinkToFit="0" wrapText="1"/>
    </xf>
    <xf borderId="0" fillId="0" fontId="17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33" fillId="3" fontId="2" numFmtId="0" xfId="0" applyAlignment="1" applyBorder="1" applyFont="1">
      <alignment horizontal="center" vertical="center"/>
    </xf>
    <xf borderId="34" fillId="3" fontId="2" numFmtId="0" xfId="0" applyAlignment="1" applyBorder="1" applyFont="1">
      <alignment horizontal="center" shrinkToFit="0" vertical="center" wrapText="1"/>
    </xf>
    <xf borderId="4" fillId="3" fontId="2" numFmtId="4" xfId="0" applyAlignment="1" applyBorder="1" applyFont="1" applyNumberFormat="1">
      <alignment horizontal="center" vertical="center"/>
    </xf>
    <xf borderId="4" fillId="3" fontId="2" numFmtId="164" xfId="0" applyAlignment="1" applyBorder="1" applyFont="1" applyNumberFormat="1">
      <alignment horizontal="center" shrinkToFit="0" vertical="center" wrapText="1"/>
    </xf>
    <xf borderId="1" fillId="3" fontId="2" numFmtId="164" xfId="0" applyAlignment="1" applyBorder="1" applyFont="1" applyNumberFormat="1">
      <alignment horizontal="center" shrinkToFit="0" vertical="center" wrapText="1"/>
    </xf>
    <xf borderId="35" fillId="0" fontId="11" numFmtId="0" xfId="0" applyBorder="1" applyFont="1"/>
    <xf borderId="36" fillId="0" fontId="11" numFmtId="0" xfId="0" applyBorder="1" applyFont="1"/>
    <xf borderId="4" fillId="3" fontId="2" numFmtId="4" xfId="0" applyAlignment="1" applyBorder="1" applyFont="1" applyNumberFormat="1">
      <alignment horizontal="center" shrinkToFit="0" vertical="center" wrapText="1"/>
    </xf>
    <xf borderId="37" fillId="0" fontId="11" numFmtId="0" xfId="0" applyBorder="1" applyFont="1"/>
    <xf borderId="38" fillId="0" fontId="11" numFmtId="0" xfId="0" applyBorder="1" applyFont="1"/>
    <xf borderId="39" fillId="0" fontId="11" numFmtId="0" xfId="0" applyBorder="1" applyFont="1"/>
    <xf borderId="40" fillId="3" fontId="2" numFmtId="4" xfId="0" applyAlignment="1" applyBorder="1" applyFont="1" applyNumberFormat="1">
      <alignment horizontal="center" shrinkToFit="0" vertical="center" wrapText="1"/>
    </xf>
    <xf borderId="41" fillId="3" fontId="2" numFmtId="4" xfId="0" applyAlignment="1" applyBorder="1" applyFont="1" applyNumberFormat="1">
      <alignment horizontal="center" shrinkToFit="0" vertical="center" wrapText="1"/>
    </xf>
    <xf borderId="42" fillId="3" fontId="2" numFmtId="4" xfId="0" applyAlignment="1" applyBorder="1" applyFont="1" applyNumberFormat="1">
      <alignment horizontal="center" shrinkToFit="0" vertical="center" wrapText="1"/>
    </xf>
    <xf borderId="43" fillId="3" fontId="2" numFmtId="164" xfId="0" applyAlignment="1" applyBorder="1" applyFont="1" applyNumberFormat="1">
      <alignment horizontal="center" shrinkToFit="0" vertical="center" wrapText="1"/>
    </xf>
    <xf borderId="44" fillId="3" fontId="2" numFmtId="164" xfId="0" applyAlignment="1" applyBorder="1" applyFont="1" applyNumberFormat="1">
      <alignment horizontal="center" shrinkToFit="0" vertical="center" wrapText="1"/>
    </xf>
    <xf borderId="41" fillId="4" fontId="2" numFmtId="0" xfId="0" applyAlignment="1" applyBorder="1" applyFill="1" applyFont="1">
      <alignment horizontal="center" vertical="center"/>
    </xf>
    <xf borderId="40" fillId="4" fontId="2" numFmtId="0" xfId="0" applyAlignment="1" applyBorder="1" applyFont="1">
      <alignment horizontal="center" shrinkToFit="0" vertical="center" wrapText="1"/>
    </xf>
    <xf borderId="40" fillId="4" fontId="2" numFmtId="3" xfId="0" applyAlignment="1" applyBorder="1" applyFont="1" applyNumberFormat="1">
      <alignment horizontal="center" shrinkToFit="0" vertical="center" wrapText="1"/>
    </xf>
    <xf borderId="41" fillId="4" fontId="2" numFmtId="0" xfId="0" applyAlignment="1" applyBorder="1" applyFont="1">
      <alignment horizontal="center" shrinkToFit="0" vertical="center" wrapText="1"/>
    </xf>
    <xf borderId="45" fillId="2" fontId="18" numFmtId="0" xfId="0" applyAlignment="1" applyBorder="1" applyFont="1">
      <alignment vertical="center"/>
    </xf>
    <xf borderId="46" fillId="2" fontId="18" numFmtId="0" xfId="0" applyAlignment="1" applyBorder="1" applyFont="1">
      <alignment horizontal="center" vertical="center"/>
    </xf>
    <xf borderId="47" fillId="2" fontId="18" numFmtId="0" xfId="0" applyAlignment="1" applyBorder="1" applyFont="1">
      <alignment shrinkToFit="0" vertical="center" wrapText="1"/>
    </xf>
    <xf borderId="47" fillId="2" fontId="5" numFmtId="0" xfId="0" applyAlignment="1" applyBorder="1" applyFont="1">
      <alignment horizontal="center" vertical="center"/>
    </xf>
    <xf borderId="47" fillId="2" fontId="5" numFmtId="4" xfId="0" applyAlignment="1" applyBorder="1" applyFont="1" applyNumberFormat="1">
      <alignment horizontal="right" vertical="center"/>
    </xf>
    <xf borderId="47" fillId="2" fontId="19" numFmtId="4" xfId="0" applyAlignment="1" applyBorder="1" applyFont="1" applyNumberFormat="1">
      <alignment horizontal="right" vertical="center"/>
    </xf>
    <xf borderId="42" fillId="2" fontId="5" numFmtId="0" xfId="0" applyAlignment="1" applyBorder="1" applyFont="1">
      <alignment shrinkToFit="0" vertical="center" wrapText="1"/>
    </xf>
    <xf borderId="0" fillId="0" fontId="5" numFmtId="0" xfId="0" applyAlignment="1" applyFont="1">
      <alignment vertical="center"/>
    </xf>
    <xf borderId="48" fillId="5" fontId="2" numFmtId="0" xfId="0" applyAlignment="1" applyBorder="1" applyFill="1" applyFont="1">
      <alignment vertical="center"/>
    </xf>
    <xf borderId="41" fillId="5" fontId="2" numFmtId="0" xfId="0" applyAlignment="1" applyBorder="1" applyFont="1">
      <alignment horizontal="center" vertical="center"/>
    </xf>
    <xf borderId="46" fillId="5" fontId="3" numFmtId="0" xfId="0" applyAlignment="1" applyBorder="1" applyFont="1">
      <alignment vertical="center"/>
    </xf>
    <xf borderId="46" fillId="5" fontId="1" numFmtId="0" xfId="0" applyAlignment="1" applyBorder="1" applyFont="1">
      <alignment horizontal="center" vertical="center"/>
    </xf>
    <xf borderId="46" fillId="5" fontId="1" numFmtId="4" xfId="0" applyAlignment="1" applyBorder="1" applyFont="1" applyNumberFormat="1">
      <alignment horizontal="right" vertical="center"/>
    </xf>
    <xf borderId="46" fillId="5" fontId="15" numFmtId="4" xfId="0" applyAlignment="1" applyBorder="1" applyFont="1" applyNumberFormat="1">
      <alignment horizontal="right" vertical="center"/>
    </xf>
    <xf borderId="49" fillId="5" fontId="1" numFmtId="0" xfId="0" applyAlignment="1" applyBorder="1" applyFont="1">
      <alignment vertical="center"/>
    </xf>
    <xf borderId="50" fillId="6" fontId="2" numFmtId="165" xfId="0" applyAlignment="1" applyBorder="1" applyFill="1" applyFont="1" applyNumberFormat="1">
      <alignment vertical="top"/>
    </xf>
    <xf borderId="51" fillId="6" fontId="2" numFmtId="49" xfId="0" applyAlignment="1" applyBorder="1" applyFont="1" applyNumberFormat="1">
      <alignment horizontal="center" vertical="top"/>
    </xf>
    <xf borderId="52" fillId="6" fontId="20" numFmtId="0" xfId="0" applyAlignment="1" applyBorder="1" applyFont="1">
      <alignment shrinkToFit="0" vertical="top" wrapText="1"/>
    </xf>
    <xf borderId="53" fillId="6" fontId="2" numFmtId="0" xfId="0" applyAlignment="1" applyBorder="1" applyFont="1">
      <alignment horizontal="center" vertical="top"/>
    </xf>
    <xf borderId="54" fillId="6" fontId="2" numFmtId="4" xfId="0" applyAlignment="1" applyBorder="1" applyFont="1" applyNumberFormat="1">
      <alignment horizontal="right" vertical="top"/>
    </xf>
    <xf borderId="55" fillId="6" fontId="2" numFmtId="4" xfId="0" applyAlignment="1" applyBorder="1" applyFont="1" applyNumberFormat="1">
      <alignment horizontal="right" vertical="top"/>
    </xf>
    <xf borderId="56" fillId="6" fontId="2" numFmtId="4" xfId="0" applyAlignment="1" applyBorder="1" applyFont="1" applyNumberFormat="1">
      <alignment horizontal="right" vertical="top"/>
    </xf>
    <xf borderId="57" fillId="6" fontId="15" numFmtId="4" xfId="0" applyAlignment="1" applyBorder="1" applyFont="1" applyNumberFormat="1">
      <alignment horizontal="right" vertical="top"/>
    </xf>
    <xf borderId="57" fillId="6" fontId="15" numFmtId="10" xfId="0" applyAlignment="1" applyBorder="1" applyFont="1" applyNumberFormat="1">
      <alignment horizontal="right" vertical="top"/>
    </xf>
    <xf borderId="56" fillId="6" fontId="2" numFmtId="0" xfId="0" applyAlignment="1" applyBorder="1" applyFont="1">
      <alignment shrinkToFit="0" vertical="top" wrapText="1"/>
    </xf>
    <xf borderId="0" fillId="0" fontId="2" numFmtId="0" xfId="0" applyAlignment="1" applyFont="1">
      <alignment vertical="top"/>
    </xf>
    <xf borderId="58" fillId="0" fontId="2" numFmtId="165" xfId="0" applyAlignment="1" applyBorder="1" applyFont="1" applyNumberFormat="1">
      <alignment vertical="top"/>
    </xf>
    <xf borderId="23" fillId="0" fontId="3" numFmtId="49" xfId="0" applyAlignment="1" applyBorder="1" applyFont="1" applyNumberFormat="1">
      <alignment horizontal="center" vertical="top"/>
    </xf>
    <xf borderId="59" fillId="0" fontId="4" numFmtId="0" xfId="0" applyAlignment="1" applyBorder="1" applyFont="1">
      <alignment shrinkToFit="0" vertical="top" wrapText="1"/>
    </xf>
    <xf borderId="58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60" fillId="0" fontId="15" numFmtId="4" xfId="0" applyAlignment="1" applyBorder="1" applyFont="1" applyNumberFormat="1">
      <alignment horizontal="right" vertical="top"/>
    </xf>
    <xf borderId="61" fillId="0" fontId="15" numFmtId="4" xfId="0" applyAlignment="1" applyBorder="1" applyFont="1" applyNumberFormat="1">
      <alignment horizontal="right" vertical="top"/>
    </xf>
    <xf borderId="61" fillId="0" fontId="15" numFmtId="10" xfId="0" applyAlignment="1" applyBorder="1" applyFont="1" applyNumberFormat="1">
      <alignment horizontal="right" vertical="top"/>
    </xf>
    <xf borderId="25" fillId="0" fontId="1" numFmtId="0" xfId="0" applyAlignment="1" applyBorder="1" applyFont="1">
      <alignment shrinkToFit="0" vertical="top" wrapText="1"/>
    </xf>
    <xf borderId="0" fillId="0" fontId="4" numFmtId="0" xfId="0" applyAlignment="1" applyFont="1">
      <alignment vertical="top"/>
    </xf>
    <xf borderId="0" fillId="0" fontId="1" numFmtId="0" xfId="0" applyAlignment="1" applyFont="1">
      <alignment vertical="top"/>
    </xf>
    <xf borderId="62" fillId="0" fontId="2" numFmtId="165" xfId="0" applyAlignment="1" applyBorder="1" applyFont="1" applyNumberFormat="1">
      <alignment vertical="top"/>
    </xf>
    <xf borderId="27" fillId="0" fontId="3" numFmtId="49" xfId="0" applyAlignment="1" applyBorder="1" applyFont="1" applyNumberFormat="1">
      <alignment horizontal="center" vertical="top"/>
    </xf>
    <xf borderId="62" fillId="0" fontId="1" numFmtId="0" xfId="0" applyAlignment="1" applyBorder="1" applyFont="1">
      <alignment horizontal="center" vertical="top"/>
    </xf>
    <xf borderId="63" fillId="0" fontId="1" numFmtId="4" xfId="0" applyAlignment="1" applyBorder="1" applyFont="1" applyNumberFormat="1">
      <alignment horizontal="right" vertical="top"/>
    </xf>
    <xf borderId="64" fillId="0" fontId="1" numFmtId="4" xfId="0" applyAlignment="1" applyBorder="1" applyFont="1" applyNumberFormat="1">
      <alignment horizontal="right" vertical="top"/>
    </xf>
    <xf borderId="65" fillId="0" fontId="1" numFmtId="4" xfId="0" applyAlignment="1" applyBorder="1" applyFont="1" applyNumberFormat="1">
      <alignment horizontal="right" vertical="top"/>
    </xf>
    <xf borderId="66" fillId="0" fontId="15" numFmtId="4" xfId="0" applyAlignment="1" applyBorder="1" applyFont="1" applyNumberFormat="1">
      <alignment horizontal="right" vertical="top"/>
    </xf>
    <xf borderId="65" fillId="0" fontId="1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shrinkToFit="0" vertical="top" wrapText="1"/>
    </xf>
    <xf borderId="50" fillId="6" fontId="2" numFmtId="0" xfId="0" applyAlignment="1" applyBorder="1" applyFont="1">
      <alignment horizontal="center" vertical="top"/>
    </xf>
    <xf borderId="68" fillId="6" fontId="2" numFmtId="4" xfId="0" applyAlignment="1" applyBorder="1" applyFont="1" applyNumberFormat="1">
      <alignment horizontal="right" vertical="top"/>
    </xf>
    <xf borderId="69" fillId="6" fontId="2" numFmtId="4" xfId="0" applyAlignment="1" applyBorder="1" applyFont="1" applyNumberFormat="1">
      <alignment horizontal="right" vertical="top"/>
    </xf>
    <xf borderId="70" fillId="6" fontId="2" numFmtId="4" xfId="0" applyAlignment="1" applyBorder="1" applyFont="1" applyNumberFormat="1">
      <alignment horizontal="right" vertical="top"/>
    </xf>
    <xf borderId="70" fillId="6" fontId="1" numFmtId="4" xfId="0" applyAlignment="1" applyBorder="1" applyFont="1" applyNumberFormat="1">
      <alignment horizontal="right" vertical="top"/>
    </xf>
    <xf borderId="70" fillId="6" fontId="2" numFmtId="0" xfId="0" applyAlignment="1" applyBorder="1" applyFont="1">
      <alignment shrinkToFit="0" vertical="top" wrapText="1"/>
    </xf>
    <xf borderId="71" fillId="0" fontId="2" numFmtId="165" xfId="0" applyAlignment="1" applyBorder="1" applyFont="1" applyNumberFormat="1">
      <alignment vertical="top"/>
    </xf>
    <xf borderId="71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7" fillId="6" fontId="21" numFmtId="0" xfId="0" applyAlignment="1" applyBorder="1" applyFont="1">
      <alignment shrinkToFit="0" vertical="top" wrapText="1"/>
    </xf>
    <xf borderId="72" fillId="0" fontId="3" numFmtId="49" xfId="0" applyAlignment="1" applyBorder="1" applyFont="1" applyNumberFormat="1">
      <alignment horizontal="center" vertical="top"/>
    </xf>
    <xf borderId="51" fillId="6" fontId="3" numFmtId="49" xfId="0" applyAlignment="1" applyBorder="1" applyFont="1" applyNumberFormat="1">
      <alignment horizontal="center" vertical="top"/>
    </xf>
    <xf borderId="73" fillId="0" fontId="2" numFmtId="165" xfId="0" applyAlignment="1" applyBorder="1" applyFont="1" applyNumberFormat="1">
      <alignment vertical="top"/>
    </xf>
    <xf borderId="19" fillId="0" fontId="3" numFmtId="49" xfId="0" applyAlignment="1" applyBorder="1" applyFont="1" applyNumberFormat="1">
      <alignment horizontal="center" vertical="top"/>
    </xf>
    <xf borderId="73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74" fillId="0" fontId="1" numFmtId="0" xfId="0" applyAlignment="1" applyBorder="1" applyFont="1">
      <alignment shrinkToFit="0" vertical="top" wrapText="1"/>
    </xf>
    <xf borderId="24" fillId="0" fontId="4" numFmtId="4" xfId="0" applyAlignment="1" applyBorder="1" applyFont="1" applyNumberFormat="1">
      <alignment horizontal="right" readingOrder="0" vertical="top"/>
    </xf>
    <xf borderId="26" fillId="0" fontId="4" numFmtId="4" xfId="0" applyAlignment="1" applyBorder="1" applyFont="1" applyNumberFormat="1">
      <alignment horizontal="right" readingOrder="0" vertical="top"/>
    </xf>
    <xf borderId="26" fillId="0" fontId="4" numFmtId="4" xfId="0" applyAlignment="1" applyBorder="1" applyFont="1" applyNumberFormat="1">
      <alignment horizontal="right" vertical="top"/>
    </xf>
    <xf borderId="74" fillId="0" fontId="4" numFmtId="0" xfId="0" applyAlignment="1" applyBorder="1" applyFont="1">
      <alignment shrinkToFit="0" vertical="top" wrapText="1"/>
    </xf>
    <xf borderId="64" fillId="0" fontId="4" numFmtId="4" xfId="0" applyAlignment="1" applyBorder="1" applyFont="1" applyNumberFormat="1">
      <alignment horizontal="right" readingOrder="0" vertical="top"/>
    </xf>
    <xf borderId="75" fillId="0" fontId="15" numFmtId="4" xfId="0" applyAlignment="1" applyBorder="1" applyFont="1" applyNumberFormat="1">
      <alignment horizontal="right" vertical="top"/>
    </xf>
    <xf borderId="45" fillId="7" fontId="20" numFmtId="165" xfId="0" applyAlignment="1" applyBorder="1" applyFill="1" applyFont="1" applyNumberFormat="1">
      <alignment vertical="center"/>
    </xf>
    <xf borderId="46" fillId="7" fontId="2" numFmtId="165" xfId="0" applyAlignment="1" applyBorder="1" applyFont="1" applyNumberFormat="1">
      <alignment horizontal="center" vertical="center"/>
    </xf>
    <xf borderId="46" fillId="7" fontId="2" numFmtId="0" xfId="0" applyAlignment="1" applyBorder="1" applyFont="1">
      <alignment shrinkToFit="0" vertical="center" wrapText="1"/>
    </xf>
    <xf borderId="49" fillId="7" fontId="2" numFmtId="0" xfId="0" applyAlignment="1" applyBorder="1" applyFont="1">
      <alignment horizontal="center" vertical="center"/>
    </xf>
    <xf borderId="47" fillId="3" fontId="2" numFmtId="4" xfId="0" applyAlignment="1" applyBorder="1" applyFont="1" applyNumberFormat="1">
      <alignment horizontal="right" vertical="center"/>
    </xf>
    <xf borderId="18" fillId="7" fontId="2" numFmtId="4" xfId="0" applyAlignment="1" applyBorder="1" applyFont="1" applyNumberFormat="1">
      <alignment horizontal="right" vertical="center"/>
    </xf>
    <xf borderId="76" fillId="7" fontId="2" numFmtId="4" xfId="0" applyAlignment="1" applyBorder="1" applyFont="1" applyNumberFormat="1">
      <alignment horizontal="right" vertical="center"/>
    </xf>
    <xf borderId="77" fillId="7" fontId="2" numFmtId="4" xfId="0" applyAlignment="1" applyBorder="1" applyFont="1" applyNumberFormat="1">
      <alignment horizontal="right" vertical="center"/>
    </xf>
    <xf borderId="78" fillId="7" fontId="2" numFmtId="4" xfId="0" applyAlignment="1" applyBorder="1" applyFont="1" applyNumberFormat="1">
      <alignment horizontal="right" vertical="center"/>
    </xf>
    <xf borderId="15" fillId="7" fontId="2" numFmtId="4" xfId="0" applyAlignment="1" applyBorder="1" applyFont="1" applyNumberFormat="1">
      <alignment horizontal="right" vertical="center"/>
    </xf>
    <xf borderId="42" fillId="7" fontId="2" numFmtId="4" xfId="0" applyAlignment="1" applyBorder="1" applyFont="1" applyNumberFormat="1">
      <alignment horizontal="right" vertical="center"/>
    </xf>
    <xf borderId="41" fillId="7" fontId="2" numFmtId="0" xfId="0" applyAlignment="1" applyBorder="1" applyFont="1">
      <alignment shrinkToFit="0" vertical="center" wrapText="1"/>
    </xf>
    <xf borderId="79" fillId="5" fontId="2" numFmtId="0" xfId="0" applyAlignment="1" applyBorder="1" applyFont="1">
      <alignment vertical="center"/>
    </xf>
    <xf borderId="80" fillId="5" fontId="3" numFmtId="0" xfId="0" applyAlignment="1" applyBorder="1" applyFont="1">
      <alignment horizontal="center" vertical="center"/>
    </xf>
    <xf borderId="81" fillId="5" fontId="2" numFmtId="0" xfId="0" applyAlignment="1" applyBorder="1" applyFont="1">
      <alignment vertical="center"/>
    </xf>
    <xf borderId="81" fillId="5" fontId="1" numFmtId="0" xfId="0" applyAlignment="1" applyBorder="1" applyFont="1">
      <alignment horizontal="center" vertical="center"/>
    </xf>
    <xf borderId="82" fillId="5" fontId="15" numFmtId="4" xfId="0" applyAlignment="1" applyBorder="1" applyFont="1" applyNumberFormat="1">
      <alignment horizontal="right" vertical="top"/>
    </xf>
    <xf borderId="83" fillId="6" fontId="2" numFmtId="4" xfId="0" applyAlignment="1" applyBorder="1" applyFont="1" applyNumberFormat="1">
      <alignment horizontal="right" vertical="top"/>
    </xf>
    <xf borderId="84" fillId="6" fontId="2" numFmtId="4" xfId="0" applyAlignment="1" applyBorder="1" applyFont="1" applyNumberFormat="1">
      <alignment horizontal="right" vertical="top"/>
    </xf>
    <xf borderId="0" fillId="0" fontId="3" numFmtId="0" xfId="0" applyAlignment="1" applyFont="1">
      <alignment vertical="top"/>
    </xf>
    <xf borderId="69" fillId="6" fontId="15" numFmtId="4" xfId="0" applyAlignment="1" applyBorder="1" applyFont="1" applyNumberFormat="1">
      <alignment horizontal="right" vertical="top"/>
    </xf>
    <xf borderId="59" fillId="0" fontId="1" numFmtId="0" xfId="0" applyAlignment="1" applyBorder="1" applyFont="1">
      <alignment shrinkToFit="0" vertical="top" wrapText="1"/>
    </xf>
    <xf borderId="85" fillId="0" fontId="4" numFmtId="0" xfId="0" applyAlignment="1" applyBorder="1" applyFont="1">
      <alignment shrinkToFit="0" vertical="top" wrapText="1"/>
    </xf>
    <xf borderId="86" fillId="7" fontId="2" numFmtId="4" xfId="0" applyAlignment="1" applyBorder="1" applyFont="1" applyNumberFormat="1">
      <alignment horizontal="right" vertical="center"/>
    </xf>
    <xf borderId="87" fillId="7" fontId="2" numFmtId="4" xfId="0" applyAlignment="1" applyBorder="1" applyFont="1" applyNumberFormat="1">
      <alignment horizontal="right" vertical="center"/>
    </xf>
    <xf borderId="42" fillId="7" fontId="15" numFmtId="4" xfId="0" applyAlignment="1" applyBorder="1" applyFont="1" applyNumberFormat="1">
      <alignment horizontal="right" vertical="center"/>
    </xf>
    <xf borderId="26" fillId="0" fontId="1" numFmtId="4" xfId="0" applyAlignment="1" applyBorder="1" applyFont="1" applyNumberFormat="1">
      <alignment horizontal="right" readingOrder="0" vertical="top"/>
    </xf>
    <xf borderId="62" fillId="0" fontId="4" numFmtId="4" xfId="0" applyAlignment="1" applyBorder="1" applyFont="1" applyNumberFormat="1">
      <alignment horizontal="right" vertical="center"/>
    </xf>
    <xf borderId="74" fillId="0" fontId="11" numFmtId="0" xfId="0" applyBorder="1" applyFont="1"/>
    <xf borderId="88" fillId="0" fontId="11" numFmtId="0" xfId="0" applyBorder="1" applyFont="1"/>
    <xf borderId="89" fillId="0" fontId="11" numFmtId="0" xfId="0" applyBorder="1" applyFont="1"/>
    <xf borderId="52" fillId="6" fontId="21" numFmtId="0" xfId="0" applyAlignment="1" applyBorder="1" applyFont="1">
      <alignment shrinkToFit="0" vertical="top" wrapText="1"/>
    </xf>
    <xf borderId="24" fillId="6" fontId="15" numFmtId="4" xfId="0" applyAlignment="1" applyBorder="1" applyFont="1" applyNumberFormat="1">
      <alignment horizontal="right" vertical="top"/>
    </xf>
    <xf borderId="58" fillId="0" fontId="4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59" fillId="0" fontId="1" numFmtId="0" xfId="0" applyAlignment="1" applyBorder="1" applyFont="1">
      <alignment horizontal="left" shrinkToFit="0" vertical="top" wrapText="1"/>
    </xf>
    <xf borderId="58" fillId="0" fontId="4" numFmtId="0" xfId="0" applyAlignment="1" applyBorder="1" applyFont="1">
      <alignment horizontal="center" vertical="top"/>
    </xf>
    <xf borderId="74" fillId="0" fontId="1" numFmtId="0" xfId="0" applyAlignment="1" applyBorder="1" applyFont="1">
      <alignment horizontal="left" shrinkToFit="0" vertical="top" wrapText="1"/>
    </xf>
    <xf borderId="62" fillId="0" fontId="4" numFmtId="0" xfId="0" applyAlignment="1" applyBorder="1" applyFont="1">
      <alignment horizontal="center" vertical="top"/>
    </xf>
    <xf borderId="47" fillId="7" fontId="15" numFmtId="4" xfId="0" applyAlignment="1" applyBorder="1" applyFont="1" applyNumberFormat="1">
      <alignment horizontal="right" vertical="center"/>
    </xf>
    <xf borderId="15" fillId="7" fontId="15" numFmtId="4" xfId="0" applyAlignment="1" applyBorder="1" applyFont="1" applyNumberFormat="1">
      <alignment horizontal="right" vertical="top"/>
    </xf>
    <xf borderId="45" fillId="5" fontId="2" numFmtId="0" xfId="0" applyAlignment="1" applyBorder="1" applyFont="1">
      <alignment vertical="center"/>
    </xf>
    <xf borderId="15" fillId="5" fontId="3" numFmtId="0" xfId="0" applyAlignment="1" applyBorder="1" applyFont="1">
      <alignment horizontal="center" vertical="center"/>
    </xf>
    <xf borderId="46" fillId="5" fontId="2" numFmtId="0" xfId="0" applyAlignment="1" applyBorder="1" applyFont="1">
      <alignment vertical="center"/>
    </xf>
    <xf borderId="57" fillId="5" fontId="15" numFmtId="4" xfId="0" applyAlignment="1" applyBorder="1" applyFont="1" applyNumberFormat="1">
      <alignment horizontal="right" vertical="top"/>
    </xf>
    <xf borderId="90" fillId="6" fontId="15" numFmtId="4" xfId="0" applyAlignment="1" applyBorder="1" applyFont="1" applyNumberFormat="1">
      <alignment horizontal="right" vertical="top"/>
    </xf>
    <xf borderId="91" fillId="0" fontId="4" numFmtId="0" xfId="0" applyAlignment="1" applyBorder="1" applyFont="1">
      <alignment shrinkToFit="0" vertical="top" wrapText="1"/>
    </xf>
    <xf borderId="15" fillId="6" fontId="2" numFmtId="0" xfId="0" applyAlignment="1" applyBorder="1" applyFont="1">
      <alignment horizontal="center" vertical="top"/>
    </xf>
    <xf borderId="90" fillId="6" fontId="2" numFmtId="4" xfId="0" applyAlignment="1" applyBorder="1" applyFont="1" applyNumberFormat="1">
      <alignment horizontal="right" vertical="top"/>
    </xf>
    <xf borderId="73" fillId="0" fontId="4" numFmtId="0" xfId="0" applyAlignment="1" applyBorder="1" applyFont="1">
      <alignment horizontal="center" vertical="top"/>
    </xf>
    <xf borderId="51" fillId="6" fontId="20" numFmtId="0" xfId="0" applyAlignment="1" applyBorder="1" applyFont="1">
      <alignment shrinkToFit="0" vertical="top" wrapText="1"/>
    </xf>
    <xf borderId="67" fillId="6" fontId="2" numFmtId="0" xfId="0" applyAlignment="1" applyBorder="1" applyFont="1">
      <alignment horizontal="center" vertical="top"/>
    </xf>
    <xf borderId="23" fillId="0" fontId="1" numFmtId="0" xfId="0" applyAlignment="1" applyBorder="1" applyFont="1">
      <alignment shrinkToFit="0" vertical="top" wrapText="1"/>
    </xf>
    <xf borderId="59" fillId="0" fontId="4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4" fillId="7" fontId="20" numFmtId="165" xfId="0" applyAlignment="1" applyBorder="1" applyFont="1" applyNumberFormat="1">
      <alignment horizontal="left" shrinkToFit="0" vertical="center" wrapText="1"/>
    </xf>
    <xf borderId="15" fillId="7" fontId="15" numFmtId="4" xfId="0" applyAlignment="1" applyBorder="1" applyFont="1" applyNumberFormat="1">
      <alignment horizontal="right" vertical="center"/>
    </xf>
    <xf borderId="52" fillId="6" fontId="21" numFmtId="0" xfId="0" applyAlignment="1" applyBorder="1" applyFont="1">
      <alignment horizontal="left" shrinkToFit="0" vertical="top" wrapText="1"/>
    </xf>
    <xf borderId="24" fillId="0" fontId="1" numFmtId="4" xfId="0" applyAlignment="1" applyBorder="1" applyFont="1" applyNumberFormat="1">
      <alignment horizontal="right" readingOrder="0" vertical="top"/>
    </xf>
    <xf borderId="67" fillId="6" fontId="21" numFmtId="0" xfId="0" applyAlignment="1" applyBorder="1" applyFont="1">
      <alignment horizontal="left" shrinkToFit="0" vertical="top" wrapText="1"/>
    </xf>
    <xf borderId="75" fillId="0" fontId="15" numFmtId="10" xfId="0" applyAlignment="1" applyBorder="1" applyFont="1" applyNumberFormat="1">
      <alignment horizontal="right" vertical="top"/>
    </xf>
    <xf borderId="49" fillId="7" fontId="15" numFmtId="4" xfId="0" applyAlignment="1" applyBorder="1" applyFont="1" applyNumberFormat="1">
      <alignment horizontal="right" vertical="center"/>
    </xf>
    <xf borderId="15" fillId="7" fontId="2" numFmtId="0" xfId="0" applyAlignment="1" applyBorder="1" applyFont="1">
      <alignment shrinkToFit="0" vertical="center" wrapText="1"/>
    </xf>
    <xf borderId="44" fillId="5" fontId="15" numFmtId="4" xfId="0" applyAlignment="1" applyBorder="1" applyFont="1" applyNumberFormat="1">
      <alignment horizontal="right" vertical="center"/>
    </xf>
    <xf borderId="43" fillId="5" fontId="1" numFmtId="0" xfId="0" applyAlignment="1" applyBorder="1" applyFont="1">
      <alignment vertical="center"/>
    </xf>
    <xf borderId="91" fillId="0" fontId="1" numFmtId="4" xfId="0" applyAlignment="1" applyBorder="1" applyFont="1" applyNumberFormat="1">
      <alignment horizontal="right" vertical="top"/>
    </xf>
    <xf borderId="68" fillId="0" fontId="15" numFmtId="4" xfId="0" applyAlignment="1" applyBorder="1" applyFont="1" applyNumberFormat="1">
      <alignment horizontal="right" vertical="top"/>
    </xf>
    <xf borderId="92" fillId="0" fontId="15" numFmtId="4" xfId="0" applyAlignment="1" applyBorder="1" applyFont="1" applyNumberFormat="1">
      <alignment horizontal="right" vertical="top"/>
    </xf>
    <xf borderId="92" fillId="0" fontId="15" numFmtId="10" xfId="0" applyAlignment="1" applyBorder="1" applyFont="1" applyNumberFormat="1">
      <alignment horizontal="right" vertical="top"/>
    </xf>
    <xf borderId="70" fillId="0" fontId="1" numFmtId="0" xfId="0" applyAlignment="1" applyBorder="1" applyFont="1">
      <alignment shrinkToFit="0" vertical="top" wrapText="1"/>
    </xf>
    <xf borderId="24" fillId="0" fontId="15" numFmtId="4" xfId="0" applyAlignment="1" applyBorder="1" applyFont="1" applyNumberFormat="1">
      <alignment horizontal="right" vertical="top"/>
    </xf>
    <xf borderId="93" fillId="0" fontId="4" numFmtId="0" xfId="0" applyAlignment="1" applyBorder="1" applyFont="1">
      <alignment shrinkToFit="0" vertical="top" wrapText="1"/>
    </xf>
    <xf borderId="94" fillId="0" fontId="1" numFmtId="4" xfId="0" applyAlignment="1" applyBorder="1" applyFont="1" applyNumberFormat="1">
      <alignment horizontal="right" vertical="top"/>
    </xf>
    <xf borderId="28" fillId="0" fontId="15" numFmtId="4" xfId="0" applyAlignment="1" applyBorder="1" applyFont="1" applyNumberFormat="1">
      <alignment horizontal="right" vertical="top"/>
    </xf>
    <xf borderId="95" fillId="0" fontId="15" numFmtId="4" xfId="0" applyAlignment="1" applyBorder="1" applyFont="1" applyNumberFormat="1">
      <alignment horizontal="right" vertical="top"/>
    </xf>
    <xf borderId="95" fillId="0" fontId="15" numFmtId="10" xfId="0" applyAlignment="1" applyBorder="1" applyFont="1" applyNumberFormat="1">
      <alignment horizontal="right" vertical="top"/>
    </xf>
    <xf borderId="47" fillId="7" fontId="2" numFmtId="165" xfId="0" applyAlignment="1" applyBorder="1" applyFont="1" applyNumberFormat="1">
      <alignment horizontal="center" vertical="center"/>
    </xf>
    <xf borderId="81" fillId="5" fontId="3" numFmtId="0" xfId="0" applyAlignment="1" applyBorder="1" applyFont="1">
      <alignment vertical="center"/>
    </xf>
    <xf borderId="24" fillId="0" fontId="4" numFmtId="4" xfId="0" applyAlignment="1" applyBorder="1" applyFont="1" applyNumberFormat="1">
      <alignment horizontal="right" vertical="top"/>
    </xf>
    <xf borderId="63" fillId="0" fontId="15" numFmtId="4" xfId="0" applyAlignment="1" applyBorder="1" applyFont="1" applyNumberFormat="1">
      <alignment horizontal="right" vertical="top"/>
    </xf>
    <xf borderId="81" fillId="7" fontId="2" numFmtId="165" xfId="0" applyAlignment="1" applyBorder="1" applyFont="1" applyNumberFormat="1">
      <alignment horizontal="center" vertical="center"/>
    </xf>
    <xf borderId="47" fillId="7" fontId="2" numFmtId="4" xfId="0" applyAlignment="1" applyBorder="1" applyFont="1" applyNumberFormat="1">
      <alignment horizontal="right" vertical="center"/>
    </xf>
    <xf borderId="81" fillId="5" fontId="15" numFmtId="4" xfId="0" applyAlignment="1" applyBorder="1" applyFont="1" applyNumberFormat="1">
      <alignment horizontal="right" vertical="center"/>
    </xf>
    <xf borderId="96" fillId="5" fontId="1" numFmtId="0" xfId="0" applyAlignment="1" applyBorder="1" applyFont="1">
      <alignment vertical="center"/>
    </xf>
    <xf borderId="97" fillId="0" fontId="2" numFmtId="165" xfId="0" applyAlignment="1" applyBorder="1" applyFont="1" applyNumberFormat="1">
      <alignment vertical="top"/>
    </xf>
    <xf borderId="51" fillId="0" fontId="3" numFmtId="166" xfId="0" applyAlignment="1" applyBorder="1" applyFont="1" applyNumberFormat="1">
      <alignment horizontal="center" vertical="top"/>
    </xf>
    <xf borderId="98" fillId="0" fontId="1" numFmtId="0" xfId="0" applyAlignment="1" applyBorder="1" applyFont="1">
      <alignment shrinkToFit="0" vertical="top" wrapText="1"/>
    </xf>
    <xf borderId="51" fillId="0" fontId="1" numFmtId="0" xfId="0" applyAlignment="1" applyBorder="1" applyFont="1">
      <alignment horizontal="center" vertical="top"/>
    </xf>
    <xf borderId="92" fillId="0" fontId="1" numFmtId="4" xfId="0" applyAlignment="1" applyBorder="1" applyFont="1" applyNumberFormat="1">
      <alignment horizontal="right" vertical="top"/>
    </xf>
    <xf borderId="69" fillId="0" fontId="1" numFmtId="4" xfId="0" applyAlignment="1" applyBorder="1" applyFont="1" applyNumberFormat="1">
      <alignment horizontal="right" vertical="top"/>
    </xf>
    <xf borderId="70" fillId="0" fontId="1" numFmtId="4" xfId="0" applyAlignment="1" applyBorder="1" applyFont="1" applyNumberFormat="1">
      <alignment horizontal="right" vertical="top"/>
    </xf>
    <xf borderId="68" fillId="0" fontId="1" numFmtId="4" xfId="0" applyAlignment="1" applyBorder="1" applyFont="1" applyNumberFormat="1">
      <alignment horizontal="right" vertical="top"/>
    </xf>
    <xf borderId="23" fillId="0" fontId="3" numFmtId="166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horizontal="center" vertical="top"/>
    </xf>
    <xf borderId="60" fillId="0" fontId="1" numFmtId="4" xfId="0" applyAlignment="1" applyBorder="1" applyFont="1" applyNumberFormat="1">
      <alignment horizontal="right" vertical="top"/>
    </xf>
    <xf borderId="27" fillId="0" fontId="1" numFmtId="0" xfId="0" applyAlignment="1" applyBorder="1" applyFont="1">
      <alignment horizontal="center" vertical="top"/>
    </xf>
    <xf borderId="66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61" fillId="0" fontId="1" numFmtId="4" xfId="0" applyAlignment="1" applyBorder="1" applyFont="1" applyNumberFormat="1">
      <alignment horizontal="right" vertical="top"/>
    </xf>
    <xf borderId="99" fillId="0" fontId="1" numFmtId="4" xfId="0" applyAlignment="1" applyBorder="1" applyFont="1" applyNumberFormat="1">
      <alignment horizontal="right" vertical="top"/>
    </xf>
    <xf borderId="51" fillId="0" fontId="15" numFmtId="4" xfId="0" applyAlignment="1" applyBorder="1" applyFont="1" applyNumberFormat="1">
      <alignment horizontal="right" vertical="top"/>
    </xf>
    <xf borderId="51" fillId="0" fontId="1" numFmtId="0" xfId="0" applyAlignment="1" applyBorder="1" applyFont="1">
      <alignment shrinkToFit="0" vertical="top" wrapText="1"/>
    </xf>
    <xf borderId="27" fillId="0" fontId="3" numFmtId="166" xfId="0" applyAlignment="1" applyBorder="1" applyFont="1" applyNumberFormat="1">
      <alignment horizontal="center" vertical="top"/>
    </xf>
    <xf borderId="27" fillId="0" fontId="15" numFmtId="4" xfId="0" applyAlignment="1" applyBorder="1" applyFont="1" applyNumberFormat="1">
      <alignment horizontal="right" vertical="top"/>
    </xf>
    <xf borderId="72" fillId="0" fontId="3" numFmtId="166" xfId="0" applyAlignment="1" applyBorder="1" applyFont="1" applyNumberFormat="1">
      <alignment horizontal="center" vertical="top"/>
    </xf>
    <xf borderId="72" fillId="0" fontId="1" numFmtId="0" xfId="0" applyAlignment="1" applyBorder="1" applyFont="1">
      <alignment horizontal="center" vertical="top"/>
    </xf>
    <xf borderId="72" fillId="0" fontId="1" numFmtId="0" xfId="0" applyAlignment="1" applyBorder="1" applyFont="1">
      <alignment shrinkToFit="0" vertical="top" wrapText="1"/>
    </xf>
    <xf borderId="23" fillId="0" fontId="2" numFmtId="165" xfId="0" applyAlignment="1" applyBorder="1" applyFont="1" applyNumberFormat="1">
      <alignment vertical="top"/>
    </xf>
    <xf borderId="27" fillId="0" fontId="2" numFmtId="165" xfId="0" applyAlignment="1" applyBorder="1" applyFont="1" applyNumberFormat="1">
      <alignment vertical="top"/>
    </xf>
    <xf borderId="72" fillId="0" fontId="15" numFmtId="4" xfId="0" applyAlignment="1" applyBorder="1" applyFont="1" applyNumberFormat="1">
      <alignment horizontal="right" vertical="top"/>
    </xf>
    <xf borderId="100" fillId="7" fontId="20" numFmtId="165" xfId="0" applyAlignment="1" applyBorder="1" applyFont="1" applyNumberFormat="1">
      <alignment horizontal="left" shrinkToFit="0" vertical="center" wrapText="1"/>
    </xf>
    <xf borderId="101" fillId="0" fontId="11" numFmtId="0" xfId="0" applyBorder="1" applyFont="1"/>
    <xf borderId="102" fillId="0" fontId="11" numFmtId="0" xfId="0" applyBorder="1" applyFont="1"/>
    <xf borderId="47" fillId="5" fontId="1" numFmtId="0" xfId="0" applyAlignment="1" applyBorder="1" applyFont="1">
      <alignment horizontal="center" vertical="center"/>
    </xf>
    <xf borderId="19" fillId="0" fontId="3" numFmtId="166" xfId="0" applyAlignment="1" applyBorder="1" applyFont="1" applyNumberFormat="1">
      <alignment horizontal="center" vertical="top"/>
    </xf>
    <xf borderId="97" fillId="0" fontId="1" numFmtId="0" xfId="0" applyAlignment="1" applyBorder="1" applyFont="1">
      <alignment shrinkToFit="0" vertical="top" wrapText="1"/>
    </xf>
    <xf borderId="103" fillId="0" fontId="1" numFmtId="0" xfId="0" applyAlignment="1" applyBorder="1" applyFont="1">
      <alignment shrinkToFit="0" vertical="top" wrapText="1"/>
    </xf>
    <xf borderId="23" fillId="0" fontId="15" numFmtId="4" xfId="0" applyAlignment="1" applyBorder="1" applyFont="1" applyNumberFormat="1">
      <alignment horizontal="right" vertical="top"/>
    </xf>
    <xf borderId="104" fillId="0" fontId="1" numFmtId="0" xfId="0" applyAlignment="1" applyBorder="1" applyFont="1">
      <alignment shrinkToFit="0" vertical="top" wrapText="1"/>
    </xf>
    <xf borderId="88" fillId="0" fontId="1" numFmtId="0" xfId="0" applyAlignment="1" applyBorder="1" applyFont="1">
      <alignment shrinkToFit="0" vertical="top" wrapText="1"/>
    </xf>
    <xf borderId="96" fillId="7" fontId="2" numFmtId="0" xfId="0" applyAlignment="1" applyBorder="1" applyFont="1">
      <alignment horizontal="center" vertical="center"/>
    </xf>
    <xf borderId="41" fillId="5" fontId="3" numFmtId="0" xfId="0" applyAlignment="1" applyBorder="1" applyFont="1">
      <alignment horizontal="center" vertical="center"/>
    </xf>
    <xf borderId="105" fillId="6" fontId="21" numFmtId="0" xfId="0" applyAlignment="1" applyBorder="1" applyFont="1">
      <alignment horizontal="left" shrinkToFit="0" vertical="top" wrapText="1"/>
    </xf>
    <xf borderId="106" fillId="6" fontId="2" numFmtId="4" xfId="0" applyAlignment="1" applyBorder="1" applyFont="1" applyNumberFormat="1">
      <alignment horizontal="right" vertical="top"/>
    </xf>
    <xf borderId="51" fillId="6" fontId="2" numFmtId="4" xfId="0" applyAlignment="1" applyBorder="1" applyFont="1" applyNumberFormat="1">
      <alignment horizontal="right" vertical="top"/>
    </xf>
    <xf borderId="61" fillId="0" fontId="1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shrinkToFit="0" vertical="top" wrapText="1"/>
    </xf>
    <xf borderId="93" fillId="0" fontId="1" numFmtId="4" xfId="0" applyAlignment="1" applyBorder="1" applyFont="1" applyNumberFormat="1">
      <alignment horizontal="right" vertical="top"/>
    </xf>
    <xf borderId="53" fillId="6" fontId="2" numFmtId="165" xfId="0" applyAlignment="1" applyBorder="1" applyFont="1" applyNumberFormat="1">
      <alignment vertical="top"/>
    </xf>
    <xf borderId="107" fillId="6" fontId="3" numFmtId="49" xfId="0" applyAlignment="1" applyBorder="1" applyFont="1" applyNumberFormat="1">
      <alignment horizontal="center" vertical="top"/>
    </xf>
    <xf borderId="105" fillId="6" fontId="2" numFmtId="0" xfId="0" applyAlignment="1" applyBorder="1" applyFont="1">
      <alignment shrinkToFit="0" vertical="top" wrapText="1"/>
    </xf>
    <xf borderId="67" fillId="6" fontId="20" numFmtId="0" xfId="0" applyAlignment="1" applyBorder="1" applyFont="1">
      <alignment horizontal="left" shrinkToFit="0" vertical="top" wrapText="1"/>
    </xf>
    <xf borderId="40" fillId="7" fontId="20" numFmtId="165" xfId="0" applyAlignment="1" applyBorder="1" applyFont="1" applyNumberFormat="1">
      <alignment vertical="center"/>
    </xf>
    <xf borderId="44" fillId="7" fontId="2" numFmtId="165" xfId="0" applyAlignment="1" applyBorder="1" applyFont="1" applyNumberFormat="1">
      <alignment horizontal="center" vertical="center"/>
    </xf>
    <xf borderId="47" fillId="7" fontId="2" numFmtId="0" xfId="0" applyAlignment="1" applyBorder="1" applyFont="1">
      <alignment shrinkToFit="0" vertical="center" wrapText="1"/>
    </xf>
    <xf borderId="42" fillId="7" fontId="2" numFmtId="0" xfId="0" applyAlignment="1" applyBorder="1" applyFont="1">
      <alignment horizontal="center" vertical="center"/>
    </xf>
    <xf borderId="17" fillId="7" fontId="2" numFmtId="4" xfId="0" applyAlignment="1" applyBorder="1" applyFont="1" applyNumberFormat="1">
      <alignment horizontal="right" vertical="center"/>
    </xf>
    <xf borderId="45" fillId="2" fontId="2" numFmtId="165" xfId="0" applyAlignment="1" applyBorder="1" applyFont="1" applyNumberFormat="1">
      <alignment vertical="center"/>
    </xf>
    <xf borderId="46" fillId="2" fontId="2" numFmtId="165" xfId="0" applyAlignment="1" applyBorder="1" applyFont="1" applyNumberFormat="1">
      <alignment horizontal="center" vertical="center"/>
    </xf>
    <xf borderId="46" fillId="2" fontId="2" numFmtId="0" xfId="0" applyAlignment="1" applyBorder="1" applyFont="1">
      <alignment shrinkToFit="0" vertical="center" wrapText="1"/>
    </xf>
    <xf borderId="46" fillId="2" fontId="2" numFmtId="0" xfId="0" applyAlignment="1" applyBorder="1" applyFont="1">
      <alignment horizontal="center" vertical="center"/>
    </xf>
    <xf borderId="45" fillId="2" fontId="2" numFmtId="4" xfId="0" applyAlignment="1" applyBorder="1" applyFont="1" applyNumberFormat="1">
      <alignment horizontal="right" vertical="center"/>
    </xf>
    <xf borderId="49" fillId="2" fontId="2" numFmtId="4" xfId="0" applyAlignment="1" applyBorder="1" applyFont="1" applyNumberFormat="1">
      <alignment horizontal="right" vertical="center"/>
    </xf>
    <xf borderId="96" fillId="2" fontId="2" numFmtId="4" xfId="0" applyAlignment="1" applyBorder="1" applyFont="1" applyNumberFormat="1">
      <alignment horizontal="right" vertical="center"/>
    </xf>
    <xf borderId="57" fillId="2" fontId="15" numFmtId="10" xfId="0" applyAlignment="1" applyBorder="1" applyFont="1" applyNumberFormat="1">
      <alignment horizontal="right" vertical="top"/>
    </xf>
    <xf borderId="80" fillId="2" fontId="2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15" numFmtId="4" xfId="0" applyAlignment="1" applyFont="1" applyNumberFormat="1">
      <alignment horizontal="right" vertical="center"/>
    </xf>
    <xf borderId="4" fillId="2" fontId="3" numFmtId="165" xfId="0" applyAlignment="1" applyBorder="1" applyFont="1" applyNumberFormat="1">
      <alignment horizontal="left" vertical="center"/>
    </xf>
    <xf borderId="108" fillId="0" fontId="11" numFmtId="0" xfId="0" applyBorder="1" applyFont="1"/>
    <xf borderId="49" fillId="2" fontId="2" numFmtId="0" xfId="0" applyAlignment="1" applyBorder="1" applyFont="1">
      <alignment horizontal="center" vertical="center"/>
    </xf>
    <xf borderId="16" fillId="2" fontId="2" numFmtId="4" xfId="0" applyAlignment="1" applyBorder="1" applyFont="1" applyNumberFormat="1">
      <alignment horizontal="right" vertical="center"/>
    </xf>
    <xf borderId="16" fillId="2" fontId="15" numFmtId="4" xfId="0" applyAlignment="1" applyBorder="1" applyFont="1" applyNumberFormat="1">
      <alignment horizontal="right" vertical="center"/>
    </xf>
    <xf borderId="15" fillId="2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2" fillId="0" fontId="1" numFmtId="0" xfId="0" applyAlignment="1" applyBorder="1" applyFont="1">
      <alignment shrinkToFit="0" wrapText="1"/>
    </xf>
    <xf borderId="32" fillId="0" fontId="2" numFmtId="0" xfId="0" applyAlignment="1" applyBorder="1" applyFont="1">
      <alignment horizontal="center"/>
    </xf>
    <xf borderId="32" fillId="0" fontId="1" numFmtId="0" xfId="0" applyBorder="1" applyFont="1"/>
    <xf borderId="32" fillId="0" fontId="1" numFmtId="4" xfId="0" applyAlignment="1" applyBorder="1" applyFont="1" applyNumberFormat="1">
      <alignment horizontal="right"/>
    </xf>
    <xf borderId="32" fillId="0" fontId="2" numFmtId="4" xfId="0" applyAlignment="1" applyBorder="1" applyFont="1" applyNumberFormat="1">
      <alignment horizontal="right"/>
    </xf>
    <xf borderId="0" fillId="0" fontId="2" numFmtId="4" xfId="0" applyAlignment="1" applyFont="1" applyNumberFormat="1">
      <alignment horizontal="right"/>
    </xf>
    <xf borderId="0" fillId="0" fontId="22" numFmtId="0" xfId="0" applyAlignment="1" applyFont="1">
      <alignment shrinkToFit="0" wrapText="1"/>
    </xf>
    <xf borderId="0" fillId="0" fontId="23" numFmtId="0" xfId="0" applyAlignment="1" applyFont="1">
      <alignment horizontal="center"/>
    </xf>
    <xf borderId="0" fillId="0" fontId="24" numFmtId="0" xfId="0" applyAlignment="1" applyFont="1">
      <alignment horizontal="left" shrinkToFit="0" wrapText="1"/>
    </xf>
    <xf borderId="0" fillId="0" fontId="25" numFmtId="0" xfId="0" applyAlignment="1" applyFont="1">
      <alignment horizontal="center"/>
    </xf>
    <xf borderId="0" fillId="0" fontId="26" numFmtId="4" xfId="0" applyAlignment="1" applyFont="1" applyNumberFormat="1">
      <alignment horizontal="left"/>
    </xf>
    <xf borderId="0" fillId="0" fontId="27" numFmtId="4" xfId="0" applyAlignment="1" applyFont="1" applyNumberFormat="1">
      <alignment horizontal="right"/>
    </xf>
    <xf borderId="0" fillId="0" fontId="28" numFmtId="4" xfId="0" applyAlignment="1" applyFont="1" applyNumberFormat="1">
      <alignment horizontal="right"/>
    </xf>
    <xf borderId="0" fillId="0" fontId="29" numFmtId="0" xfId="0" applyAlignment="1" applyFont="1">
      <alignment horizontal="center" shrinkToFit="0" wrapText="1"/>
    </xf>
    <xf borderId="0" fillId="0" fontId="17" numFmtId="4" xfId="0" applyAlignment="1" applyFont="1" applyNumberFormat="1">
      <alignment horizontal="right"/>
    </xf>
    <xf borderId="0" fillId="0" fontId="30" numFmtId="0" xfId="0" applyAlignment="1" applyFont="1">
      <alignment shrinkToFit="0" wrapText="1"/>
    </xf>
    <xf borderId="0" fillId="0" fontId="31" numFmtId="0" xfId="0" applyFont="1"/>
    <xf borderId="0" fillId="0" fontId="32" numFmtId="4" xfId="0" applyAlignment="1" applyFont="1" applyNumberFormat="1">
      <alignment horizontal="right"/>
    </xf>
    <xf borderId="0" fillId="0" fontId="5" numFmtId="0" xfId="0" applyAlignment="1" applyFont="1">
      <alignment shrinkToFit="0" wrapText="1"/>
    </xf>
    <xf borderId="0" fillId="0" fontId="5" numFmtId="4" xfId="0" applyFont="1" applyNumberFormat="1"/>
    <xf borderId="0" fillId="0" fontId="33" numFmtId="0" xfId="0" applyAlignment="1" applyFont="1">
      <alignment horizontal="right" shrinkToFit="0" wrapText="1"/>
    </xf>
    <xf borderId="0" fillId="0" fontId="34" numFmtId="0" xfId="0" applyAlignment="1" applyFont="1">
      <alignment horizontal="center" shrinkToFit="0" wrapText="1"/>
    </xf>
    <xf borderId="0" fillId="0" fontId="35" numFmtId="0" xfId="0" applyAlignment="1" applyFont="1">
      <alignment horizontal="center" shrinkToFit="0" wrapText="1"/>
    </xf>
    <xf borderId="91" fillId="5" fontId="9" numFmtId="0" xfId="0" applyAlignment="1" applyBorder="1" applyFont="1">
      <alignment horizontal="center" shrinkToFit="0" vertical="center" wrapText="1"/>
    </xf>
    <xf borderId="59" fillId="0" fontId="11" numFmtId="0" xfId="0" applyBorder="1" applyFont="1"/>
    <xf borderId="60" fillId="0" fontId="11" numFmtId="0" xfId="0" applyBorder="1" applyFont="1"/>
    <xf borderId="91" fillId="5" fontId="9" numFmtId="4" xfId="0" applyAlignment="1" applyBorder="1" applyFont="1" applyNumberFormat="1">
      <alignment horizontal="center"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26" fillId="0" fontId="9" numFmtId="4" xfId="0" applyAlignment="1" applyBorder="1" applyFont="1" applyNumberFormat="1">
      <alignment horizontal="center" shrinkToFit="0" vertical="center" wrapText="1"/>
    </xf>
    <xf borderId="26" fillId="0" fontId="5" numFmtId="49" xfId="0" applyAlignment="1" applyBorder="1" applyFont="1" applyNumberFormat="1">
      <alignment horizontal="right" shrinkToFit="0" wrapText="1"/>
    </xf>
    <xf borderId="26" fillId="0" fontId="5" numFmtId="0" xfId="0" applyAlignment="1" applyBorder="1" applyFont="1">
      <alignment shrinkToFit="0" wrapText="1"/>
    </xf>
    <xf borderId="26" fillId="0" fontId="5" numFmtId="4" xfId="0" applyAlignment="1" applyBorder="1" applyFont="1" applyNumberFormat="1">
      <alignment shrinkToFit="0" wrapText="1"/>
    </xf>
    <xf borderId="26" fillId="0" fontId="5" numFmtId="4" xfId="0" applyAlignment="1" applyBorder="1" applyFont="1" applyNumberFormat="1">
      <alignment readingOrder="0" shrinkToFit="0" wrapText="1"/>
    </xf>
    <xf borderId="26" fillId="0" fontId="1" numFmtId="0" xfId="0" applyAlignment="1" applyBorder="1" applyFont="1">
      <alignment shrinkToFit="0" wrapText="1"/>
    </xf>
    <xf borderId="26" fillId="0" fontId="5" numFmtId="4" xfId="0" applyBorder="1" applyFont="1" applyNumberFormat="1"/>
    <xf borderId="26" fillId="0" fontId="5" numFmtId="14" xfId="0" applyAlignment="1" applyBorder="1" applyFont="1" applyNumberFormat="1">
      <alignment shrinkToFit="0" wrapText="1"/>
    </xf>
    <xf borderId="26" fillId="0" fontId="5" numFmtId="4" xfId="0" applyAlignment="1" applyBorder="1" applyFont="1" applyNumberFormat="1">
      <alignment readingOrder="0"/>
    </xf>
    <xf borderId="26" fillId="0" fontId="5" numFmtId="0" xfId="0" applyAlignment="1" applyBorder="1" applyFont="1">
      <alignment readingOrder="0" shrinkToFit="0" wrapText="1"/>
    </xf>
    <xf borderId="64" fillId="0" fontId="5" numFmtId="49" xfId="0" applyAlignment="1" applyBorder="1" applyFont="1" applyNumberFormat="1">
      <alignment horizontal="right" shrinkToFit="0" wrapText="1"/>
    </xf>
    <xf borderId="0" fillId="0" fontId="5" numFmtId="49" xfId="0" applyAlignment="1" applyFont="1" applyNumberFormat="1">
      <alignment horizontal="right" shrinkToFit="0" wrapText="1"/>
    </xf>
    <xf borderId="59" fillId="0" fontId="5" numFmtId="0" xfId="0" applyAlignment="1" applyBorder="1" applyFont="1">
      <alignment shrinkToFit="0" wrapText="1"/>
    </xf>
    <xf borderId="0" fillId="0" fontId="36" numFmtId="0" xfId="0" applyAlignment="1" applyFont="1">
      <alignment readingOrder="0"/>
    </xf>
    <xf borderId="0" fillId="0" fontId="9" numFmtId="0" xfId="0" applyFont="1"/>
    <xf borderId="99" fillId="0" fontId="5" numFmtId="0" xfId="0" applyAlignment="1" applyBorder="1" applyFont="1">
      <alignment horizontal="right" shrinkToFit="0" wrapText="1"/>
    </xf>
    <xf borderId="0" fillId="0" fontId="33" numFmtId="0" xfId="0" applyFont="1"/>
    <xf borderId="99" fillId="0" fontId="9" numFmtId="0" xfId="0" applyAlignment="1" applyBorder="1" applyFont="1">
      <alignment horizontal="right" shrinkToFit="0" wrapText="1"/>
    </xf>
    <xf borderId="26" fillId="0" fontId="9" numFmtId="4" xfId="0" applyAlignment="1" applyBorder="1" applyFont="1" applyNumberFormat="1">
      <alignment shrinkToFit="0" wrapText="1"/>
    </xf>
    <xf borderId="26" fillId="0" fontId="9" numFmtId="0" xfId="0" applyAlignment="1" applyBorder="1" applyFont="1">
      <alignment shrinkToFit="0" wrapText="1"/>
    </xf>
    <xf borderId="0" fillId="0" fontId="37" numFmtId="0" xfId="0" applyAlignment="1" applyFont="1">
      <alignment readingOrder="0"/>
    </xf>
    <xf borderId="0" fillId="0" fontId="9" numFmtId="0" xfId="0" applyAlignment="1" applyFont="1">
      <alignment shrinkToFit="0" wrapText="1"/>
    </xf>
    <xf borderId="91" fillId="0" fontId="9" numFmtId="0" xfId="0" applyAlignment="1" applyBorder="1" applyFont="1">
      <alignment horizontal="right" shrinkToFit="0" wrapText="1"/>
    </xf>
    <xf borderId="0" fillId="0" fontId="38" numFmtId="0" xfId="0" applyFont="1"/>
    <xf borderId="0" fillId="0" fontId="38" numFmtId="4" xfId="0" applyFont="1" applyNumberFormat="1"/>
    <xf borderId="0" fillId="0" fontId="3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1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1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4</v>
      </c>
      <c r="B10" s="2"/>
      <c r="C10" s="6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/>
      <c r="AB10" s="7"/>
      <c r="AC10" s="7"/>
      <c r="AD10" s="7"/>
      <c r="AE10" s="7"/>
    </row>
    <row r="11" ht="14.25" customHeight="1">
      <c r="A11" s="4" t="s">
        <v>6</v>
      </c>
      <c r="B11" s="2"/>
      <c r="C11" s="6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7"/>
      <c r="AB11" s="7"/>
      <c r="AC11" s="7"/>
      <c r="AD11" s="7"/>
      <c r="AE11" s="7"/>
    </row>
    <row r="12" ht="14.25" customHeight="1">
      <c r="A12" s="4" t="s">
        <v>8</v>
      </c>
      <c r="B12" s="2"/>
      <c r="C12" s="6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7"/>
      <c r="AB12" s="7"/>
      <c r="AC12" s="7"/>
      <c r="AD12" s="7"/>
      <c r="AE12" s="7"/>
    </row>
    <row r="13" ht="14.25" customHeight="1">
      <c r="A13" s="4" t="s">
        <v>10</v>
      </c>
      <c r="B13" s="2"/>
      <c r="C13" s="6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7"/>
      <c r="AB13" s="7"/>
      <c r="AC13" s="7"/>
      <c r="AD13" s="7"/>
      <c r="AE13" s="7"/>
    </row>
    <row r="14" ht="14.25" customHeight="1">
      <c r="A14" s="4" t="s">
        <v>12</v>
      </c>
      <c r="B14" s="2"/>
      <c r="C14" s="6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7"/>
      <c r="AB14" s="7"/>
      <c r="AC14" s="7"/>
      <c r="AD14" s="7"/>
      <c r="AE14" s="7"/>
    </row>
    <row r="15" ht="14.25" customHeight="1">
      <c r="A15" s="4" t="s">
        <v>14</v>
      </c>
      <c r="B15" s="2"/>
      <c r="C15" s="8">
        <v>45596.0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7"/>
      <c r="AB15" s="7"/>
      <c r="AC15" s="7"/>
      <c r="AD15" s="7"/>
      <c r="AE15" s="7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"/>
      <c r="B18" s="12" t="s">
        <v>15</v>
      </c>
      <c r="O18" s="13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>
      <c r="A19" s="11"/>
      <c r="B19" s="12" t="s">
        <v>16</v>
      </c>
      <c r="O19" s="13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>
      <c r="A20" s="11"/>
      <c r="B20" s="15" t="s">
        <v>17</v>
      </c>
      <c r="O20" s="13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ht="15.75" customHeight="1">
      <c r="A21" s="11"/>
      <c r="B21" s="4"/>
      <c r="C21" s="2"/>
      <c r="D21" s="16"/>
      <c r="E21" s="16"/>
      <c r="F21" s="16"/>
      <c r="G21" s="16"/>
      <c r="H21" s="16"/>
      <c r="I21" s="16"/>
      <c r="J21" s="17"/>
      <c r="K21" s="16"/>
      <c r="L21" s="17"/>
      <c r="M21" s="16"/>
      <c r="N21" s="17"/>
      <c r="O21" s="13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ht="15.75" customHeight="1">
      <c r="A22" s="7"/>
      <c r="B22" s="7"/>
      <c r="C22" s="7"/>
      <c r="D22" s="18"/>
      <c r="E22" s="18"/>
      <c r="F22" s="18"/>
      <c r="G22" s="18"/>
      <c r="H22" s="18"/>
      <c r="I22" s="18"/>
      <c r="J22" s="19"/>
      <c r="K22" s="18"/>
      <c r="L22" s="19"/>
      <c r="M22" s="18"/>
      <c r="N22" s="19"/>
      <c r="O22" s="18"/>
      <c r="P22" s="19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ht="30.0" customHeight="1">
      <c r="A23" s="20"/>
      <c r="B23" s="21" t="s">
        <v>18</v>
      </c>
      <c r="C23" s="22"/>
      <c r="D23" s="23" t="s">
        <v>19</v>
      </c>
      <c r="E23" s="24"/>
      <c r="F23" s="24"/>
      <c r="G23" s="24"/>
      <c r="H23" s="24"/>
      <c r="I23" s="24"/>
      <c r="J23" s="25"/>
      <c r="K23" s="21" t="s">
        <v>20</v>
      </c>
      <c r="L23" s="22"/>
      <c r="M23" s="21" t="s">
        <v>21</v>
      </c>
      <c r="N23" s="22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ht="135.0" customHeight="1">
      <c r="A24" s="27"/>
      <c r="B24" s="28"/>
      <c r="C24" s="29"/>
      <c r="D24" s="30" t="s">
        <v>22</v>
      </c>
      <c r="E24" s="31" t="s">
        <v>23</v>
      </c>
      <c r="F24" s="31" t="s">
        <v>24</v>
      </c>
      <c r="G24" s="31" t="s">
        <v>25</v>
      </c>
      <c r="H24" s="31" t="s">
        <v>26</v>
      </c>
      <c r="I24" s="32" t="s">
        <v>27</v>
      </c>
      <c r="J24" s="29"/>
      <c r="K24" s="28"/>
      <c r="L24" s="29"/>
      <c r="M24" s="28"/>
      <c r="N24" s="29"/>
      <c r="O24" s="7"/>
      <c r="P24" s="7"/>
      <c r="Q24" s="3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ht="37.5" customHeight="1">
      <c r="A25" s="34"/>
      <c r="B25" s="35" t="s">
        <v>28</v>
      </c>
      <c r="C25" s="36" t="s">
        <v>29</v>
      </c>
      <c r="D25" s="35" t="s">
        <v>29</v>
      </c>
      <c r="E25" s="37" t="s">
        <v>29</v>
      </c>
      <c r="F25" s="37" t="s">
        <v>29</v>
      </c>
      <c r="G25" s="37" t="s">
        <v>29</v>
      </c>
      <c r="H25" s="37" t="s">
        <v>29</v>
      </c>
      <c r="I25" s="37" t="s">
        <v>28</v>
      </c>
      <c r="J25" s="38" t="s">
        <v>30</v>
      </c>
      <c r="K25" s="35" t="s">
        <v>28</v>
      </c>
      <c r="L25" s="36" t="s">
        <v>29</v>
      </c>
      <c r="M25" s="39" t="s">
        <v>28</v>
      </c>
      <c r="N25" s="40" t="s">
        <v>29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t="30.0" customHeight="1">
      <c r="A26" s="42" t="s">
        <v>31</v>
      </c>
      <c r="B26" s="43" t="s">
        <v>32</v>
      </c>
      <c r="C26" s="44" t="s">
        <v>33</v>
      </c>
      <c r="D26" s="43" t="s">
        <v>34</v>
      </c>
      <c r="E26" s="45" t="s">
        <v>35</v>
      </c>
      <c r="F26" s="45" t="s">
        <v>36</v>
      </c>
      <c r="G26" s="45" t="s">
        <v>37</v>
      </c>
      <c r="H26" s="45" t="s">
        <v>38</v>
      </c>
      <c r="I26" s="45" t="s">
        <v>39</v>
      </c>
      <c r="J26" s="44" t="s">
        <v>40</v>
      </c>
      <c r="K26" s="43" t="s">
        <v>41</v>
      </c>
      <c r="L26" s="44" t="s">
        <v>42</v>
      </c>
      <c r="M26" s="43" t="s">
        <v>43</v>
      </c>
      <c r="N26" s="44" t="s">
        <v>44</v>
      </c>
      <c r="O26" s="46"/>
      <c r="P26" s="46"/>
      <c r="Q26" s="47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ht="30.0" customHeight="1">
      <c r="A27" s="48" t="s">
        <v>45</v>
      </c>
      <c r="B27" s="49">
        <f t="shared" ref="B27:B28" si="1">C27/N27</f>
        <v>1</v>
      </c>
      <c r="C27" s="50">
        <v>759460.0</v>
      </c>
      <c r="D27" s="51">
        <v>0.0</v>
      </c>
      <c r="E27" s="52">
        <v>0.0</v>
      </c>
      <c r="F27" s="52">
        <v>0.0</v>
      </c>
      <c r="G27" s="52">
        <v>0.0</v>
      </c>
      <c r="H27" s="52">
        <v>0.0</v>
      </c>
      <c r="I27" s="53">
        <f t="shared" ref="I27:I29" si="2">J27/N27</f>
        <v>0</v>
      </c>
      <c r="J27" s="50">
        <f t="shared" ref="J27:J29" si="3">D27+E27+F27+G27+H27</f>
        <v>0</v>
      </c>
      <c r="K27" s="49">
        <f t="shared" ref="K27:K29" si="4">L27/N27</f>
        <v>0</v>
      </c>
      <c r="L27" s="50">
        <f>'Кошторис  витрат'!S188</f>
        <v>0</v>
      </c>
      <c r="M27" s="54">
        <v>1.0</v>
      </c>
      <c r="N27" s="55">
        <f t="shared" ref="N27:N29" si="5">C27+J27+L27</f>
        <v>759460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t="30.0" customHeight="1">
      <c r="A28" s="56" t="s">
        <v>46</v>
      </c>
      <c r="B28" s="57">
        <f t="shared" si="1"/>
        <v>0.9995523379</v>
      </c>
      <c r="C28" s="58">
        <f>759161.39</f>
        <v>759161.39</v>
      </c>
      <c r="D28" s="59">
        <v>0.0</v>
      </c>
      <c r="E28" s="60">
        <v>0.0</v>
      </c>
      <c r="F28" s="60">
        <v>0.0</v>
      </c>
      <c r="G28" s="60">
        <v>0.0</v>
      </c>
      <c r="H28" s="61">
        <v>340.0</v>
      </c>
      <c r="I28" s="62">
        <f t="shared" si="2"/>
        <v>0.0004476621169</v>
      </c>
      <c r="J28" s="63">
        <f t="shared" si="3"/>
        <v>340</v>
      </c>
      <c r="K28" s="57">
        <f t="shared" si="4"/>
        <v>0</v>
      </c>
      <c r="L28" s="63">
        <f>'Кошторис  витрат'!V188</f>
        <v>0</v>
      </c>
      <c r="M28" s="64">
        <v>1.0</v>
      </c>
      <c r="N28" s="65">
        <f t="shared" si="5"/>
        <v>759501.39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t="30.0" customHeight="1">
      <c r="A29" s="66" t="s">
        <v>47</v>
      </c>
      <c r="B29" s="67">
        <f>C29/C28</f>
        <v>0.8003146735</v>
      </c>
      <c r="C29" s="68">
        <f>227838+379730</f>
        <v>607568</v>
      </c>
      <c r="D29" s="69">
        <v>0.0</v>
      </c>
      <c r="E29" s="70">
        <v>0.0</v>
      </c>
      <c r="F29" s="70">
        <v>0.0</v>
      </c>
      <c r="G29" s="70">
        <v>0.0</v>
      </c>
      <c r="H29" s="71">
        <v>0.0</v>
      </c>
      <c r="I29" s="72">
        <f t="shared" si="2"/>
        <v>0</v>
      </c>
      <c r="J29" s="73">
        <f t="shared" si="3"/>
        <v>0</v>
      </c>
      <c r="K29" s="67">
        <f t="shared" si="4"/>
        <v>0</v>
      </c>
      <c r="L29" s="73">
        <v>0.0</v>
      </c>
      <c r="M29" s="74">
        <f>(N29*M28)/N28</f>
        <v>0.799956403</v>
      </c>
      <c r="N29" s="75">
        <f t="shared" si="5"/>
        <v>607568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ht="30.0" customHeight="1">
      <c r="A30" s="76" t="s">
        <v>48</v>
      </c>
      <c r="B30" s="77">
        <f t="shared" ref="B30:N30" si="6">B28-B29</f>
        <v>0.1992376643</v>
      </c>
      <c r="C30" s="78">
        <f t="shared" si="6"/>
        <v>151593.39</v>
      </c>
      <c r="D30" s="79">
        <f t="shared" si="6"/>
        <v>0</v>
      </c>
      <c r="E30" s="80">
        <f t="shared" si="6"/>
        <v>0</v>
      </c>
      <c r="F30" s="80">
        <f t="shared" si="6"/>
        <v>0</v>
      </c>
      <c r="G30" s="80">
        <f t="shared" si="6"/>
        <v>0</v>
      </c>
      <c r="H30" s="80">
        <f t="shared" si="6"/>
        <v>340</v>
      </c>
      <c r="I30" s="81">
        <f t="shared" si="6"/>
        <v>0.0004476621169</v>
      </c>
      <c r="J30" s="78">
        <f t="shared" si="6"/>
        <v>340</v>
      </c>
      <c r="K30" s="82">
        <f t="shared" si="6"/>
        <v>0</v>
      </c>
      <c r="L30" s="78">
        <f t="shared" si="6"/>
        <v>0</v>
      </c>
      <c r="M30" s="83">
        <f t="shared" si="6"/>
        <v>0.200043597</v>
      </c>
      <c r="N30" s="84">
        <f t="shared" si="6"/>
        <v>151933.39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t="15.75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85"/>
      <c r="B32" s="85" t="s">
        <v>49</v>
      </c>
      <c r="C32" s="86"/>
      <c r="D32" s="87"/>
      <c r="E32" s="87"/>
      <c r="F32" s="85"/>
      <c r="G32" s="88"/>
      <c r="H32" s="88"/>
      <c r="I32" s="89"/>
      <c r="J32" s="86"/>
      <c r="K32" s="87"/>
      <c r="L32" s="87"/>
      <c r="M32" s="87"/>
      <c r="N32" s="87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ht="15.75" customHeight="1">
      <c r="A33" s="7"/>
      <c r="B33" s="7"/>
      <c r="C33" s="7"/>
      <c r="D33" s="90" t="s">
        <v>50</v>
      </c>
      <c r="E33" s="7"/>
      <c r="F33" s="91"/>
      <c r="G33" s="92" t="s">
        <v>51</v>
      </c>
      <c r="I33" s="18"/>
      <c r="J33" s="92" t="s">
        <v>52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ht="15.75" customHeight="1">
      <c r="A34" s="2"/>
      <c r="B34" s="2"/>
      <c r="C34" s="9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9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9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13.29"/>
    <col customWidth="1" min="2" max="2" width="7.86"/>
    <col customWidth="1" min="3" max="3" width="49.0"/>
    <col customWidth="1" min="4" max="4" width="12.71"/>
    <col customWidth="1" min="5" max="5" width="11.86"/>
    <col customWidth="1" min="6" max="6" width="13.0"/>
    <col customWidth="1" min="7" max="7" width="17.71"/>
    <col customWidth="1" min="8" max="8" width="11.86"/>
    <col customWidth="1" min="9" max="9" width="13.0"/>
    <col customWidth="1" min="10" max="10" width="17.71"/>
    <col customWidth="1" hidden="1" min="11" max="11" width="11.86" outlineLevel="1"/>
    <col customWidth="1" hidden="1" min="12" max="12" width="13.0" outlineLevel="1"/>
    <col customWidth="1" hidden="1" min="13" max="13" width="17.71" outlineLevel="1"/>
    <col customWidth="1" hidden="1" min="14" max="14" width="12.14" outlineLevel="1"/>
    <col customWidth="1" hidden="1" min="15" max="15" width="13.0" outlineLevel="1"/>
    <col customWidth="1" hidden="1" min="16" max="16" width="16.71" outlineLevel="1"/>
    <col customWidth="1" hidden="1" min="17" max="17" width="12.14" outlineLevel="1"/>
    <col customWidth="1" hidden="1" min="18" max="18" width="13.0" outlineLevel="1"/>
    <col customWidth="1" hidden="1" min="19" max="19" width="16.71" outlineLevel="1"/>
    <col customWidth="1" hidden="1" min="20" max="20" width="12.14" outlineLevel="1"/>
    <col customWidth="1" hidden="1" min="21" max="21" width="13.0" outlineLevel="1"/>
    <col customWidth="1" hidden="1" min="22" max="22" width="16.71" outlineLevel="1"/>
    <col collapsed="1" customWidth="1" min="23" max="23" width="16.71"/>
    <col customWidth="1" min="24" max="24" width="16.71"/>
    <col customWidth="1" min="25" max="25" width="11.0"/>
    <col customWidth="1" min="26" max="26" width="11.86"/>
    <col customWidth="1" min="27" max="27" width="16.71"/>
    <col customWidth="1" min="28" max="28" width="14.0"/>
    <col customWidth="1" min="29" max="33" width="5.14"/>
  </cols>
  <sheetData>
    <row r="1" ht="18.0" customHeight="1">
      <c r="A1" s="94" t="s">
        <v>53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6"/>
      <c r="X1" s="96"/>
      <c r="Y1" s="96"/>
      <c r="Z1" s="96"/>
      <c r="AA1" s="3"/>
      <c r="AB1" s="2"/>
      <c r="AC1" s="2"/>
      <c r="AD1" s="2"/>
      <c r="AE1" s="2"/>
      <c r="AF1" s="2"/>
      <c r="AG1" s="2"/>
    </row>
    <row r="2" ht="18.0" customHeight="1">
      <c r="A2" s="97" t="str">
        <f>'Фінансування'!A12</f>
        <v>Назва Грантоотримувача:</v>
      </c>
      <c r="B2" s="98"/>
      <c r="C2" s="99" t="s">
        <v>54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"/>
      <c r="AB2" s="2"/>
      <c r="AC2" s="2"/>
      <c r="AD2" s="2"/>
      <c r="AE2" s="2"/>
      <c r="AF2" s="2"/>
      <c r="AG2" s="2"/>
    </row>
    <row r="3" ht="18.0" customHeight="1">
      <c r="A3" s="4" t="str">
        <f>'Фінансування'!A13</f>
        <v>Назва проєкту:</v>
      </c>
      <c r="B3" s="98"/>
      <c r="C3" s="99" t="s">
        <v>11</v>
      </c>
      <c r="D3" s="100"/>
      <c r="E3" s="100"/>
      <c r="F3" s="100"/>
      <c r="G3" s="100"/>
      <c r="H3" s="100"/>
      <c r="I3" s="100"/>
      <c r="J3" s="100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X3" s="103"/>
      <c r="Y3" s="103"/>
      <c r="Z3" s="103"/>
      <c r="AA3" s="10"/>
      <c r="AB3" s="2"/>
      <c r="AC3" s="2"/>
      <c r="AD3" s="2"/>
      <c r="AE3" s="2"/>
      <c r="AF3" s="2"/>
      <c r="AG3" s="2"/>
    </row>
    <row r="4" ht="18.0" customHeight="1">
      <c r="A4" s="4" t="str">
        <f>'Фінансування'!A14</f>
        <v>Дата початку проєкту:</v>
      </c>
      <c r="B4" s="2"/>
      <c r="C4" s="104" t="s">
        <v>13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8.0" customHeight="1">
      <c r="A5" s="4" t="str">
        <f>'Фінансування'!A15</f>
        <v>Дата завершення проєкту:</v>
      </c>
      <c r="B5" s="2"/>
      <c r="C5" s="105">
        <v>45596.0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98"/>
      <c r="C6" s="106"/>
      <c r="D6" s="107"/>
      <c r="E6" s="108"/>
      <c r="F6" s="108"/>
      <c r="G6" s="108"/>
      <c r="H6" s="108"/>
      <c r="I6" s="10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0"/>
      <c r="X6" s="110"/>
      <c r="Y6" s="110"/>
      <c r="Z6" s="110"/>
      <c r="AA6" s="111"/>
      <c r="AB6" s="2"/>
      <c r="AC6" s="2"/>
      <c r="AD6" s="2"/>
      <c r="AE6" s="2"/>
      <c r="AF6" s="2"/>
      <c r="AG6" s="2"/>
    </row>
    <row r="7" ht="26.25" customHeight="1">
      <c r="A7" s="112" t="s">
        <v>55</v>
      </c>
      <c r="B7" s="113" t="s">
        <v>56</v>
      </c>
      <c r="C7" s="114" t="s">
        <v>57</v>
      </c>
      <c r="D7" s="114" t="s">
        <v>58</v>
      </c>
      <c r="E7" s="115" t="s">
        <v>59</v>
      </c>
      <c r="F7" s="24"/>
      <c r="G7" s="24"/>
      <c r="H7" s="24"/>
      <c r="I7" s="24"/>
      <c r="J7" s="25"/>
      <c r="K7" s="115" t="s">
        <v>60</v>
      </c>
      <c r="L7" s="24"/>
      <c r="M7" s="24"/>
      <c r="N7" s="24"/>
      <c r="O7" s="24"/>
      <c r="P7" s="25"/>
      <c r="Q7" s="115" t="s">
        <v>61</v>
      </c>
      <c r="R7" s="24"/>
      <c r="S7" s="24"/>
      <c r="T7" s="24"/>
      <c r="U7" s="24"/>
      <c r="V7" s="25"/>
      <c r="W7" s="116" t="s">
        <v>62</v>
      </c>
      <c r="X7" s="24"/>
      <c r="Y7" s="24"/>
      <c r="Z7" s="25"/>
      <c r="AA7" s="117" t="s">
        <v>63</v>
      </c>
      <c r="AB7" s="2"/>
      <c r="AC7" s="2"/>
      <c r="AD7" s="2"/>
      <c r="AE7" s="2"/>
      <c r="AF7" s="2"/>
      <c r="AG7" s="2"/>
    </row>
    <row r="8" ht="42.0" customHeight="1">
      <c r="A8" s="27"/>
      <c r="B8" s="118"/>
      <c r="C8" s="119"/>
      <c r="D8" s="119"/>
      <c r="E8" s="120" t="s">
        <v>64</v>
      </c>
      <c r="F8" s="24"/>
      <c r="G8" s="25"/>
      <c r="H8" s="120" t="s">
        <v>65</v>
      </c>
      <c r="I8" s="24"/>
      <c r="J8" s="25"/>
      <c r="K8" s="120" t="s">
        <v>64</v>
      </c>
      <c r="L8" s="24"/>
      <c r="M8" s="25"/>
      <c r="N8" s="120" t="s">
        <v>65</v>
      </c>
      <c r="O8" s="24"/>
      <c r="P8" s="25"/>
      <c r="Q8" s="120" t="s">
        <v>64</v>
      </c>
      <c r="R8" s="24"/>
      <c r="S8" s="25"/>
      <c r="T8" s="120" t="s">
        <v>65</v>
      </c>
      <c r="U8" s="24"/>
      <c r="V8" s="25"/>
      <c r="W8" s="117" t="s">
        <v>66</v>
      </c>
      <c r="X8" s="117" t="s">
        <v>67</v>
      </c>
      <c r="Y8" s="116" t="s">
        <v>68</v>
      </c>
      <c r="Z8" s="25"/>
      <c r="AA8" s="27"/>
      <c r="AB8" s="2"/>
      <c r="AC8" s="2"/>
      <c r="AD8" s="2"/>
      <c r="AE8" s="2"/>
      <c r="AF8" s="2"/>
      <c r="AG8" s="2"/>
    </row>
    <row r="9" ht="30.0" customHeight="1">
      <c r="A9" s="121"/>
      <c r="B9" s="122"/>
      <c r="C9" s="123"/>
      <c r="D9" s="123"/>
      <c r="E9" s="124" t="s">
        <v>69</v>
      </c>
      <c r="F9" s="125" t="s">
        <v>70</v>
      </c>
      <c r="G9" s="126" t="s">
        <v>71</v>
      </c>
      <c r="H9" s="124" t="s">
        <v>69</v>
      </c>
      <c r="I9" s="125" t="s">
        <v>70</v>
      </c>
      <c r="J9" s="126" t="s">
        <v>72</v>
      </c>
      <c r="K9" s="124" t="s">
        <v>69</v>
      </c>
      <c r="L9" s="125" t="s">
        <v>73</v>
      </c>
      <c r="M9" s="126" t="s">
        <v>74</v>
      </c>
      <c r="N9" s="124" t="s">
        <v>69</v>
      </c>
      <c r="O9" s="125" t="s">
        <v>73</v>
      </c>
      <c r="P9" s="126" t="s">
        <v>75</v>
      </c>
      <c r="Q9" s="124" t="s">
        <v>69</v>
      </c>
      <c r="R9" s="125" t="s">
        <v>73</v>
      </c>
      <c r="S9" s="126" t="s">
        <v>76</v>
      </c>
      <c r="T9" s="124" t="s">
        <v>69</v>
      </c>
      <c r="U9" s="125" t="s">
        <v>73</v>
      </c>
      <c r="V9" s="126" t="s">
        <v>77</v>
      </c>
      <c r="W9" s="34"/>
      <c r="X9" s="34"/>
      <c r="Y9" s="127" t="s">
        <v>78</v>
      </c>
      <c r="Z9" s="128" t="s">
        <v>28</v>
      </c>
      <c r="AA9" s="34"/>
      <c r="AB9" s="2"/>
      <c r="AC9" s="2"/>
      <c r="AD9" s="2"/>
      <c r="AE9" s="2"/>
      <c r="AF9" s="2"/>
      <c r="AG9" s="2"/>
    </row>
    <row r="10" ht="24.75" customHeight="1">
      <c r="A10" s="129">
        <v>1.0</v>
      </c>
      <c r="B10" s="129">
        <v>2.0</v>
      </c>
      <c r="C10" s="130">
        <v>3.0</v>
      </c>
      <c r="D10" s="130">
        <v>4.0</v>
      </c>
      <c r="E10" s="131">
        <v>5.0</v>
      </c>
      <c r="F10" s="131">
        <v>6.0</v>
      </c>
      <c r="G10" s="131">
        <v>7.0</v>
      </c>
      <c r="H10" s="131">
        <v>8.0</v>
      </c>
      <c r="I10" s="131">
        <v>9.0</v>
      </c>
      <c r="J10" s="131">
        <v>10.0</v>
      </c>
      <c r="K10" s="131">
        <v>11.0</v>
      </c>
      <c r="L10" s="131">
        <v>12.0</v>
      </c>
      <c r="M10" s="131">
        <v>13.0</v>
      </c>
      <c r="N10" s="131">
        <v>14.0</v>
      </c>
      <c r="O10" s="131">
        <v>15.0</v>
      </c>
      <c r="P10" s="131">
        <v>16.0</v>
      </c>
      <c r="Q10" s="131">
        <v>17.0</v>
      </c>
      <c r="R10" s="131">
        <v>18.0</v>
      </c>
      <c r="S10" s="131">
        <v>19.0</v>
      </c>
      <c r="T10" s="131">
        <v>20.0</v>
      </c>
      <c r="U10" s="131">
        <v>21.0</v>
      </c>
      <c r="V10" s="131">
        <v>22.0</v>
      </c>
      <c r="W10" s="131">
        <v>23.0</v>
      </c>
      <c r="X10" s="131">
        <v>24.0</v>
      </c>
      <c r="Y10" s="131">
        <v>25.0</v>
      </c>
      <c r="Z10" s="131">
        <v>26.0</v>
      </c>
      <c r="AA10" s="132">
        <v>27.0</v>
      </c>
      <c r="AB10" s="2"/>
      <c r="AC10" s="2"/>
      <c r="AD10" s="2"/>
      <c r="AE10" s="2"/>
      <c r="AF10" s="2"/>
      <c r="AG10" s="2"/>
    </row>
    <row r="11" ht="23.25" customHeight="1">
      <c r="A11" s="133" t="s">
        <v>79</v>
      </c>
      <c r="B11" s="134"/>
      <c r="C11" s="135" t="s">
        <v>80</v>
      </c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8"/>
      <c r="X11" s="138"/>
      <c r="Y11" s="138"/>
      <c r="Z11" s="138"/>
      <c r="AA11" s="139"/>
      <c r="AB11" s="140"/>
      <c r="AC11" s="140"/>
      <c r="AD11" s="140"/>
      <c r="AE11" s="140"/>
      <c r="AF11" s="140"/>
      <c r="AG11" s="140"/>
    </row>
    <row r="12" ht="30.0" customHeight="1">
      <c r="A12" s="141" t="s">
        <v>81</v>
      </c>
      <c r="B12" s="142">
        <v>1.0</v>
      </c>
      <c r="C12" s="143" t="s">
        <v>82</v>
      </c>
      <c r="D12" s="14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6"/>
      <c r="X12" s="146"/>
      <c r="Y12" s="146"/>
      <c r="Z12" s="146"/>
      <c r="AA12" s="147"/>
      <c r="AB12" s="9"/>
      <c r="AC12" s="10"/>
      <c r="AD12" s="10"/>
      <c r="AE12" s="10"/>
      <c r="AF12" s="10"/>
      <c r="AG12" s="10"/>
    </row>
    <row r="13" ht="30.0" customHeight="1">
      <c r="A13" s="148" t="s">
        <v>83</v>
      </c>
      <c r="B13" s="149" t="s">
        <v>84</v>
      </c>
      <c r="C13" s="150" t="s">
        <v>85</v>
      </c>
      <c r="D13" s="151"/>
      <c r="E13" s="152">
        <f>SUM(E14:E16)</f>
        <v>0</v>
      </c>
      <c r="F13" s="153"/>
      <c r="G13" s="154">
        <f t="shared" ref="G13:H13" si="1">SUM(G14:G16)</f>
        <v>0</v>
      </c>
      <c r="H13" s="152">
        <f t="shared" si="1"/>
        <v>0</v>
      </c>
      <c r="I13" s="153"/>
      <c r="J13" s="154">
        <f t="shared" ref="J13:K13" si="2">SUM(J14:J16)</f>
        <v>0</v>
      </c>
      <c r="K13" s="152">
        <f t="shared" si="2"/>
        <v>0</v>
      </c>
      <c r="L13" s="153"/>
      <c r="M13" s="154">
        <f t="shared" ref="M13:N13" si="3">SUM(M14:M16)</f>
        <v>0</v>
      </c>
      <c r="N13" s="152">
        <f t="shared" si="3"/>
        <v>0</v>
      </c>
      <c r="O13" s="153"/>
      <c r="P13" s="154">
        <f t="shared" ref="P13:Q13" si="4">SUM(P14:P16)</f>
        <v>0</v>
      </c>
      <c r="Q13" s="152">
        <f t="shared" si="4"/>
        <v>0</v>
      </c>
      <c r="R13" s="153"/>
      <c r="S13" s="154">
        <f t="shared" ref="S13:T13" si="5">SUM(S14:S16)</f>
        <v>0</v>
      </c>
      <c r="T13" s="152">
        <f t="shared" si="5"/>
        <v>0</v>
      </c>
      <c r="U13" s="153"/>
      <c r="V13" s="154">
        <f t="shared" ref="V13:X13" si="6">SUM(V14:V16)</f>
        <v>0</v>
      </c>
      <c r="W13" s="154">
        <f t="shared" si="6"/>
        <v>0</v>
      </c>
      <c r="X13" s="154">
        <f t="shared" si="6"/>
        <v>0</v>
      </c>
      <c r="Y13" s="155">
        <f t="shared" ref="Y13:Y33" si="7">W13-X13</f>
        <v>0</v>
      </c>
      <c r="Z13" s="156" t="str">
        <f t="shared" ref="Z13:Z33" si="8">Y13/W13</f>
        <v>#DIV/0!</v>
      </c>
      <c r="AA13" s="157"/>
      <c r="AB13" s="158"/>
      <c r="AC13" s="158"/>
      <c r="AD13" s="158"/>
      <c r="AE13" s="158"/>
      <c r="AF13" s="158"/>
      <c r="AG13" s="158"/>
    </row>
    <row r="14" ht="30.0" customHeight="1">
      <c r="A14" s="159" t="s">
        <v>86</v>
      </c>
      <c r="B14" s="160" t="s">
        <v>87</v>
      </c>
      <c r="C14" s="161" t="s">
        <v>88</v>
      </c>
      <c r="D14" s="162" t="s">
        <v>89</v>
      </c>
      <c r="E14" s="163"/>
      <c r="F14" s="164"/>
      <c r="G14" s="165">
        <f t="shared" ref="G14:G16" si="9">E14*F14</f>
        <v>0</v>
      </c>
      <c r="H14" s="163"/>
      <c r="I14" s="164"/>
      <c r="J14" s="165">
        <f t="shared" ref="J14:J16" si="10">H14*I14</f>
        <v>0</v>
      </c>
      <c r="K14" s="163"/>
      <c r="L14" s="164"/>
      <c r="M14" s="165">
        <f t="shared" ref="M14:M16" si="11">K14*L14</f>
        <v>0</v>
      </c>
      <c r="N14" s="163"/>
      <c r="O14" s="164"/>
      <c r="P14" s="165">
        <f t="shared" ref="P14:P16" si="12">N14*O14</f>
        <v>0</v>
      </c>
      <c r="Q14" s="163"/>
      <c r="R14" s="164"/>
      <c r="S14" s="165">
        <f t="shared" ref="S14:S16" si="13">Q14*R14</f>
        <v>0</v>
      </c>
      <c r="T14" s="163"/>
      <c r="U14" s="164"/>
      <c r="V14" s="165">
        <f t="shared" ref="V14:V16" si="14">T14*U14</f>
        <v>0</v>
      </c>
      <c r="W14" s="166">
        <f t="shared" ref="W14:W16" si="15">G14+M14+S14</f>
        <v>0</v>
      </c>
      <c r="X14" s="167">
        <f t="shared" ref="X14:X16" si="16">J14+P14+V14</f>
        <v>0</v>
      </c>
      <c r="Y14" s="167">
        <f t="shared" si="7"/>
        <v>0</v>
      </c>
      <c r="Z14" s="168" t="str">
        <f t="shared" si="8"/>
        <v>#DIV/0!</v>
      </c>
      <c r="AA14" s="169"/>
      <c r="AB14" s="170"/>
      <c r="AC14" s="171"/>
      <c r="AD14" s="171"/>
      <c r="AE14" s="171"/>
      <c r="AF14" s="171"/>
      <c r="AG14" s="171"/>
    </row>
    <row r="15" ht="30.0" customHeight="1">
      <c r="A15" s="159" t="s">
        <v>86</v>
      </c>
      <c r="B15" s="160" t="s">
        <v>90</v>
      </c>
      <c r="C15" s="161" t="s">
        <v>88</v>
      </c>
      <c r="D15" s="162" t="s">
        <v>89</v>
      </c>
      <c r="E15" s="163"/>
      <c r="F15" s="164"/>
      <c r="G15" s="165">
        <f t="shared" si="9"/>
        <v>0</v>
      </c>
      <c r="H15" s="163"/>
      <c r="I15" s="164"/>
      <c r="J15" s="165">
        <f t="shared" si="10"/>
        <v>0</v>
      </c>
      <c r="K15" s="163"/>
      <c r="L15" s="164"/>
      <c r="M15" s="165">
        <f t="shared" si="11"/>
        <v>0</v>
      </c>
      <c r="N15" s="163"/>
      <c r="O15" s="164"/>
      <c r="P15" s="165">
        <f t="shared" si="12"/>
        <v>0</v>
      </c>
      <c r="Q15" s="163"/>
      <c r="R15" s="164"/>
      <c r="S15" s="165">
        <f t="shared" si="13"/>
        <v>0</v>
      </c>
      <c r="T15" s="163"/>
      <c r="U15" s="164"/>
      <c r="V15" s="165">
        <f t="shared" si="14"/>
        <v>0</v>
      </c>
      <c r="W15" s="166">
        <f t="shared" si="15"/>
        <v>0</v>
      </c>
      <c r="X15" s="167">
        <f t="shared" si="16"/>
        <v>0</v>
      </c>
      <c r="Y15" s="167">
        <f t="shared" si="7"/>
        <v>0</v>
      </c>
      <c r="Z15" s="168" t="str">
        <f t="shared" si="8"/>
        <v>#DIV/0!</v>
      </c>
      <c r="AA15" s="169"/>
      <c r="AB15" s="171"/>
      <c r="AC15" s="171"/>
      <c r="AD15" s="171"/>
      <c r="AE15" s="171"/>
      <c r="AF15" s="171"/>
      <c r="AG15" s="171"/>
    </row>
    <row r="16" ht="30.0" customHeight="1">
      <c r="A16" s="172" t="s">
        <v>86</v>
      </c>
      <c r="B16" s="173" t="s">
        <v>91</v>
      </c>
      <c r="C16" s="161" t="s">
        <v>88</v>
      </c>
      <c r="D16" s="174" t="s">
        <v>89</v>
      </c>
      <c r="E16" s="175"/>
      <c r="F16" s="176"/>
      <c r="G16" s="177">
        <f t="shared" si="9"/>
        <v>0</v>
      </c>
      <c r="H16" s="175"/>
      <c r="I16" s="176"/>
      <c r="J16" s="177">
        <f t="shared" si="10"/>
        <v>0</v>
      </c>
      <c r="K16" s="175"/>
      <c r="L16" s="176"/>
      <c r="M16" s="177">
        <f t="shared" si="11"/>
        <v>0</v>
      </c>
      <c r="N16" s="175"/>
      <c r="O16" s="176"/>
      <c r="P16" s="177">
        <f t="shared" si="12"/>
        <v>0</v>
      </c>
      <c r="Q16" s="175"/>
      <c r="R16" s="164"/>
      <c r="S16" s="177">
        <f t="shared" si="13"/>
        <v>0</v>
      </c>
      <c r="T16" s="175"/>
      <c r="U16" s="164"/>
      <c r="V16" s="177">
        <f t="shared" si="14"/>
        <v>0</v>
      </c>
      <c r="W16" s="178">
        <f t="shared" si="15"/>
        <v>0</v>
      </c>
      <c r="X16" s="167">
        <f t="shared" si="16"/>
        <v>0</v>
      </c>
      <c r="Y16" s="167">
        <f t="shared" si="7"/>
        <v>0</v>
      </c>
      <c r="Z16" s="168" t="str">
        <f t="shared" si="8"/>
        <v>#DIV/0!</v>
      </c>
      <c r="AA16" s="179"/>
      <c r="AB16" s="171"/>
      <c r="AC16" s="171"/>
      <c r="AD16" s="171"/>
      <c r="AE16" s="171"/>
      <c r="AF16" s="171"/>
      <c r="AG16" s="171"/>
    </row>
    <row r="17" ht="30.0" customHeight="1">
      <c r="A17" s="148" t="s">
        <v>83</v>
      </c>
      <c r="B17" s="149" t="s">
        <v>92</v>
      </c>
      <c r="C17" s="180" t="s">
        <v>93</v>
      </c>
      <c r="D17" s="181"/>
      <c r="E17" s="182">
        <f>SUM(E18:E20)</f>
        <v>0</v>
      </c>
      <c r="F17" s="183"/>
      <c r="G17" s="184">
        <f t="shared" ref="G17:H17" si="17">SUM(G18:G20)</f>
        <v>0</v>
      </c>
      <c r="H17" s="182">
        <f t="shared" si="17"/>
        <v>0</v>
      </c>
      <c r="I17" s="183"/>
      <c r="J17" s="184">
        <f t="shared" ref="J17:K17" si="18">SUM(J18:J20)</f>
        <v>0</v>
      </c>
      <c r="K17" s="182">
        <f t="shared" si="18"/>
        <v>0</v>
      </c>
      <c r="L17" s="183"/>
      <c r="M17" s="184">
        <f t="shared" ref="M17:N17" si="19">SUM(M18:M20)</f>
        <v>0</v>
      </c>
      <c r="N17" s="182">
        <f t="shared" si="19"/>
        <v>0</v>
      </c>
      <c r="O17" s="183"/>
      <c r="P17" s="184">
        <f t="shared" ref="P17:Q17" si="20">SUM(P18:P20)</f>
        <v>0</v>
      </c>
      <c r="Q17" s="182">
        <f t="shared" si="20"/>
        <v>0</v>
      </c>
      <c r="R17" s="183"/>
      <c r="S17" s="184">
        <f t="shared" ref="S17:T17" si="21">SUM(S18:S20)</f>
        <v>0</v>
      </c>
      <c r="T17" s="182">
        <f t="shared" si="21"/>
        <v>0</v>
      </c>
      <c r="U17" s="183"/>
      <c r="V17" s="184">
        <f t="shared" ref="V17:X17" si="22">SUM(V18:V20)</f>
        <v>0</v>
      </c>
      <c r="W17" s="184">
        <f t="shared" si="22"/>
        <v>0</v>
      </c>
      <c r="X17" s="185">
        <f t="shared" si="22"/>
        <v>0</v>
      </c>
      <c r="Y17" s="185">
        <f t="shared" si="7"/>
        <v>0</v>
      </c>
      <c r="Z17" s="185" t="str">
        <f t="shared" si="8"/>
        <v>#DIV/0!</v>
      </c>
      <c r="AA17" s="186"/>
      <c r="AB17" s="158"/>
      <c r="AC17" s="158"/>
      <c r="AD17" s="158"/>
      <c r="AE17" s="158"/>
      <c r="AF17" s="158"/>
      <c r="AG17" s="158"/>
    </row>
    <row r="18" ht="30.0" customHeight="1">
      <c r="A18" s="159" t="s">
        <v>86</v>
      </c>
      <c r="B18" s="160" t="s">
        <v>94</v>
      </c>
      <c r="C18" s="161" t="s">
        <v>88</v>
      </c>
      <c r="D18" s="162" t="s">
        <v>89</v>
      </c>
      <c r="E18" s="163"/>
      <c r="F18" s="164"/>
      <c r="G18" s="165">
        <f t="shared" ref="G18:G20" si="23">E18*F18</f>
        <v>0</v>
      </c>
      <c r="H18" s="163"/>
      <c r="I18" s="164"/>
      <c r="J18" s="165">
        <f t="shared" ref="J18:J20" si="24">H18*I18</f>
        <v>0</v>
      </c>
      <c r="K18" s="163"/>
      <c r="L18" s="164"/>
      <c r="M18" s="165">
        <f t="shared" ref="M18:M20" si="25">K18*L18</f>
        <v>0</v>
      </c>
      <c r="N18" s="163"/>
      <c r="O18" s="164"/>
      <c r="P18" s="165">
        <f t="shared" ref="P18:P20" si="26">N18*O18</f>
        <v>0</v>
      </c>
      <c r="Q18" s="163"/>
      <c r="R18" s="164"/>
      <c r="S18" s="165">
        <f t="shared" ref="S18:S20" si="27">Q18*R18</f>
        <v>0</v>
      </c>
      <c r="T18" s="163"/>
      <c r="U18" s="164"/>
      <c r="V18" s="165">
        <f t="shared" ref="V18:V20" si="28">T18*U18</f>
        <v>0</v>
      </c>
      <c r="W18" s="166">
        <f t="shared" ref="W18:W20" si="29">G18+M18+S18</f>
        <v>0</v>
      </c>
      <c r="X18" s="167">
        <f t="shared" ref="X18:X20" si="30">J18+P18+V18</f>
        <v>0</v>
      </c>
      <c r="Y18" s="167">
        <f t="shared" si="7"/>
        <v>0</v>
      </c>
      <c r="Z18" s="168" t="str">
        <f t="shared" si="8"/>
        <v>#DIV/0!</v>
      </c>
      <c r="AA18" s="169"/>
      <c r="AB18" s="171"/>
      <c r="AC18" s="171"/>
      <c r="AD18" s="171"/>
      <c r="AE18" s="171"/>
      <c r="AF18" s="171"/>
      <c r="AG18" s="171"/>
    </row>
    <row r="19" ht="30.0" customHeight="1">
      <c r="A19" s="159" t="s">
        <v>86</v>
      </c>
      <c r="B19" s="160" t="s">
        <v>95</v>
      </c>
      <c r="C19" s="161" t="s">
        <v>88</v>
      </c>
      <c r="D19" s="162" t="s">
        <v>89</v>
      </c>
      <c r="E19" s="163"/>
      <c r="F19" s="164"/>
      <c r="G19" s="165">
        <f t="shared" si="23"/>
        <v>0</v>
      </c>
      <c r="H19" s="163"/>
      <c r="I19" s="164"/>
      <c r="J19" s="165">
        <f t="shared" si="24"/>
        <v>0</v>
      </c>
      <c r="K19" s="163"/>
      <c r="L19" s="164"/>
      <c r="M19" s="165">
        <f t="shared" si="25"/>
        <v>0</v>
      </c>
      <c r="N19" s="163"/>
      <c r="O19" s="164"/>
      <c r="P19" s="165">
        <f t="shared" si="26"/>
        <v>0</v>
      </c>
      <c r="Q19" s="163"/>
      <c r="R19" s="164"/>
      <c r="S19" s="165">
        <f t="shared" si="27"/>
        <v>0</v>
      </c>
      <c r="T19" s="163"/>
      <c r="U19" s="164"/>
      <c r="V19" s="165">
        <f t="shared" si="28"/>
        <v>0</v>
      </c>
      <c r="W19" s="166">
        <f t="shared" si="29"/>
        <v>0</v>
      </c>
      <c r="X19" s="167">
        <f t="shared" si="30"/>
        <v>0</v>
      </c>
      <c r="Y19" s="167">
        <f t="shared" si="7"/>
        <v>0</v>
      </c>
      <c r="Z19" s="168" t="str">
        <f t="shared" si="8"/>
        <v>#DIV/0!</v>
      </c>
      <c r="AA19" s="169"/>
      <c r="AB19" s="171"/>
      <c r="AC19" s="171"/>
      <c r="AD19" s="171"/>
      <c r="AE19" s="171"/>
      <c r="AF19" s="171"/>
      <c r="AG19" s="171"/>
    </row>
    <row r="20" ht="30.0" customHeight="1">
      <c r="A20" s="187" t="s">
        <v>86</v>
      </c>
      <c r="B20" s="173" t="s">
        <v>96</v>
      </c>
      <c r="C20" s="161" t="s">
        <v>88</v>
      </c>
      <c r="D20" s="188" t="s">
        <v>89</v>
      </c>
      <c r="E20" s="189"/>
      <c r="F20" s="190"/>
      <c r="G20" s="191">
        <f t="shared" si="23"/>
        <v>0</v>
      </c>
      <c r="H20" s="189"/>
      <c r="I20" s="190"/>
      <c r="J20" s="191">
        <f t="shared" si="24"/>
        <v>0</v>
      </c>
      <c r="K20" s="189"/>
      <c r="L20" s="190"/>
      <c r="M20" s="191">
        <f t="shared" si="25"/>
        <v>0</v>
      </c>
      <c r="N20" s="189"/>
      <c r="O20" s="190"/>
      <c r="P20" s="191">
        <f t="shared" si="26"/>
        <v>0</v>
      </c>
      <c r="Q20" s="189"/>
      <c r="R20" s="190"/>
      <c r="S20" s="191">
        <f t="shared" si="27"/>
        <v>0</v>
      </c>
      <c r="T20" s="189"/>
      <c r="U20" s="190"/>
      <c r="V20" s="191">
        <f t="shared" si="28"/>
        <v>0</v>
      </c>
      <c r="W20" s="178">
        <f t="shared" si="29"/>
        <v>0</v>
      </c>
      <c r="X20" s="167">
        <f t="shared" si="30"/>
        <v>0</v>
      </c>
      <c r="Y20" s="167">
        <f t="shared" si="7"/>
        <v>0</v>
      </c>
      <c r="Z20" s="168" t="str">
        <f t="shared" si="8"/>
        <v>#DIV/0!</v>
      </c>
      <c r="AA20" s="192"/>
      <c r="AB20" s="171"/>
      <c r="AC20" s="171"/>
      <c r="AD20" s="171"/>
      <c r="AE20" s="171"/>
      <c r="AF20" s="171"/>
      <c r="AG20" s="171"/>
    </row>
    <row r="21" ht="30.0" customHeight="1">
      <c r="A21" s="148" t="s">
        <v>83</v>
      </c>
      <c r="B21" s="149" t="s">
        <v>97</v>
      </c>
      <c r="C21" s="193" t="s">
        <v>98</v>
      </c>
      <c r="D21" s="181"/>
      <c r="E21" s="182">
        <f>SUM(E22:E24)</f>
        <v>0</v>
      </c>
      <c r="F21" s="183"/>
      <c r="G21" s="184">
        <f t="shared" ref="G21:H21" si="31">SUM(G22:G24)</f>
        <v>0</v>
      </c>
      <c r="H21" s="182">
        <f t="shared" si="31"/>
        <v>0</v>
      </c>
      <c r="I21" s="183"/>
      <c r="J21" s="184">
        <f t="shared" ref="J21:K21" si="32">SUM(J22:J24)</f>
        <v>0</v>
      </c>
      <c r="K21" s="182">
        <f t="shared" si="32"/>
        <v>0</v>
      </c>
      <c r="L21" s="183"/>
      <c r="M21" s="184">
        <f t="shared" ref="M21:N21" si="33">SUM(M22:M24)</f>
        <v>0</v>
      </c>
      <c r="N21" s="182">
        <f t="shared" si="33"/>
        <v>0</v>
      </c>
      <c r="O21" s="183"/>
      <c r="P21" s="184">
        <f t="shared" ref="P21:Q21" si="34">SUM(P22:P24)</f>
        <v>0</v>
      </c>
      <c r="Q21" s="182">
        <f t="shared" si="34"/>
        <v>0</v>
      </c>
      <c r="R21" s="183"/>
      <c r="S21" s="184">
        <f t="shared" ref="S21:T21" si="35">SUM(S22:S24)</f>
        <v>0</v>
      </c>
      <c r="T21" s="182">
        <f t="shared" si="35"/>
        <v>0</v>
      </c>
      <c r="U21" s="183"/>
      <c r="V21" s="184">
        <f t="shared" ref="V21:X21" si="36">SUM(V22:V24)</f>
        <v>0</v>
      </c>
      <c r="W21" s="184">
        <f t="shared" si="36"/>
        <v>0</v>
      </c>
      <c r="X21" s="184">
        <f t="shared" si="36"/>
        <v>0</v>
      </c>
      <c r="Y21" s="155">
        <f t="shared" si="7"/>
        <v>0</v>
      </c>
      <c r="Z21" s="156" t="str">
        <f t="shared" si="8"/>
        <v>#DIV/0!</v>
      </c>
      <c r="AA21" s="186"/>
      <c r="AB21" s="158"/>
      <c r="AC21" s="158"/>
      <c r="AD21" s="158"/>
      <c r="AE21" s="158"/>
      <c r="AF21" s="158"/>
      <c r="AG21" s="158"/>
    </row>
    <row r="22" ht="30.0" customHeight="1">
      <c r="A22" s="159" t="s">
        <v>86</v>
      </c>
      <c r="B22" s="160" t="s">
        <v>99</v>
      </c>
      <c r="C22" s="161" t="s">
        <v>100</v>
      </c>
      <c r="D22" s="162" t="s">
        <v>89</v>
      </c>
      <c r="E22" s="163"/>
      <c r="F22" s="164"/>
      <c r="G22" s="165">
        <f t="shared" ref="G22:G24" si="37">E22*F22</f>
        <v>0</v>
      </c>
      <c r="H22" s="163"/>
      <c r="I22" s="164"/>
      <c r="J22" s="165">
        <f t="shared" ref="J22:J24" si="38">H22*I22</f>
        <v>0</v>
      </c>
      <c r="K22" s="163"/>
      <c r="L22" s="164"/>
      <c r="M22" s="165">
        <f t="shared" ref="M22:M24" si="39">K22*L22</f>
        <v>0</v>
      </c>
      <c r="N22" s="163"/>
      <c r="O22" s="164"/>
      <c r="P22" s="165">
        <f t="shared" ref="P22:P24" si="40">N22*O22</f>
        <v>0</v>
      </c>
      <c r="Q22" s="163"/>
      <c r="R22" s="164"/>
      <c r="S22" s="165">
        <f t="shared" ref="S22:S24" si="41">Q22*R22</f>
        <v>0</v>
      </c>
      <c r="T22" s="163"/>
      <c r="U22" s="164"/>
      <c r="V22" s="165">
        <f t="shared" ref="V22:V24" si="42">T22*U22</f>
        <v>0</v>
      </c>
      <c r="W22" s="166">
        <f t="shared" ref="W22:W24" si="43">G22+M22+S22</f>
        <v>0</v>
      </c>
      <c r="X22" s="167">
        <f t="shared" ref="X22:X24" si="44">J22+P22+V22</f>
        <v>0</v>
      </c>
      <c r="Y22" s="167">
        <f t="shared" si="7"/>
        <v>0</v>
      </c>
      <c r="Z22" s="168" t="str">
        <f t="shared" si="8"/>
        <v>#DIV/0!</v>
      </c>
      <c r="AA22" s="169"/>
      <c r="AB22" s="171"/>
      <c r="AC22" s="171"/>
      <c r="AD22" s="171"/>
      <c r="AE22" s="171"/>
      <c r="AF22" s="171"/>
      <c r="AG22" s="171"/>
    </row>
    <row r="23" ht="30.0" customHeight="1">
      <c r="A23" s="159" t="s">
        <v>86</v>
      </c>
      <c r="B23" s="160" t="s">
        <v>101</v>
      </c>
      <c r="C23" s="161" t="s">
        <v>100</v>
      </c>
      <c r="D23" s="162" t="s">
        <v>89</v>
      </c>
      <c r="E23" s="163"/>
      <c r="F23" s="164"/>
      <c r="G23" s="165">
        <f t="shared" si="37"/>
        <v>0</v>
      </c>
      <c r="H23" s="163"/>
      <c r="I23" s="164"/>
      <c r="J23" s="165">
        <f t="shared" si="38"/>
        <v>0</v>
      </c>
      <c r="K23" s="163"/>
      <c r="L23" s="164"/>
      <c r="M23" s="165">
        <f t="shared" si="39"/>
        <v>0</v>
      </c>
      <c r="N23" s="163"/>
      <c r="O23" s="164"/>
      <c r="P23" s="165">
        <f t="shared" si="40"/>
        <v>0</v>
      </c>
      <c r="Q23" s="163"/>
      <c r="R23" s="164"/>
      <c r="S23" s="165">
        <f t="shared" si="41"/>
        <v>0</v>
      </c>
      <c r="T23" s="163"/>
      <c r="U23" s="164"/>
      <c r="V23" s="165">
        <f t="shared" si="42"/>
        <v>0</v>
      </c>
      <c r="W23" s="166">
        <f t="shared" si="43"/>
        <v>0</v>
      </c>
      <c r="X23" s="167">
        <f t="shared" si="44"/>
        <v>0</v>
      </c>
      <c r="Y23" s="167">
        <f t="shared" si="7"/>
        <v>0</v>
      </c>
      <c r="Z23" s="168" t="str">
        <f t="shared" si="8"/>
        <v>#DIV/0!</v>
      </c>
      <c r="AA23" s="169"/>
      <c r="AB23" s="171"/>
      <c r="AC23" s="171"/>
      <c r="AD23" s="171"/>
      <c r="AE23" s="171"/>
      <c r="AF23" s="171"/>
      <c r="AG23" s="171"/>
    </row>
    <row r="24" ht="30.0" customHeight="1">
      <c r="A24" s="172" t="s">
        <v>86</v>
      </c>
      <c r="B24" s="194" t="s">
        <v>102</v>
      </c>
      <c r="C24" s="161" t="s">
        <v>100</v>
      </c>
      <c r="D24" s="174" t="s">
        <v>89</v>
      </c>
      <c r="E24" s="175"/>
      <c r="F24" s="176"/>
      <c r="G24" s="177">
        <f t="shared" si="37"/>
        <v>0</v>
      </c>
      <c r="H24" s="175"/>
      <c r="I24" s="176"/>
      <c r="J24" s="177">
        <f t="shared" si="38"/>
        <v>0</v>
      </c>
      <c r="K24" s="189"/>
      <c r="L24" s="190"/>
      <c r="M24" s="191">
        <f t="shared" si="39"/>
        <v>0</v>
      </c>
      <c r="N24" s="189"/>
      <c r="O24" s="190"/>
      <c r="P24" s="191">
        <f t="shared" si="40"/>
        <v>0</v>
      </c>
      <c r="Q24" s="189"/>
      <c r="R24" s="190"/>
      <c r="S24" s="191">
        <f t="shared" si="41"/>
        <v>0</v>
      </c>
      <c r="T24" s="189"/>
      <c r="U24" s="190"/>
      <c r="V24" s="191">
        <f t="shared" si="42"/>
        <v>0</v>
      </c>
      <c r="W24" s="178">
        <f t="shared" si="43"/>
        <v>0</v>
      </c>
      <c r="X24" s="167">
        <f t="shared" si="44"/>
        <v>0</v>
      </c>
      <c r="Y24" s="167">
        <f t="shared" si="7"/>
        <v>0</v>
      </c>
      <c r="Z24" s="168" t="str">
        <f t="shared" si="8"/>
        <v>#DIV/0!</v>
      </c>
      <c r="AA24" s="192"/>
      <c r="AB24" s="171"/>
      <c r="AC24" s="171"/>
      <c r="AD24" s="171"/>
      <c r="AE24" s="171"/>
      <c r="AF24" s="171"/>
      <c r="AG24" s="171"/>
    </row>
    <row r="25" ht="30.0" customHeight="1">
      <c r="A25" s="148" t="s">
        <v>81</v>
      </c>
      <c r="B25" s="195" t="s">
        <v>103</v>
      </c>
      <c r="C25" s="180" t="s">
        <v>104</v>
      </c>
      <c r="D25" s="181"/>
      <c r="E25" s="182">
        <f>SUM(E26:E28)</f>
        <v>0</v>
      </c>
      <c r="F25" s="183"/>
      <c r="G25" s="184">
        <f t="shared" ref="G25:H25" si="45">SUM(G26:G28)</f>
        <v>0</v>
      </c>
      <c r="H25" s="182">
        <f t="shared" si="45"/>
        <v>0</v>
      </c>
      <c r="I25" s="183"/>
      <c r="J25" s="184">
        <f t="shared" ref="J25:K25" si="46">SUM(J26:J28)</f>
        <v>0</v>
      </c>
      <c r="K25" s="182">
        <f t="shared" si="46"/>
        <v>0</v>
      </c>
      <c r="L25" s="183"/>
      <c r="M25" s="184">
        <f t="shared" ref="M25:N25" si="47">SUM(M26:M28)</f>
        <v>0</v>
      </c>
      <c r="N25" s="182">
        <f t="shared" si="47"/>
        <v>0</v>
      </c>
      <c r="O25" s="183"/>
      <c r="P25" s="184">
        <f t="shared" ref="P25:Q25" si="48">SUM(P26:P28)</f>
        <v>0</v>
      </c>
      <c r="Q25" s="182">
        <f t="shared" si="48"/>
        <v>0</v>
      </c>
      <c r="R25" s="183"/>
      <c r="S25" s="184">
        <f t="shared" ref="S25:T25" si="49">SUM(S26:S28)</f>
        <v>0</v>
      </c>
      <c r="T25" s="182">
        <f t="shared" si="49"/>
        <v>0</v>
      </c>
      <c r="U25" s="183"/>
      <c r="V25" s="184">
        <f t="shared" ref="V25:X25" si="50">SUM(V26:V28)</f>
        <v>0</v>
      </c>
      <c r="W25" s="184">
        <f t="shared" si="50"/>
        <v>0</v>
      </c>
      <c r="X25" s="184">
        <f t="shared" si="50"/>
        <v>0</v>
      </c>
      <c r="Y25" s="155">
        <f t="shared" si="7"/>
        <v>0</v>
      </c>
      <c r="Z25" s="156" t="str">
        <f t="shared" si="8"/>
        <v>#DIV/0!</v>
      </c>
      <c r="AA25" s="186"/>
      <c r="AB25" s="10"/>
      <c r="AC25" s="10"/>
      <c r="AD25" s="10"/>
      <c r="AE25" s="10"/>
      <c r="AF25" s="10"/>
      <c r="AG25" s="10"/>
    </row>
    <row r="26" ht="30.0" customHeight="1">
      <c r="A26" s="196" t="s">
        <v>86</v>
      </c>
      <c r="B26" s="197" t="s">
        <v>105</v>
      </c>
      <c r="C26" s="161" t="s">
        <v>106</v>
      </c>
      <c r="D26" s="198"/>
      <c r="E26" s="199">
        <f>G13</f>
        <v>0</v>
      </c>
      <c r="F26" s="200">
        <v>0.22</v>
      </c>
      <c r="G26" s="201">
        <f t="shared" ref="G26:G28" si="51">E26*F26</f>
        <v>0</v>
      </c>
      <c r="H26" s="199">
        <f>J13</f>
        <v>0</v>
      </c>
      <c r="I26" s="200">
        <v>0.22</v>
      </c>
      <c r="J26" s="201">
        <f t="shared" ref="J26:J28" si="52">H26*I26</f>
        <v>0</v>
      </c>
      <c r="K26" s="199">
        <f>M13</f>
        <v>0</v>
      </c>
      <c r="L26" s="200">
        <v>0.22</v>
      </c>
      <c r="M26" s="201">
        <f t="shared" ref="M26:M28" si="53">K26*L26</f>
        <v>0</v>
      </c>
      <c r="N26" s="199">
        <f>P13</f>
        <v>0</v>
      </c>
      <c r="O26" s="200">
        <v>0.22</v>
      </c>
      <c r="P26" s="201">
        <f t="shared" ref="P26:P28" si="54">N26*O26</f>
        <v>0</v>
      </c>
      <c r="Q26" s="199">
        <f>S13</f>
        <v>0</v>
      </c>
      <c r="R26" s="200">
        <v>0.22</v>
      </c>
      <c r="S26" s="201">
        <f t="shared" ref="S26:S28" si="55">Q26*R26</f>
        <v>0</v>
      </c>
      <c r="T26" s="199">
        <f>V13</f>
        <v>0</v>
      </c>
      <c r="U26" s="200">
        <v>0.22</v>
      </c>
      <c r="V26" s="201">
        <f t="shared" ref="V26:V28" si="56">T26*U26</f>
        <v>0</v>
      </c>
      <c r="W26" s="167">
        <f t="shared" ref="W26:W28" si="57">G26+M26+S26</f>
        <v>0</v>
      </c>
      <c r="X26" s="167">
        <f t="shared" ref="X26:X28" si="58">J26+P26+V26</f>
        <v>0</v>
      </c>
      <c r="Y26" s="167">
        <f t="shared" si="7"/>
        <v>0</v>
      </c>
      <c r="Z26" s="168" t="str">
        <f t="shared" si="8"/>
        <v>#DIV/0!</v>
      </c>
      <c r="AA26" s="202"/>
      <c r="AB26" s="170"/>
      <c r="AC26" s="171"/>
      <c r="AD26" s="171"/>
      <c r="AE26" s="171"/>
      <c r="AF26" s="171"/>
      <c r="AG26" s="171"/>
    </row>
    <row r="27" ht="30.0" customHeight="1">
      <c r="A27" s="159" t="s">
        <v>86</v>
      </c>
      <c r="B27" s="160" t="s">
        <v>107</v>
      </c>
      <c r="C27" s="161" t="s">
        <v>108</v>
      </c>
      <c r="D27" s="162"/>
      <c r="E27" s="163">
        <f>G17</f>
        <v>0</v>
      </c>
      <c r="F27" s="164">
        <v>0.22</v>
      </c>
      <c r="G27" s="165">
        <f t="shared" si="51"/>
        <v>0</v>
      </c>
      <c r="H27" s="163">
        <f>J17</f>
        <v>0</v>
      </c>
      <c r="I27" s="164">
        <v>0.22</v>
      </c>
      <c r="J27" s="165">
        <f t="shared" si="52"/>
        <v>0</v>
      </c>
      <c r="K27" s="163">
        <f>M17</f>
        <v>0</v>
      </c>
      <c r="L27" s="164">
        <v>0.22</v>
      </c>
      <c r="M27" s="165">
        <f t="shared" si="53"/>
        <v>0</v>
      </c>
      <c r="N27" s="163">
        <f>P17</f>
        <v>0</v>
      </c>
      <c r="O27" s="164">
        <v>0.22</v>
      </c>
      <c r="P27" s="165">
        <f t="shared" si="54"/>
        <v>0</v>
      </c>
      <c r="Q27" s="163">
        <f>S17</f>
        <v>0</v>
      </c>
      <c r="R27" s="164">
        <v>0.22</v>
      </c>
      <c r="S27" s="165">
        <f t="shared" si="55"/>
        <v>0</v>
      </c>
      <c r="T27" s="163">
        <f>V17</f>
        <v>0</v>
      </c>
      <c r="U27" s="164">
        <v>0.22</v>
      </c>
      <c r="V27" s="165">
        <f t="shared" si="56"/>
        <v>0</v>
      </c>
      <c r="W27" s="166">
        <f t="shared" si="57"/>
        <v>0</v>
      </c>
      <c r="X27" s="167">
        <f t="shared" si="58"/>
        <v>0</v>
      </c>
      <c r="Y27" s="167">
        <f t="shared" si="7"/>
        <v>0</v>
      </c>
      <c r="Z27" s="168" t="str">
        <f t="shared" si="8"/>
        <v>#DIV/0!</v>
      </c>
      <c r="AA27" s="169"/>
      <c r="AB27" s="171"/>
      <c r="AC27" s="171"/>
      <c r="AD27" s="171"/>
      <c r="AE27" s="171"/>
      <c r="AF27" s="171"/>
      <c r="AG27" s="171"/>
    </row>
    <row r="28" ht="30.0" customHeight="1">
      <c r="A28" s="172" t="s">
        <v>86</v>
      </c>
      <c r="B28" s="194" t="s">
        <v>109</v>
      </c>
      <c r="C28" s="203" t="s">
        <v>98</v>
      </c>
      <c r="D28" s="174"/>
      <c r="E28" s="175">
        <f>G21</f>
        <v>0</v>
      </c>
      <c r="F28" s="176">
        <v>0.22</v>
      </c>
      <c r="G28" s="177">
        <f t="shared" si="51"/>
        <v>0</v>
      </c>
      <c r="H28" s="175">
        <f>J21</f>
        <v>0</v>
      </c>
      <c r="I28" s="176">
        <v>0.22</v>
      </c>
      <c r="J28" s="177">
        <f t="shared" si="52"/>
        <v>0</v>
      </c>
      <c r="K28" s="175">
        <f>M21</f>
        <v>0</v>
      </c>
      <c r="L28" s="176">
        <v>0.22</v>
      </c>
      <c r="M28" s="177">
        <f t="shared" si="53"/>
        <v>0</v>
      </c>
      <c r="N28" s="175">
        <f>P21</f>
        <v>0</v>
      </c>
      <c r="O28" s="176">
        <v>0.22</v>
      </c>
      <c r="P28" s="177">
        <f t="shared" si="54"/>
        <v>0</v>
      </c>
      <c r="Q28" s="175">
        <f>S21</f>
        <v>0</v>
      </c>
      <c r="R28" s="176">
        <v>0.22</v>
      </c>
      <c r="S28" s="177">
        <f t="shared" si="55"/>
        <v>0</v>
      </c>
      <c r="T28" s="175">
        <f>V21</f>
        <v>0</v>
      </c>
      <c r="U28" s="176">
        <v>0.22</v>
      </c>
      <c r="V28" s="177">
        <f t="shared" si="56"/>
        <v>0</v>
      </c>
      <c r="W28" s="178">
        <f t="shared" si="57"/>
        <v>0</v>
      </c>
      <c r="X28" s="167">
        <f t="shared" si="58"/>
        <v>0</v>
      </c>
      <c r="Y28" s="167">
        <f t="shared" si="7"/>
        <v>0</v>
      </c>
      <c r="Z28" s="168" t="str">
        <f t="shared" si="8"/>
        <v>#DIV/0!</v>
      </c>
      <c r="AA28" s="179"/>
      <c r="AB28" s="171"/>
      <c r="AC28" s="171"/>
      <c r="AD28" s="171"/>
      <c r="AE28" s="171"/>
      <c r="AF28" s="171"/>
      <c r="AG28" s="171"/>
    </row>
    <row r="29" ht="30.0" customHeight="1">
      <c r="A29" s="148" t="s">
        <v>83</v>
      </c>
      <c r="B29" s="195" t="s">
        <v>110</v>
      </c>
      <c r="C29" s="180" t="s">
        <v>111</v>
      </c>
      <c r="D29" s="181"/>
      <c r="E29" s="182">
        <f>SUM(E30:E32)</f>
        <v>12</v>
      </c>
      <c r="F29" s="183"/>
      <c r="G29" s="184">
        <f t="shared" ref="G29:H29" si="59">SUM(G30:G32)</f>
        <v>284000</v>
      </c>
      <c r="H29" s="182">
        <f t="shared" si="59"/>
        <v>12</v>
      </c>
      <c r="I29" s="183"/>
      <c r="J29" s="184">
        <f t="shared" ref="J29:K29" si="60">SUM(J30:J32)</f>
        <v>284000</v>
      </c>
      <c r="K29" s="182">
        <f t="shared" si="60"/>
        <v>0</v>
      </c>
      <c r="L29" s="183"/>
      <c r="M29" s="184">
        <f t="shared" ref="M29:N29" si="61">SUM(M30:M32)</f>
        <v>0</v>
      </c>
      <c r="N29" s="182">
        <f t="shared" si="61"/>
        <v>0</v>
      </c>
      <c r="O29" s="183"/>
      <c r="P29" s="184">
        <f t="shared" ref="P29:Q29" si="62">SUM(P30:P32)</f>
        <v>0</v>
      </c>
      <c r="Q29" s="182">
        <f t="shared" si="62"/>
        <v>0</v>
      </c>
      <c r="R29" s="183"/>
      <c r="S29" s="184">
        <f t="shared" ref="S29:T29" si="63">SUM(S30:S32)</f>
        <v>0</v>
      </c>
      <c r="T29" s="182">
        <f t="shared" si="63"/>
        <v>0</v>
      </c>
      <c r="U29" s="183"/>
      <c r="V29" s="184">
        <f t="shared" ref="V29:X29" si="64">SUM(V30:V32)</f>
        <v>0</v>
      </c>
      <c r="W29" s="184">
        <f t="shared" si="64"/>
        <v>284000</v>
      </c>
      <c r="X29" s="184">
        <f t="shared" si="64"/>
        <v>284000</v>
      </c>
      <c r="Y29" s="184">
        <f t="shared" si="7"/>
        <v>0</v>
      </c>
      <c r="Z29" s="184">
        <f t="shared" si="8"/>
        <v>0</v>
      </c>
      <c r="AA29" s="186"/>
      <c r="AB29" s="10"/>
      <c r="AC29" s="10"/>
      <c r="AD29" s="10"/>
      <c r="AE29" s="10"/>
      <c r="AF29" s="10"/>
      <c r="AG29" s="10"/>
    </row>
    <row r="30" ht="30.0" customHeight="1">
      <c r="A30" s="159" t="s">
        <v>86</v>
      </c>
      <c r="B30" s="197" t="s">
        <v>112</v>
      </c>
      <c r="C30" s="161" t="s">
        <v>113</v>
      </c>
      <c r="D30" s="162" t="s">
        <v>89</v>
      </c>
      <c r="E30" s="163">
        <v>4.0</v>
      </c>
      <c r="F30" s="164">
        <v>27000.0</v>
      </c>
      <c r="G30" s="165">
        <f t="shared" ref="G30:G32" si="65">E30*F30</f>
        <v>108000</v>
      </c>
      <c r="H30" s="204">
        <v>4.0</v>
      </c>
      <c r="I30" s="205">
        <v>27000.0</v>
      </c>
      <c r="J30" s="165">
        <f t="shared" ref="J30:J32" si="66">H30*I30</f>
        <v>108000</v>
      </c>
      <c r="K30" s="163"/>
      <c r="L30" s="164"/>
      <c r="M30" s="165">
        <f t="shared" ref="M30:M32" si="67">K30*L30</f>
        <v>0</v>
      </c>
      <c r="N30" s="163"/>
      <c r="O30" s="164"/>
      <c r="P30" s="165">
        <f t="shared" ref="P30:P32" si="68">N30*O30</f>
        <v>0</v>
      </c>
      <c r="Q30" s="163"/>
      <c r="R30" s="164"/>
      <c r="S30" s="165">
        <f t="shared" ref="S30:S32" si="69">Q30*R30</f>
        <v>0</v>
      </c>
      <c r="T30" s="163"/>
      <c r="U30" s="164"/>
      <c r="V30" s="165">
        <f t="shared" ref="V30:V32" si="70">T30*U30</f>
        <v>0</v>
      </c>
      <c r="W30" s="166">
        <f t="shared" ref="W30:W32" si="71">G30+M30+S30</f>
        <v>108000</v>
      </c>
      <c r="X30" s="167">
        <f t="shared" ref="X30:X32" si="72">J30+P30+V30</f>
        <v>108000</v>
      </c>
      <c r="Y30" s="167">
        <f t="shared" si="7"/>
        <v>0</v>
      </c>
      <c r="Z30" s="168">
        <f t="shared" si="8"/>
        <v>0</v>
      </c>
      <c r="AA30" s="169"/>
      <c r="AB30" s="10"/>
      <c r="AC30" s="10"/>
      <c r="AD30" s="10"/>
      <c r="AE30" s="10"/>
      <c r="AF30" s="10"/>
      <c r="AG30" s="10"/>
    </row>
    <row r="31" ht="30.0" customHeight="1">
      <c r="A31" s="159" t="s">
        <v>86</v>
      </c>
      <c r="B31" s="160" t="s">
        <v>114</v>
      </c>
      <c r="C31" s="161" t="s">
        <v>115</v>
      </c>
      <c r="D31" s="162" t="s">
        <v>89</v>
      </c>
      <c r="E31" s="163">
        <v>4.0</v>
      </c>
      <c r="F31" s="164">
        <v>22000.0</v>
      </c>
      <c r="G31" s="165">
        <f t="shared" si="65"/>
        <v>88000</v>
      </c>
      <c r="H31" s="204">
        <v>4.0</v>
      </c>
      <c r="I31" s="206">
        <v>22000.0</v>
      </c>
      <c r="J31" s="165">
        <f t="shared" si="66"/>
        <v>88000</v>
      </c>
      <c r="K31" s="163"/>
      <c r="L31" s="164"/>
      <c r="M31" s="165">
        <f t="shared" si="67"/>
        <v>0</v>
      </c>
      <c r="N31" s="163"/>
      <c r="O31" s="164"/>
      <c r="P31" s="165">
        <f t="shared" si="68"/>
        <v>0</v>
      </c>
      <c r="Q31" s="163"/>
      <c r="R31" s="164"/>
      <c r="S31" s="165">
        <f t="shared" si="69"/>
        <v>0</v>
      </c>
      <c r="T31" s="163"/>
      <c r="U31" s="164"/>
      <c r="V31" s="165">
        <f t="shared" si="70"/>
        <v>0</v>
      </c>
      <c r="W31" s="166">
        <f t="shared" si="71"/>
        <v>88000</v>
      </c>
      <c r="X31" s="167">
        <f t="shared" si="72"/>
        <v>88000</v>
      </c>
      <c r="Y31" s="167">
        <f t="shared" si="7"/>
        <v>0</v>
      </c>
      <c r="Z31" s="168">
        <f t="shared" si="8"/>
        <v>0</v>
      </c>
      <c r="AA31" s="169"/>
      <c r="AB31" s="10"/>
      <c r="AC31" s="10"/>
      <c r="AD31" s="10"/>
      <c r="AE31" s="10"/>
      <c r="AF31" s="10"/>
      <c r="AG31" s="10"/>
    </row>
    <row r="32" ht="30.0" customHeight="1">
      <c r="A32" s="172" t="s">
        <v>86</v>
      </c>
      <c r="B32" s="173" t="s">
        <v>116</v>
      </c>
      <c r="C32" s="207" t="s">
        <v>117</v>
      </c>
      <c r="D32" s="174" t="s">
        <v>89</v>
      </c>
      <c r="E32" s="175">
        <v>4.0</v>
      </c>
      <c r="F32" s="176">
        <v>22000.0</v>
      </c>
      <c r="G32" s="177">
        <f t="shared" si="65"/>
        <v>88000</v>
      </c>
      <c r="H32" s="204">
        <v>4.0</v>
      </c>
      <c r="I32" s="208">
        <v>22000.0</v>
      </c>
      <c r="J32" s="177">
        <f t="shared" si="66"/>
        <v>88000</v>
      </c>
      <c r="K32" s="189"/>
      <c r="L32" s="190"/>
      <c r="M32" s="191">
        <f t="shared" si="67"/>
        <v>0</v>
      </c>
      <c r="N32" s="189"/>
      <c r="O32" s="190"/>
      <c r="P32" s="191">
        <f t="shared" si="68"/>
        <v>0</v>
      </c>
      <c r="Q32" s="189"/>
      <c r="R32" s="190"/>
      <c r="S32" s="191">
        <f t="shared" si="69"/>
        <v>0</v>
      </c>
      <c r="T32" s="189"/>
      <c r="U32" s="190"/>
      <c r="V32" s="191">
        <f t="shared" si="70"/>
        <v>0</v>
      </c>
      <c r="W32" s="178">
        <f t="shared" si="71"/>
        <v>88000</v>
      </c>
      <c r="X32" s="167">
        <f t="shared" si="72"/>
        <v>88000</v>
      </c>
      <c r="Y32" s="209">
        <f t="shared" si="7"/>
        <v>0</v>
      </c>
      <c r="Z32" s="168">
        <f t="shared" si="8"/>
        <v>0</v>
      </c>
      <c r="AA32" s="192"/>
      <c r="AB32" s="10"/>
      <c r="AC32" s="10"/>
      <c r="AD32" s="10"/>
      <c r="AE32" s="10"/>
      <c r="AF32" s="10"/>
      <c r="AG32" s="10"/>
    </row>
    <row r="33" ht="30.0" customHeight="1">
      <c r="A33" s="210" t="s">
        <v>118</v>
      </c>
      <c r="B33" s="211"/>
      <c r="C33" s="212"/>
      <c r="D33" s="213"/>
      <c r="E33" s="214"/>
      <c r="F33" s="215"/>
      <c r="G33" s="216">
        <f>G13+G17+G21+G25+G29</f>
        <v>284000</v>
      </c>
      <c r="H33" s="215"/>
      <c r="I33" s="215"/>
      <c r="J33" s="216">
        <f>J13+J17+J21+J25+J29</f>
        <v>284000</v>
      </c>
      <c r="K33" s="214"/>
      <c r="L33" s="217"/>
      <c r="M33" s="216">
        <f>M13+M17+M21+M25+M29</f>
        <v>0</v>
      </c>
      <c r="N33" s="214"/>
      <c r="O33" s="217"/>
      <c r="P33" s="216">
        <f>P13+P17+P21+P25+P29</f>
        <v>0</v>
      </c>
      <c r="Q33" s="214"/>
      <c r="R33" s="217"/>
      <c r="S33" s="216">
        <f>S13+S17+S21+S25+S29</f>
        <v>0</v>
      </c>
      <c r="T33" s="214"/>
      <c r="U33" s="217"/>
      <c r="V33" s="216">
        <f t="shared" ref="V33:X33" si="73">V13+V17+V21+V25+V29</f>
        <v>0</v>
      </c>
      <c r="W33" s="216">
        <f t="shared" si="73"/>
        <v>284000</v>
      </c>
      <c r="X33" s="218">
        <f t="shared" si="73"/>
        <v>284000</v>
      </c>
      <c r="Y33" s="219">
        <f t="shared" si="7"/>
        <v>0</v>
      </c>
      <c r="Z33" s="220">
        <f t="shared" si="8"/>
        <v>0</v>
      </c>
      <c r="AA33" s="221"/>
      <c r="AB33" s="9"/>
      <c r="AC33" s="10"/>
      <c r="AD33" s="10"/>
      <c r="AE33" s="10"/>
      <c r="AF33" s="10"/>
      <c r="AG33" s="10"/>
    </row>
    <row r="34" ht="30.0" customHeight="1">
      <c r="A34" s="222" t="s">
        <v>81</v>
      </c>
      <c r="B34" s="223">
        <v>2.0</v>
      </c>
      <c r="C34" s="224" t="s">
        <v>119</v>
      </c>
      <c r="D34" s="22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6"/>
      <c r="X34" s="146"/>
      <c r="Y34" s="226"/>
      <c r="Z34" s="146"/>
      <c r="AA34" s="147"/>
      <c r="AB34" s="10"/>
      <c r="AC34" s="10"/>
      <c r="AD34" s="10"/>
      <c r="AE34" s="10"/>
      <c r="AF34" s="10"/>
      <c r="AG34" s="10"/>
    </row>
    <row r="35" ht="30.0" customHeight="1">
      <c r="A35" s="148" t="s">
        <v>83</v>
      </c>
      <c r="B35" s="195" t="s">
        <v>120</v>
      </c>
      <c r="C35" s="150" t="s">
        <v>121</v>
      </c>
      <c r="D35" s="151"/>
      <c r="E35" s="152">
        <f>SUM(E36:E38)</f>
        <v>0</v>
      </c>
      <c r="F35" s="153"/>
      <c r="G35" s="154">
        <f t="shared" ref="G35:H35" si="74">SUM(G36:G38)</f>
        <v>0</v>
      </c>
      <c r="H35" s="152">
        <f t="shared" si="74"/>
        <v>0</v>
      </c>
      <c r="I35" s="153"/>
      <c r="J35" s="154">
        <f t="shared" ref="J35:K35" si="75">SUM(J36:J38)</f>
        <v>0</v>
      </c>
      <c r="K35" s="152">
        <f t="shared" si="75"/>
        <v>0</v>
      </c>
      <c r="L35" s="153"/>
      <c r="M35" s="154">
        <f t="shared" ref="M35:N35" si="76">SUM(M36:M38)</f>
        <v>0</v>
      </c>
      <c r="N35" s="152">
        <f t="shared" si="76"/>
        <v>0</v>
      </c>
      <c r="O35" s="153"/>
      <c r="P35" s="154">
        <f t="shared" ref="P35:Q35" si="77">SUM(P36:P38)</f>
        <v>0</v>
      </c>
      <c r="Q35" s="152">
        <f t="shared" si="77"/>
        <v>0</v>
      </c>
      <c r="R35" s="153"/>
      <c r="S35" s="154">
        <f t="shared" ref="S35:T35" si="78">SUM(S36:S38)</f>
        <v>0</v>
      </c>
      <c r="T35" s="152">
        <f t="shared" si="78"/>
        <v>0</v>
      </c>
      <c r="U35" s="153"/>
      <c r="V35" s="154">
        <f t="shared" ref="V35:X35" si="79">SUM(V36:V38)</f>
        <v>0</v>
      </c>
      <c r="W35" s="154">
        <f t="shared" si="79"/>
        <v>0</v>
      </c>
      <c r="X35" s="227">
        <f t="shared" si="79"/>
        <v>0</v>
      </c>
      <c r="Y35" s="183">
        <f t="shared" ref="Y35:Y47" si="80">W35-X35</f>
        <v>0</v>
      </c>
      <c r="Z35" s="228" t="str">
        <f t="shared" ref="Z35:Z47" si="81">Y35/W35</f>
        <v>#DIV/0!</v>
      </c>
      <c r="AA35" s="157"/>
      <c r="AB35" s="229"/>
      <c r="AC35" s="158"/>
      <c r="AD35" s="158"/>
      <c r="AE35" s="158"/>
      <c r="AF35" s="158"/>
      <c r="AG35" s="158"/>
    </row>
    <row r="36" ht="30.0" customHeight="1">
      <c r="A36" s="159" t="s">
        <v>86</v>
      </c>
      <c r="B36" s="160" t="s">
        <v>122</v>
      </c>
      <c r="C36" s="161" t="s">
        <v>123</v>
      </c>
      <c r="D36" s="162" t="s">
        <v>124</v>
      </c>
      <c r="E36" s="163"/>
      <c r="F36" s="164"/>
      <c r="G36" s="165">
        <f t="shared" ref="G36:G38" si="82">E36*F36</f>
        <v>0</v>
      </c>
      <c r="H36" s="163"/>
      <c r="I36" s="164"/>
      <c r="J36" s="165">
        <f t="shared" ref="J36:J38" si="83">H36*I36</f>
        <v>0</v>
      </c>
      <c r="K36" s="163"/>
      <c r="L36" s="164"/>
      <c r="M36" s="165">
        <f t="shared" ref="M36:M38" si="84">K36*L36</f>
        <v>0</v>
      </c>
      <c r="N36" s="163"/>
      <c r="O36" s="164"/>
      <c r="P36" s="165">
        <f t="shared" ref="P36:P38" si="85">N36*O36</f>
        <v>0</v>
      </c>
      <c r="Q36" s="163"/>
      <c r="R36" s="164"/>
      <c r="S36" s="165">
        <f t="shared" ref="S36:S38" si="86">Q36*R36</f>
        <v>0</v>
      </c>
      <c r="T36" s="163"/>
      <c r="U36" s="164"/>
      <c r="V36" s="165">
        <f t="shared" ref="V36:V38" si="87">T36*U36</f>
        <v>0</v>
      </c>
      <c r="W36" s="166">
        <f t="shared" ref="W36:W38" si="88">G36+M36+S36</f>
        <v>0</v>
      </c>
      <c r="X36" s="167">
        <f t="shared" ref="X36:X38" si="89">J36+P36+V36</f>
        <v>0</v>
      </c>
      <c r="Y36" s="167">
        <f t="shared" si="80"/>
        <v>0</v>
      </c>
      <c r="Z36" s="168" t="str">
        <f t="shared" si="81"/>
        <v>#DIV/0!</v>
      </c>
      <c r="AA36" s="169"/>
      <c r="AB36" s="171"/>
      <c r="AC36" s="171"/>
      <c r="AD36" s="171"/>
      <c r="AE36" s="171"/>
      <c r="AF36" s="171"/>
      <c r="AG36" s="171"/>
    </row>
    <row r="37" ht="30.0" customHeight="1">
      <c r="A37" s="159" t="s">
        <v>86</v>
      </c>
      <c r="B37" s="160" t="s">
        <v>125</v>
      </c>
      <c r="C37" s="161" t="s">
        <v>123</v>
      </c>
      <c r="D37" s="162" t="s">
        <v>124</v>
      </c>
      <c r="E37" s="163"/>
      <c r="F37" s="164"/>
      <c r="G37" s="165">
        <f t="shared" si="82"/>
        <v>0</v>
      </c>
      <c r="H37" s="163"/>
      <c r="I37" s="164"/>
      <c r="J37" s="165">
        <f t="shared" si="83"/>
        <v>0</v>
      </c>
      <c r="K37" s="163"/>
      <c r="L37" s="164"/>
      <c r="M37" s="165">
        <f t="shared" si="84"/>
        <v>0</v>
      </c>
      <c r="N37" s="163"/>
      <c r="O37" s="164"/>
      <c r="P37" s="165">
        <f t="shared" si="85"/>
        <v>0</v>
      </c>
      <c r="Q37" s="163"/>
      <c r="R37" s="164"/>
      <c r="S37" s="165">
        <f t="shared" si="86"/>
        <v>0</v>
      </c>
      <c r="T37" s="163"/>
      <c r="U37" s="164"/>
      <c r="V37" s="165">
        <f t="shared" si="87"/>
        <v>0</v>
      </c>
      <c r="W37" s="166">
        <f t="shared" si="88"/>
        <v>0</v>
      </c>
      <c r="X37" s="167">
        <f t="shared" si="89"/>
        <v>0</v>
      </c>
      <c r="Y37" s="167">
        <f t="shared" si="80"/>
        <v>0</v>
      </c>
      <c r="Z37" s="168" t="str">
        <f t="shared" si="81"/>
        <v>#DIV/0!</v>
      </c>
      <c r="AA37" s="169"/>
      <c r="AB37" s="171"/>
      <c r="AC37" s="171"/>
      <c r="AD37" s="171"/>
      <c r="AE37" s="171"/>
      <c r="AF37" s="171"/>
      <c r="AG37" s="171"/>
    </row>
    <row r="38" ht="30.0" customHeight="1">
      <c r="A38" s="187" t="s">
        <v>86</v>
      </c>
      <c r="B38" s="194" t="s">
        <v>126</v>
      </c>
      <c r="C38" s="161" t="s">
        <v>123</v>
      </c>
      <c r="D38" s="188" t="s">
        <v>124</v>
      </c>
      <c r="E38" s="189"/>
      <c r="F38" s="190"/>
      <c r="G38" s="191">
        <f t="shared" si="82"/>
        <v>0</v>
      </c>
      <c r="H38" s="189"/>
      <c r="I38" s="190"/>
      <c r="J38" s="191">
        <f t="shared" si="83"/>
        <v>0</v>
      </c>
      <c r="K38" s="189"/>
      <c r="L38" s="190"/>
      <c r="M38" s="191">
        <f t="shared" si="84"/>
        <v>0</v>
      </c>
      <c r="N38" s="189"/>
      <c r="O38" s="190"/>
      <c r="P38" s="191">
        <f t="shared" si="85"/>
        <v>0</v>
      </c>
      <c r="Q38" s="189"/>
      <c r="R38" s="190"/>
      <c r="S38" s="191">
        <f t="shared" si="86"/>
        <v>0</v>
      </c>
      <c r="T38" s="189"/>
      <c r="U38" s="190"/>
      <c r="V38" s="191">
        <f t="shared" si="87"/>
        <v>0</v>
      </c>
      <c r="W38" s="178">
        <f t="shared" si="88"/>
        <v>0</v>
      </c>
      <c r="X38" s="167">
        <f t="shared" si="89"/>
        <v>0</v>
      </c>
      <c r="Y38" s="167">
        <f t="shared" si="80"/>
        <v>0</v>
      </c>
      <c r="Z38" s="168" t="str">
        <f t="shared" si="81"/>
        <v>#DIV/0!</v>
      </c>
      <c r="AA38" s="192"/>
      <c r="AB38" s="171"/>
      <c r="AC38" s="171"/>
      <c r="AD38" s="171"/>
      <c r="AE38" s="171"/>
      <c r="AF38" s="171"/>
      <c r="AG38" s="171"/>
    </row>
    <row r="39" ht="30.0" customHeight="1">
      <c r="A39" s="148" t="s">
        <v>83</v>
      </c>
      <c r="B39" s="195" t="s">
        <v>127</v>
      </c>
      <c r="C39" s="193" t="s">
        <v>128</v>
      </c>
      <c r="D39" s="181"/>
      <c r="E39" s="182">
        <f>SUM(E40:E42)</f>
        <v>0</v>
      </c>
      <c r="F39" s="183"/>
      <c r="G39" s="184">
        <f t="shared" ref="G39:H39" si="90">SUM(G40:G42)</f>
        <v>0</v>
      </c>
      <c r="H39" s="182">
        <f t="shared" si="90"/>
        <v>0</v>
      </c>
      <c r="I39" s="183"/>
      <c r="J39" s="184">
        <f t="shared" ref="J39:K39" si="91">SUM(J40:J42)</f>
        <v>0</v>
      </c>
      <c r="K39" s="182">
        <f t="shared" si="91"/>
        <v>0</v>
      </c>
      <c r="L39" s="183"/>
      <c r="M39" s="184">
        <f t="shared" ref="M39:N39" si="92">SUM(M40:M42)</f>
        <v>0</v>
      </c>
      <c r="N39" s="182">
        <f t="shared" si="92"/>
        <v>0</v>
      </c>
      <c r="O39" s="183"/>
      <c r="P39" s="184">
        <f t="shared" ref="P39:Q39" si="93">SUM(P40:P42)</f>
        <v>0</v>
      </c>
      <c r="Q39" s="182">
        <f t="shared" si="93"/>
        <v>0</v>
      </c>
      <c r="R39" s="183"/>
      <c r="S39" s="184">
        <f t="shared" ref="S39:T39" si="94">SUM(S40:S42)</f>
        <v>0</v>
      </c>
      <c r="T39" s="182">
        <f t="shared" si="94"/>
        <v>0</v>
      </c>
      <c r="U39" s="183"/>
      <c r="V39" s="184">
        <f t="shared" ref="V39:X39" si="95">SUM(V40:V42)</f>
        <v>0</v>
      </c>
      <c r="W39" s="184">
        <f t="shared" si="95"/>
        <v>0</v>
      </c>
      <c r="X39" s="184">
        <f t="shared" si="95"/>
        <v>0</v>
      </c>
      <c r="Y39" s="230">
        <f t="shared" si="80"/>
        <v>0</v>
      </c>
      <c r="Z39" s="230" t="str">
        <f t="shared" si="81"/>
        <v>#DIV/0!</v>
      </c>
      <c r="AA39" s="186"/>
      <c r="AB39" s="158"/>
      <c r="AC39" s="158"/>
      <c r="AD39" s="158"/>
      <c r="AE39" s="158"/>
      <c r="AF39" s="158"/>
      <c r="AG39" s="158"/>
    </row>
    <row r="40" ht="30.0" customHeight="1">
      <c r="A40" s="159" t="s">
        <v>86</v>
      </c>
      <c r="B40" s="160" t="s">
        <v>129</v>
      </c>
      <c r="C40" s="161" t="s">
        <v>130</v>
      </c>
      <c r="D40" s="162" t="s">
        <v>131</v>
      </c>
      <c r="E40" s="163"/>
      <c r="F40" s="164"/>
      <c r="G40" s="165">
        <f t="shared" ref="G40:G42" si="96">E40*F40</f>
        <v>0</v>
      </c>
      <c r="H40" s="163"/>
      <c r="I40" s="164"/>
      <c r="J40" s="165">
        <f t="shared" ref="J40:J42" si="97">H40*I40</f>
        <v>0</v>
      </c>
      <c r="K40" s="163"/>
      <c r="L40" s="164"/>
      <c r="M40" s="165">
        <f t="shared" ref="M40:M42" si="98">K40*L40</f>
        <v>0</v>
      </c>
      <c r="N40" s="163"/>
      <c r="O40" s="164"/>
      <c r="P40" s="165">
        <f t="shared" ref="P40:P42" si="99">N40*O40</f>
        <v>0</v>
      </c>
      <c r="Q40" s="163"/>
      <c r="R40" s="164"/>
      <c r="S40" s="165">
        <f t="shared" ref="S40:S42" si="100">Q40*R40</f>
        <v>0</v>
      </c>
      <c r="T40" s="163"/>
      <c r="U40" s="164"/>
      <c r="V40" s="165">
        <f t="shared" ref="V40:V42" si="101">T40*U40</f>
        <v>0</v>
      </c>
      <c r="W40" s="166">
        <f t="shared" ref="W40:W42" si="102">G40+M40+S40</f>
        <v>0</v>
      </c>
      <c r="X40" s="167">
        <f t="shared" ref="X40:X42" si="103">J40+P40+V40</f>
        <v>0</v>
      </c>
      <c r="Y40" s="167">
        <f t="shared" si="80"/>
        <v>0</v>
      </c>
      <c r="Z40" s="168" t="str">
        <f t="shared" si="81"/>
        <v>#DIV/0!</v>
      </c>
      <c r="AA40" s="169"/>
      <c r="AB40" s="171"/>
      <c r="AC40" s="171"/>
      <c r="AD40" s="171"/>
      <c r="AE40" s="171"/>
      <c r="AF40" s="171"/>
      <c r="AG40" s="171"/>
    </row>
    <row r="41" ht="30.0" customHeight="1">
      <c r="A41" s="159" t="s">
        <v>86</v>
      </c>
      <c r="B41" s="160" t="s">
        <v>132</v>
      </c>
      <c r="C41" s="231" t="s">
        <v>130</v>
      </c>
      <c r="D41" s="162" t="s">
        <v>131</v>
      </c>
      <c r="E41" s="163"/>
      <c r="F41" s="164"/>
      <c r="G41" s="165">
        <f t="shared" si="96"/>
        <v>0</v>
      </c>
      <c r="H41" s="163"/>
      <c r="I41" s="164"/>
      <c r="J41" s="165">
        <f t="shared" si="97"/>
        <v>0</v>
      </c>
      <c r="K41" s="163"/>
      <c r="L41" s="164"/>
      <c r="M41" s="165">
        <f t="shared" si="98"/>
        <v>0</v>
      </c>
      <c r="N41" s="163"/>
      <c r="O41" s="164"/>
      <c r="P41" s="165">
        <f t="shared" si="99"/>
        <v>0</v>
      </c>
      <c r="Q41" s="163"/>
      <c r="R41" s="164"/>
      <c r="S41" s="165">
        <f t="shared" si="100"/>
        <v>0</v>
      </c>
      <c r="T41" s="163"/>
      <c r="U41" s="164"/>
      <c r="V41" s="165">
        <f t="shared" si="101"/>
        <v>0</v>
      </c>
      <c r="W41" s="166">
        <f t="shared" si="102"/>
        <v>0</v>
      </c>
      <c r="X41" s="167">
        <f t="shared" si="103"/>
        <v>0</v>
      </c>
      <c r="Y41" s="167">
        <f t="shared" si="80"/>
        <v>0</v>
      </c>
      <c r="Z41" s="168" t="str">
        <f t="shared" si="81"/>
        <v>#DIV/0!</v>
      </c>
      <c r="AA41" s="169"/>
      <c r="AB41" s="171"/>
      <c r="AC41" s="171"/>
      <c r="AD41" s="171"/>
      <c r="AE41" s="171"/>
      <c r="AF41" s="171"/>
      <c r="AG41" s="171"/>
    </row>
    <row r="42" ht="30.0" customHeight="1">
      <c r="A42" s="187" t="s">
        <v>86</v>
      </c>
      <c r="B42" s="194" t="s">
        <v>133</v>
      </c>
      <c r="C42" s="232" t="s">
        <v>130</v>
      </c>
      <c r="D42" s="188" t="s">
        <v>131</v>
      </c>
      <c r="E42" s="189"/>
      <c r="F42" s="190"/>
      <c r="G42" s="191">
        <f t="shared" si="96"/>
        <v>0</v>
      </c>
      <c r="H42" s="189"/>
      <c r="I42" s="190"/>
      <c r="J42" s="191">
        <f t="shared" si="97"/>
        <v>0</v>
      </c>
      <c r="K42" s="189"/>
      <c r="L42" s="190"/>
      <c r="M42" s="191">
        <f t="shared" si="98"/>
        <v>0</v>
      </c>
      <c r="N42" s="189"/>
      <c r="O42" s="190"/>
      <c r="P42" s="191">
        <f t="shared" si="99"/>
        <v>0</v>
      </c>
      <c r="Q42" s="189"/>
      <c r="R42" s="190"/>
      <c r="S42" s="191">
        <f t="shared" si="100"/>
        <v>0</v>
      </c>
      <c r="T42" s="189"/>
      <c r="U42" s="190"/>
      <c r="V42" s="191">
        <f t="shared" si="101"/>
        <v>0</v>
      </c>
      <c r="W42" s="178">
        <f t="shared" si="102"/>
        <v>0</v>
      </c>
      <c r="X42" s="167">
        <f t="shared" si="103"/>
        <v>0</v>
      </c>
      <c r="Y42" s="167">
        <f t="shared" si="80"/>
        <v>0</v>
      </c>
      <c r="Z42" s="168" t="str">
        <f t="shared" si="81"/>
        <v>#DIV/0!</v>
      </c>
      <c r="AA42" s="192"/>
      <c r="AB42" s="171"/>
      <c r="AC42" s="171"/>
      <c r="AD42" s="171"/>
      <c r="AE42" s="171"/>
      <c r="AF42" s="171"/>
      <c r="AG42" s="171"/>
    </row>
    <row r="43" ht="30.0" customHeight="1">
      <c r="A43" s="148" t="s">
        <v>83</v>
      </c>
      <c r="B43" s="195" t="s">
        <v>134</v>
      </c>
      <c r="C43" s="193" t="s">
        <v>135</v>
      </c>
      <c r="D43" s="181"/>
      <c r="E43" s="182">
        <f>SUM(E44:E46)</f>
        <v>0</v>
      </c>
      <c r="F43" s="183"/>
      <c r="G43" s="184">
        <f t="shared" ref="G43:H43" si="104">SUM(G44:G46)</f>
        <v>0</v>
      </c>
      <c r="H43" s="182">
        <f t="shared" si="104"/>
        <v>0</v>
      </c>
      <c r="I43" s="183"/>
      <c r="J43" s="184">
        <f t="shared" ref="J43:K43" si="105">SUM(J44:J46)</f>
        <v>0</v>
      </c>
      <c r="K43" s="182">
        <f t="shared" si="105"/>
        <v>0</v>
      </c>
      <c r="L43" s="183"/>
      <c r="M43" s="184">
        <f t="shared" ref="M43:N43" si="106">SUM(M44:M46)</f>
        <v>0</v>
      </c>
      <c r="N43" s="182">
        <f t="shared" si="106"/>
        <v>0</v>
      </c>
      <c r="O43" s="183"/>
      <c r="P43" s="184">
        <f t="shared" ref="P43:Q43" si="107">SUM(P44:P46)</f>
        <v>0</v>
      </c>
      <c r="Q43" s="182">
        <f t="shared" si="107"/>
        <v>0</v>
      </c>
      <c r="R43" s="183"/>
      <c r="S43" s="184">
        <f t="shared" ref="S43:T43" si="108">SUM(S44:S46)</f>
        <v>0</v>
      </c>
      <c r="T43" s="182">
        <f t="shared" si="108"/>
        <v>0</v>
      </c>
      <c r="U43" s="183"/>
      <c r="V43" s="184">
        <f t="shared" ref="V43:X43" si="109">SUM(V44:V46)</f>
        <v>0</v>
      </c>
      <c r="W43" s="184">
        <f t="shared" si="109"/>
        <v>0</v>
      </c>
      <c r="X43" s="184">
        <f t="shared" si="109"/>
        <v>0</v>
      </c>
      <c r="Y43" s="183">
        <f t="shared" si="80"/>
        <v>0</v>
      </c>
      <c r="Z43" s="183" t="str">
        <f t="shared" si="81"/>
        <v>#DIV/0!</v>
      </c>
      <c r="AA43" s="186"/>
      <c r="AB43" s="158"/>
      <c r="AC43" s="158"/>
      <c r="AD43" s="158"/>
      <c r="AE43" s="158"/>
      <c r="AF43" s="158"/>
      <c r="AG43" s="158"/>
    </row>
    <row r="44" ht="30.0" customHeight="1">
      <c r="A44" s="159" t="s">
        <v>86</v>
      </c>
      <c r="B44" s="160" t="s">
        <v>136</v>
      </c>
      <c r="C44" s="161" t="s">
        <v>137</v>
      </c>
      <c r="D44" s="162" t="s">
        <v>131</v>
      </c>
      <c r="E44" s="163"/>
      <c r="F44" s="164"/>
      <c r="G44" s="165">
        <f t="shared" ref="G44:G46" si="110">E44*F44</f>
        <v>0</v>
      </c>
      <c r="H44" s="163"/>
      <c r="I44" s="164"/>
      <c r="J44" s="165">
        <f t="shared" ref="J44:J46" si="111">H44*I44</f>
        <v>0</v>
      </c>
      <c r="K44" s="163"/>
      <c r="L44" s="164"/>
      <c r="M44" s="165">
        <f t="shared" ref="M44:M46" si="112">K44*L44</f>
        <v>0</v>
      </c>
      <c r="N44" s="163"/>
      <c r="O44" s="164"/>
      <c r="P44" s="165">
        <f t="shared" ref="P44:P46" si="113">N44*O44</f>
        <v>0</v>
      </c>
      <c r="Q44" s="163"/>
      <c r="R44" s="164"/>
      <c r="S44" s="165">
        <f t="shared" ref="S44:S46" si="114">Q44*R44</f>
        <v>0</v>
      </c>
      <c r="T44" s="163"/>
      <c r="U44" s="164"/>
      <c r="V44" s="165">
        <f t="shared" ref="V44:V46" si="115">T44*U44</f>
        <v>0</v>
      </c>
      <c r="W44" s="166">
        <f t="shared" ref="W44:W46" si="116">G44+M44+S44</f>
        <v>0</v>
      </c>
      <c r="X44" s="167">
        <f t="shared" ref="X44:X46" si="117">J44+P44+V44</f>
        <v>0</v>
      </c>
      <c r="Y44" s="167">
        <f t="shared" si="80"/>
        <v>0</v>
      </c>
      <c r="Z44" s="168" t="str">
        <f t="shared" si="81"/>
        <v>#DIV/0!</v>
      </c>
      <c r="AA44" s="169"/>
      <c r="AB44" s="170"/>
      <c r="AC44" s="171"/>
      <c r="AD44" s="171"/>
      <c r="AE44" s="171"/>
      <c r="AF44" s="171"/>
      <c r="AG44" s="171"/>
    </row>
    <row r="45" ht="30.0" customHeight="1">
      <c r="A45" s="159" t="s">
        <v>86</v>
      </c>
      <c r="B45" s="160" t="s">
        <v>138</v>
      </c>
      <c r="C45" s="161" t="s">
        <v>139</v>
      </c>
      <c r="D45" s="162" t="s">
        <v>131</v>
      </c>
      <c r="E45" s="163"/>
      <c r="F45" s="164"/>
      <c r="G45" s="165">
        <f t="shared" si="110"/>
        <v>0</v>
      </c>
      <c r="H45" s="163"/>
      <c r="I45" s="164"/>
      <c r="J45" s="165">
        <f t="shared" si="111"/>
        <v>0</v>
      </c>
      <c r="K45" s="163"/>
      <c r="L45" s="164"/>
      <c r="M45" s="165">
        <f t="shared" si="112"/>
        <v>0</v>
      </c>
      <c r="N45" s="163"/>
      <c r="O45" s="164"/>
      <c r="P45" s="165">
        <f t="shared" si="113"/>
        <v>0</v>
      </c>
      <c r="Q45" s="163"/>
      <c r="R45" s="164"/>
      <c r="S45" s="165">
        <f t="shared" si="114"/>
        <v>0</v>
      </c>
      <c r="T45" s="163"/>
      <c r="U45" s="164"/>
      <c r="V45" s="165">
        <f t="shared" si="115"/>
        <v>0</v>
      </c>
      <c r="W45" s="166">
        <f t="shared" si="116"/>
        <v>0</v>
      </c>
      <c r="X45" s="167">
        <f t="shared" si="117"/>
        <v>0</v>
      </c>
      <c r="Y45" s="167">
        <f t="shared" si="80"/>
        <v>0</v>
      </c>
      <c r="Z45" s="168" t="str">
        <f t="shared" si="81"/>
        <v>#DIV/0!</v>
      </c>
      <c r="AA45" s="169"/>
      <c r="AB45" s="171"/>
      <c r="AC45" s="171"/>
      <c r="AD45" s="171"/>
      <c r="AE45" s="171"/>
      <c r="AF45" s="171"/>
      <c r="AG45" s="171"/>
    </row>
    <row r="46" ht="30.0" customHeight="1">
      <c r="A46" s="172" t="s">
        <v>86</v>
      </c>
      <c r="B46" s="173" t="s">
        <v>140</v>
      </c>
      <c r="C46" s="207" t="s">
        <v>137</v>
      </c>
      <c r="D46" s="174" t="s">
        <v>131</v>
      </c>
      <c r="E46" s="189"/>
      <c r="F46" s="190"/>
      <c r="G46" s="191">
        <f t="shared" si="110"/>
        <v>0</v>
      </c>
      <c r="H46" s="189"/>
      <c r="I46" s="190"/>
      <c r="J46" s="191">
        <f t="shared" si="111"/>
        <v>0</v>
      </c>
      <c r="K46" s="189"/>
      <c r="L46" s="190"/>
      <c r="M46" s="191">
        <f t="shared" si="112"/>
        <v>0</v>
      </c>
      <c r="N46" s="189"/>
      <c r="O46" s="190"/>
      <c r="P46" s="191">
        <f t="shared" si="113"/>
        <v>0</v>
      </c>
      <c r="Q46" s="189"/>
      <c r="R46" s="190"/>
      <c r="S46" s="191">
        <f t="shared" si="114"/>
        <v>0</v>
      </c>
      <c r="T46" s="189"/>
      <c r="U46" s="190"/>
      <c r="V46" s="191">
        <f t="shared" si="115"/>
        <v>0</v>
      </c>
      <c r="W46" s="178">
        <f t="shared" si="116"/>
        <v>0</v>
      </c>
      <c r="X46" s="167">
        <f t="shared" si="117"/>
        <v>0</v>
      </c>
      <c r="Y46" s="167">
        <f t="shared" si="80"/>
        <v>0</v>
      </c>
      <c r="Z46" s="168" t="str">
        <f t="shared" si="81"/>
        <v>#DIV/0!</v>
      </c>
      <c r="AA46" s="192"/>
      <c r="AB46" s="171"/>
      <c r="AC46" s="171"/>
      <c r="AD46" s="171"/>
      <c r="AE46" s="171"/>
      <c r="AF46" s="171"/>
      <c r="AG46" s="171"/>
    </row>
    <row r="47" ht="30.0" customHeight="1">
      <c r="A47" s="210" t="s">
        <v>141</v>
      </c>
      <c r="B47" s="211"/>
      <c r="C47" s="212"/>
      <c r="D47" s="213"/>
      <c r="E47" s="217">
        <f>E43+E39+E35</f>
        <v>0</v>
      </c>
      <c r="F47" s="233"/>
      <c r="G47" s="216">
        <f t="shared" ref="G47:H47" si="118">G43+G39+G35</f>
        <v>0</v>
      </c>
      <c r="H47" s="217">
        <f t="shared" si="118"/>
        <v>0</v>
      </c>
      <c r="I47" s="233"/>
      <c r="J47" s="216">
        <f t="shared" ref="J47:K47" si="119">J43+J39+J35</f>
        <v>0</v>
      </c>
      <c r="K47" s="234">
        <f t="shared" si="119"/>
        <v>0</v>
      </c>
      <c r="L47" s="233"/>
      <c r="M47" s="216">
        <f t="shared" ref="M47:N47" si="120">M43+M39+M35</f>
        <v>0</v>
      </c>
      <c r="N47" s="234">
        <f t="shared" si="120"/>
        <v>0</v>
      </c>
      <c r="O47" s="233"/>
      <c r="P47" s="216">
        <f t="shared" ref="P47:Q47" si="121">P43+P39+P35</f>
        <v>0</v>
      </c>
      <c r="Q47" s="234">
        <f t="shared" si="121"/>
        <v>0</v>
      </c>
      <c r="R47" s="233"/>
      <c r="S47" s="216">
        <f t="shared" ref="S47:T47" si="122">S43+S39+S35</f>
        <v>0</v>
      </c>
      <c r="T47" s="234">
        <f t="shared" si="122"/>
        <v>0</v>
      </c>
      <c r="U47" s="233"/>
      <c r="V47" s="216">
        <f t="shared" ref="V47:X47" si="123">V43+V39+V35</f>
        <v>0</v>
      </c>
      <c r="W47" s="235">
        <f t="shared" si="123"/>
        <v>0</v>
      </c>
      <c r="X47" s="235">
        <f t="shared" si="123"/>
        <v>0</v>
      </c>
      <c r="Y47" s="235">
        <f t="shared" si="80"/>
        <v>0</v>
      </c>
      <c r="Z47" s="235" t="str">
        <f t="shared" si="81"/>
        <v>#DIV/0!</v>
      </c>
      <c r="AA47" s="221"/>
      <c r="AB47" s="10"/>
      <c r="AC47" s="10"/>
      <c r="AD47" s="10"/>
      <c r="AE47" s="10"/>
      <c r="AF47" s="10"/>
      <c r="AG47" s="10"/>
    </row>
    <row r="48" ht="30.0" customHeight="1">
      <c r="A48" s="222" t="s">
        <v>81</v>
      </c>
      <c r="B48" s="223">
        <v>3.0</v>
      </c>
      <c r="C48" s="224" t="s">
        <v>142</v>
      </c>
      <c r="D48" s="22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6"/>
      <c r="X48" s="146"/>
      <c r="Y48" s="146"/>
      <c r="Z48" s="146"/>
      <c r="AA48" s="147"/>
      <c r="AB48" s="10"/>
      <c r="AC48" s="10"/>
      <c r="AD48" s="10"/>
      <c r="AE48" s="10"/>
      <c r="AF48" s="10"/>
      <c r="AG48" s="10"/>
    </row>
    <row r="49" ht="45.0" customHeight="1">
      <c r="A49" s="148" t="s">
        <v>83</v>
      </c>
      <c r="B49" s="195" t="s">
        <v>143</v>
      </c>
      <c r="C49" s="150" t="s">
        <v>144</v>
      </c>
      <c r="D49" s="151"/>
      <c r="E49" s="152">
        <f>SUM(E50:E54)</f>
        <v>5</v>
      </c>
      <c r="F49" s="153"/>
      <c r="G49" s="154">
        <f t="shared" ref="G49:H49" si="124">SUM(G50:G54)</f>
        <v>99150</v>
      </c>
      <c r="H49" s="152">
        <f t="shared" si="124"/>
        <v>4</v>
      </c>
      <c r="I49" s="153"/>
      <c r="J49" s="154">
        <f t="shared" ref="J49:K49" si="125">SUM(J50:J54)</f>
        <v>99150</v>
      </c>
      <c r="K49" s="152">
        <f t="shared" si="125"/>
        <v>0</v>
      </c>
      <c r="L49" s="153"/>
      <c r="M49" s="154">
        <f t="shared" ref="M49:N49" si="126">SUM(M50:M54)</f>
        <v>0</v>
      </c>
      <c r="N49" s="152">
        <f t="shared" si="126"/>
        <v>0</v>
      </c>
      <c r="O49" s="153"/>
      <c r="P49" s="154">
        <f t="shared" ref="P49:Q49" si="127">SUM(P50:P54)</f>
        <v>0</v>
      </c>
      <c r="Q49" s="152">
        <f t="shared" si="127"/>
        <v>0</v>
      </c>
      <c r="R49" s="153"/>
      <c r="S49" s="154">
        <f t="shared" ref="S49:T49" si="128">SUM(S50:S54)</f>
        <v>0</v>
      </c>
      <c r="T49" s="152">
        <f t="shared" si="128"/>
        <v>0</v>
      </c>
      <c r="U49" s="153"/>
      <c r="V49" s="154">
        <f t="shared" ref="V49:X49" si="129">SUM(V50:V54)</f>
        <v>0</v>
      </c>
      <c r="W49" s="154">
        <f t="shared" si="129"/>
        <v>99150</v>
      </c>
      <c r="X49" s="154">
        <f t="shared" si="129"/>
        <v>99150</v>
      </c>
      <c r="Y49" s="155">
        <f t="shared" ref="Y49:Y58" si="130">W49-X49</f>
        <v>0</v>
      </c>
      <c r="Z49" s="156">
        <f t="shared" ref="Z49:Z58" si="131">Y49/W49</f>
        <v>0</v>
      </c>
      <c r="AA49" s="157"/>
      <c r="AB49" s="158"/>
      <c r="AC49" s="158"/>
      <c r="AD49" s="158"/>
      <c r="AE49" s="158"/>
      <c r="AF49" s="158"/>
      <c r="AG49" s="158"/>
    </row>
    <row r="50" ht="30.0" customHeight="1">
      <c r="A50" s="159" t="s">
        <v>86</v>
      </c>
      <c r="B50" s="160" t="s">
        <v>145</v>
      </c>
      <c r="C50" s="231" t="s">
        <v>146</v>
      </c>
      <c r="D50" s="162" t="s">
        <v>124</v>
      </c>
      <c r="E50" s="163">
        <v>1.0</v>
      </c>
      <c r="F50" s="164">
        <v>12500.0</v>
      </c>
      <c r="G50" s="165">
        <f t="shared" ref="G50:G54" si="132">E50*F50</f>
        <v>12500</v>
      </c>
      <c r="H50" s="163">
        <v>1.0</v>
      </c>
      <c r="I50" s="164">
        <v>12500.0</v>
      </c>
      <c r="J50" s="165">
        <f t="shared" ref="J50:J54" si="133">H50*I50</f>
        <v>12500</v>
      </c>
      <c r="K50" s="163"/>
      <c r="L50" s="164"/>
      <c r="M50" s="165">
        <f t="shared" ref="M50:M54" si="134">K50*L50</f>
        <v>0</v>
      </c>
      <c r="N50" s="163"/>
      <c r="O50" s="164"/>
      <c r="P50" s="165">
        <f t="shared" ref="P50:P54" si="135">N50*O50</f>
        <v>0</v>
      </c>
      <c r="Q50" s="163"/>
      <c r="R50" s="164"/>
      <c r="S50" s="165">
        <f t="shared" ref="S50:S54" si="136">Q50*R50</f>
        <v>0</v>
      </c>
      <c r="T50" s="163"/>
      <c r="U50" s="164"/>
      <c r="V50" s="165">
        <f t="shared" ref="V50:V54" si="137">T50*U50</f>
        <v>0</v>
      </c>
      <c r="W50" s="166">
        <f t="shared" ref="W50:W54" si="138">G50+M50+S50</f>
        <v>12500</v>
      </c>
      <c r="X50" s="167">
        <f t="shared" ref="X50:X54" si="139">J50+P50+V50</f>
        <v>12500</v>
      </c>
      <c r="Y50" s="167">
        <f t="shared" si="130"/>
        <v>0</v>
      </c>
      <c r="Z50" s="168">
        <f t="shared" si="131"/>
        <v>0</v>
      </c>
      <c r="AA50" s="169"/>
      <c r="AB50" s="171"/>
      <c r="AC50" s="171"/>
      <c r="AD50" s="171"/>
      <c r="AE50" s="171"/>
      <c r="AF50" s="171"/>
      <c r="AG50" s="171"/>
    </row>
    <row r="51" ht="30.0" customHeight="1">
      <c r="A51" s="159" t="s">
        <v>86</v>
      </c>
      <c r="B51" s="160" t="s">
        <v>147</v>
      </c>
      <c r="C51" s="231" t="s">
        <v>148</v>
      </c>
      <c r="D51" s="162" t="s">
        <v>124</v>
      </c>
      <c r="E51" s="163">
        <v>1.0</v>
      </c>
      <c r="F51" s="164">
        <v>35550.0</v>
      </c>
      <c r="G51" s="165">
        <f t="shared" si="132"/>
        <v>35550</v>
      </c>
      <c r="H51" s="163">
        <v>1.0</v>
      </c>
      <c r="I51" s="164">
        <v>37350.0</v>
      </c>
      <c r="J51" s="165">
        <f t="shared" si="133"/>
        <v>37350</v>
      </c>
      <c r="K51" s="163"/>
      <c r="L51" s="164"/>
      <c r="M51" s="165">
        <f t="shared" si="134"/>
        <v>0</v>
      </c>
      <c r="N51" s="163"/>
      <c r="O51" s="164"/>
      <c r="P51" s="165">
        <f t="shared" si="135"/>
        <v>0</v>
      </c>
      <c r="Q51" s="163"/>
      <c r="R51" s="164"/>
      <c r="S51" s="165">
        <f t="shared" si="136"/>
        <v>0</v>
      </c>
      <c r="T51" s="163"/>
      <c r="U51" s="164"/>
      <c r="V51" s="165">
        <f t="shared" si="137"/>
        <v>0</v>
      </c>
      <c r="W51" s="166">
        <f t="shared" si="138"/>
        <v>35550</v>
      </c>
      <c r="X51" s="167">
        <f t="shared" si="139"/>
        <v>37350</v>
      </c>
      <c r="Y51" s="167">
        <f t="shared" si="130"/>
        <v>-1800</v>
      </c>
      <c r="Z51" s="168">
        <f t="shared" si="131"/>
        <v>-0.05063291139</v>
      </c>
      <c r="AA51" s="169"/>
      <c r="AB51" s="171"/>
      <c r="AC51" s="171"/>
      <c r="AD51" s="171"/>
      <c r="AE51" s="171"/>
      <c r="AF51" s="171"/>
      <c r="AG51" s="171"/>
    </row>
    <row r="52" ht="30.0" customHeight="1">
      <c r="A52" s="159" t="s">
        <v>86</v>
      </c>
      <c r="B52" s="160" t="s">
        <v>149</v>
      </c>
      <c r="C52" s="231" t="s">
        <v>150</v>
      </c>
      <c r="D52" s="162" t="s">
        <v>124</v>
      </c>
      <c r="E52" s="163">
        <v>1.0</v>
      </c>
      <c r="F52" s="164">
        <v>49000.0</v>
      </c>
      <c r="G52" s="165">
        <f t="shared" si="132"/>
        <v>49000</v>
      </c>
      <c r="H52" s="163">
        <v>1.0</v>
      </c>
      <c r="I52" s="236">
        <v>48400.0</v>
      </c>
      <c r="J52" s="165">
        <f t="shared" si="133"/>
        <v>48400</v>
      </c>
      <c r="K52" s="163"/>
      <c r="L52" s="164"/>
      <c r="M52" s="165">
        <f t="shared" si="134"/>
        <v>0</v>
      </c>
      <c r="N52" s="163"/>
      <c r="O52" s="164"/>
      <c r="P52" s="165">
        <f t="shared" si="135"/>
        <v>0</v>
      </c>
      <c r="Q52" s="163"/>
      <c r="R52" s="164"/>
      <c r="S52" s="165">
        <f t="shared" si="136"/>
        <v>0</v>
      </c>
      <c r="T52" s="163"/>
      <c r="U52" s="164"/>
      <c r="V52" s="165">
        <f t="shared" si="137"/>
        <v>0</v>
      </c>
      <c r="W52" s="166">
        <f t="shared" si="138"/>
        <v>49000</v>
      </c>
      <c r="X52" s="167">
        <f t="shared" si="139"/>
        <v>48400</v>
      </c>
      <c r="Y52" s="167">
        <f t="shared" si="130"/>
        <v>600</v>
      </c>
      <c r="Z52" s="168">
        <f t="shared" si="131"/>
        <v>0.01224489796</v>
      </c>
      <c r="AA52" s="169"/>
      <c r="AB52" s="171"/>
      <c r="AC52" s="171"/>
      <c r="AD52" s="171"/>
      <c r="AE52" s="171"/>
      <c r="AF52" s="171"/>
      <c r="AG52" s="171"/>
    </row>
    <row r="53" ht="30.0" customHeight="1">
      <c r="A53" s="159" t="s">
        <v>86</v>
      </c>
      <c r="B53" s="160" t="s">
        <v>151</v>
      </c>
      <c r="C53" s="231" t="s">
        <v>152</v>
      </c>
      <c r="D53" s="162" t="s">
        <v>124</v>
      </c>
      <c r="E53" s="163">
        <v>1.0</v>
      </c>
      <c r="F53" s="164">
        <v>900.0</v>
      </c>
      <c r="G53" s="165">
        <f t="shared" si="132"/>
        <v>900</v>
      </c>
      <c r="H53" s="163">
        <v>1.0</v>
      </c>
      <c r="I53" s="164">
        <v>900.0</v>
      </c>
      <c r="J53" s="165">
        <f t="shared" si="133"/>
        <v>900</v>
      </c>
      <c r="K53" s="163"/>
      <c r="L53" s="164"/>
      <c r="M53" s="165">
        <f t="shared" si="134"/>
        <v>0</v>
      </c>
      <c r="N53" s="163"/>
      <c r="O53" s="164"/>
      <c r="P53" s="165">
        <f t="shared" si="135"/>
        <v>0</v>
      </c>
      <c r="Q53" s="163"/>
      <c r="R53" s="164"/>
      <c r="S53" s="165">
        <f t="shared" si="136"/>
        <v>0</v>
      </c>
      <c r="T53" s="163"/>
      <c r="U53" s="164"/>
      <c r="V53" s="165">
        <f t="shared" si="137"/>
        <v>0</v>
      </c>
      <c r="W53" s="166">
        <f t="shared" si="138"/>
        <v>900</v>
      </c>
      <c r="X53" s="167">
        <f t="shared" si="139"/>
        <v>900</v>
      </c>
      <c r="Y53" s="167">
        <f t="shared" si="130"/>
        <v>0</v>
      </c>
      <c r="Z53" s="168">
        <f t="shared" si="131"/>
        <v>0</v>
      </c>
      <c r="AA53" s="169"/>
      <c r="AB53" s="171"/>
      <c r="AC53" s="171"/>
      <c r="AD53" s="171"/>
      <c r="AE53" s="171"/>
      <c r="AF53" s="171"/>
      <c r="AG53" s="171"/>
    </row>
    <row r="54" ht="30.0" customHeight="1">
      <c r="A54" s="172" t="s">
        <v>86</v>
      </c>
      <c r="B54" s="173" t="s">
        <v>153</v>
      </c>
      <c r="C54" s="203" t="s">
        <v>154</v>
      </c>
      <c r="D54" s="174" t="s">
        <v>124</v>
      </c>
      <c r="E54" s="175">
        <v>1.0</v>
      </c>
      <c r="F54" s="176">
        <v>1200.0</v>
      </c>
      <c r="G54" s="177">
        <f t="shared" si="132"/>
        <v>1200</v>
      </c>
      <c r="H54" s="175"/>
      <c r="I54" s="176"/>
      <c r="J54" s="177">
        <f t="shared" si="133"/>
        <v>0</v>
      </c>
      <c r="K54" s="175"/>
      <c r="L54" s="176"/>
      <c r="M54" s="177">
        <f t="shared" si="134"/>
        <v>0</v>
      </c>
      <c r="N54" s="175"/>
      <c r="O54" s="176"/>
      <c r="P54" s="177">
        <f t="shared" si="135"/>
        <v>0</v>
      </c>
      <c r="Q54" s="175"/>
      <c r="R54" s="176"/>
      <c r="S54" s="177">
        <f t="shared" si="136"/>
        <v>0</v>
      </c>
      <c r="T54" s="175"/>
      <c r="U54" s="176"/>
      <c r="V54" s="177">
        <f t="shared" si="137"/>
        <v>0</v>
      </c>
      <c r="W54" s="178">
        <f t="shared" si="138"/>
        <v>1200</v>
      </c>
      <c r="X54" s="167">
        <f t="shared" si="139"/>
        <v>0</v>
      </c>
      <c r="Y54" s="167">
        <f t="shared" si="130"/>
        <v>1200</v>
      </c>
      <c r="Z54" s="168">
        <f t="shared" si="131"/>
        <v>1</v>
      </c>
      <c r="AA54" s="179"/>
      <c r="AB54" s="171"/>
      <c r="AC54" s="171"/>
      <c r="AD54" s="171"/>
      <c r="AE54" s="171"/>
      <c r="AF54" s="171"/>
      <c r="AG54" s="171"/>
    </row>
    <row r="55" ht="47.25" customHeight="1">
      <c r="A55" s="148" t="s">
        <v>83</v>
      </c>
      <c r="B55" s="195" t="s">
        <v>155</v>
      </c>
      <c r="C55" s="180" t="s">
        <v>156</v>
      </c>
      <c r="D55" s="181"/>
      <c r="E55" s="182"/>
      <c r="F55" s="183"/>
      <c r="G55" s="184"/>
      <c r="H55" s="182"/>
      <c r="I55" s="183"/>
      <c r="J55" s="184"/>
      <c r="K55" s="182">
        <f>SUM(K56:K57)</f>
        <v>0</v>
      </c>
      <c r="L55" s="183"/>
      <c r="M55" s="184">
        <f t="shared" ref="M55:N55" si="140">SUM(M56:M57)</f>
        <v>0</v>
      </c>
      <c r="N55" s="182">
        <f t="shared" si="140"/>
        <v>0</v>
      </c>
      <c r="O55" s="183"/>
      <c r="P55" s="184">
        <f t="shared" ref="P55:Q55" si="141">SUM(P56:P57)</f>
        <v>0</v>
      </c>
      <c r="Q55" s="182">
        <f t="shared" si="141"/>
        <v>0</v>
      </c>
      <c r="R55" s="183"/>
      <c r="S55" s="184">
        <f t="shared" ref="S55:T55" si="142">SUM(S56:S57)</f>
        <v>0</v>
      </c>
      <c r="T55" s="182">
        <f t="shared" si="142"/>
        <v>0</v>
      </c>
      <c r="U55" s="183"/>
      <c r="V55" s="184">
        <f t="shared" ref="V55:X55" si="143">SUM(V56:V57)</f>
        <v>0</v>
      </c>
      <c r="W55" s="184">
        <f t="shared" si="143"/>
        <v>0</v>
      </c>
      <c r="X55" s="184">
        <f t="shared" si="143"/>
        <v>0</v>
      </c>
      <c r="Y55" s="184">
        <f t="shared" si="130"/>
        <v>0</v>
      </c>
      <c r="Z55" s="184" t="str">
        <f t="shared" si="131"/>
        <v>#DIV/0!</v>
      </c>
      <c r="AA55" s="186"/>
      <c r="AB55" s="158"/>
      <c r="AC55" s="158"/>
      <c r="AD55" s="158"/>
      <c r="AE55" s="158"/>
      <c r="AF55" s="158"/>
      <c r="AG55" s="158"/>
    </row>
    <row r="56" ht="30.0" customHeight="1">
      <c r="A56" s="159" t="s">
        <v>86</v>
      </c>
      <c r="B56" s="160" t="s">
        <v>157</v>
      </c>
      <c r="C56" s="231" t="s">
        <v>158</v>
      </c>
      <c r="D56" s="162" t="s">
        <v>159</v>
      </c>
      <c r="E56" s="237" t="s">
        <v>160</v>
      </c>
      <c r="F56" s="238"/>
      <c r="G56" s="239"/>
      <c r="H56" s="237" t="s">
        <v>160</v>
      </c>
      <c r="I56" s="238"/>
      <c r="J56" s="239"/>
      <c r="K56" s="163"/>
      <c r="L56" s="164"/>
      <c r="M56" s="165">
        <f t="shared" ref="M56:M57" si="144">K56*L56</f>
        <v>0</v>
      </c>
      <c r="N56" s="163"/>
      <c r="O56" s="164"/>
      <c r="P56" s="165">
        <f t="shared" ref="P56:P57" si="145">N56*O56</f>
        <v>0</v>
      </c>
      <c r="Q56" s="163"/>
      <c r="R56" s="164"/>
      <c r="S56" s="165">
        <f t="shared" ref="S56:S57" si="146">Q56*R56</f>
        <v>0</v>
      </c>
      <c r="T56" s="163"/>
      <c r="U56" s="164"/>
      <c r="V56" s="165">
        <f t="shared" ref="V56:V57" si="147">T56*U56</f>
        <v>0</v>
      </c>
      <c r="W56" s="178">
        <f t="shared" ref="W56:W57" si="148">G56+M56+S56</f>
        <v>0</v>
      </c>
      <c r="X56" s="167">
        <f t="shared" ref="X56:X57" si="149">J56+P56+V56</f>
        <v>0</v>
      </c>
      <c r="Y56" s="167">
        <f t="shared" si="130"/>
        <v>0</v>
      </c>
      <c r="Z56" s="168" t="str">
        <f t="shared" si="131"/>
        <v>#DIV/0!</v>
      </c>
      <c r="AA56" s="169"/>
      <c r="AB56" s="171"/>
      <c r="AC56" s="171"/>
      <c r="AD56" s="171"/>
      <c r="AE56" s="171"/>
      <c r="AF56" s="171"/>
      <c r="AG56" s="171"/>
    </row>
    <row r="57" ht="30.0" customHeight="1">
      <c r="A57" s="172" t="s">
        <v>86</v>
      </c>
      <c r="B57" s="173" t="s">
        <v>161</v>
      </c>
      <c r="C57" s="203" t="s">
        <v>162</v>
      </c>
      <c r="D57" s="174" t="s">
        <v>159</v>
      </c>
      <c r="E57" s="28"/>
      <c r="F57" s="240"/>
      <c r="G57" s="29"/>
      <c r="H57" s="28"/>
      <c r="I57" s="240"/>
      <c r="J57" s="29"/>
      <c r="K57" s="189"/>
      <c r="L57" s="190"/>
      <c r="M57" s="191">
        <f t="shared" si="144"/>
        <v>0</v>
      </c>
      <c r="N57" s="189"/>
      <c r="O57" s="190"/>
      <c r="P57" s="191">
        <f t="shared" si="145"/>
        <v>0</v>
      </c>
      <c r="Q57" s="189"/>
      <c r="R57" s="190"/>
      <c r="S57" s="191">
        <f t="shared" si="146"/>
        <v>0</v>
      </c>
      <c r="T57" s="189"/>
      <c r="U57" s="190"/>
      <c r="V57" s="191">
        <f t="shared" si="147"/>
        <v>0</v>
      </c>
      <c r="W57" s="178">
        <f t="shared" si="148"/>
        <v>0</v>
      </c>
      <c r="X57" s="167">
        <f t="shared" si="149"/>
        <v>0</v>
      </c>
      <c r="Y57" s="209">
        <f t="shared" si="130"/>
        <v>0</v>
      </c>
      <c r="Z57" s="168" t="str">
        <f t="shared" si="131"/>
        <v>#DIV/0!</v>
      </c>
      <c r="AA57" s="192"/>
      <c r="AB57" s="171"/>
      <c r="AC57" s="171"/>
      <c r="AD57" s="171"/>
      <c r="AE57" s="171"/>
      <c r="AF57" s="171"/>
      <c r="AG57" s="171"/>
    </row>
    <row r="58" ht="30.0" customHeight="1">
      <c r="A58" s="210" t="s">
        <v>163</v>
      </c>
      <c r="B58" s="211"/>
      <c r="C58" s="212"/>
      <c r="D58" s="213"/>
      <c r="E58" s="217">
        <f>E49</f>
        <v>5</v>
      </c>
      <c r="F58" s="233"/>
      <c r="G58" s="216">
        <f t="shared" ref="G58:H58" si="150">G49</f>
        <v>99150</v>
      </c>
      <c r="H58" s="217">
        <f t="shared" si="150"/>
        <v>4</v>
      </c>
      <c r="I58" s="233"/>
      <c r="J58" s="216">
        <f>J49</f>
        <v>99150</v>
      </c>
      <c r="K58" s="234">
        <f>K55+K49</f>
        <v>0</v>
      </c>
      <c r="L58" s="233"/>
      <c r="M58" s="216">
        <f t="shared" ref="M58:N58" si="151">M55+M49</f>
        <v>0</v>
      </c>
      <c r="N58" s="234">
        <f t="shared" si="151"/>
        <v>0</v>
      </c>
      <c r="O58" s="233"/>
      <c r="P58" s="216">
        <f t="shared" ref="P58:Q58" si="152">P55+P49</f>
        <v>0</v>
      </c>
      <c r="Q58" s="234">
        <f t="shared" si="152"/>
        <v>0</v>
      </c>
      <c r="R58" s="233"/>
      <c r="S58" s="216">
        <f t="shared" ref="S58:T58" si="153">S55+S49</f>
        <v>0</v>
      </c>
      <c r="T58" s="234">
        <f t="shared" si="153"/>
        <v>0</v>
      </c>
      <c r="U58" s="233"/>
      <c r="V58" s="216">
        <f t="shared" ref="V58:X58" si="154">V55+V49</f>
        <v>0</v>
      </c>
      <c r="W58" s="235">
        <f t="shared" si="154"/>
        <v>99150</v>
      </c>
      <c r="X58" s="235">
        <f t="shared" si="154"/>
        <v>99150</v>
      </c>
      <c r="Y58" s="235">
        <f t="shared" si="130"/>
        <v>0</v>
      </c>
      <c r="Z58" s="235">
        <f t="shared" si="131"/>
        <v>0</v>
      </c>
      <c r="AA58" s="221"/>
      <c r="AB58" s="171"/>
      <c r="AC58" s="171"/>
      <c r="AD58" s="171"/>
      <c r="AE58" s="10"/>
      <c r="AF58" s="10"/>
      <c r="AG58" s="10"/>
    </row>
    <row r="59" ht="30.0" customHeight="1">
      <c r="A59" s="222" t="s">
        <v>81</v>
      </c>
      <c r="B59" s="223">
        <v>4.0</v>
      </c>
      <c r="C59" s="224" t="s">
        <v>164</v>
      </c>
      <c r="D59" s="22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6"/>
      <c r="X59" s="146"/>
      <c r="Y59" s="226"/>
      <c r="Z59" s="146"/>
      <c r="AA59" s="147"/>
      <c r="AB59" s="10"/>
      <c r="AC59" s="10"/>
      <c r="AD59" s="10"/>
      <c r="AE59" s="10"/>
      <c r="AF59" s="10"/>
      <c r="AG59" s="10"/>
    </row>
    <row r="60" ht="30.0" customHeight="1">
      <c r="A60" s="148" t="s">
        <v>83</v>
      </c>
      <c r="B60" s="195" t="s">
        <v>165</v>
      </c>
      <c r="C60" s="241" t="s">
        <v>166</v>
      </c>
      <c r="D60" s="151"/>
      <c r="E60" s="152">
        <f>SUM(E61)</f>
        <v>123</v>
      </c>
      <c r="F60" s="153"/>
      <c r="G60" s="154">
        <f t="shared" ref="G60:H60" si="155">SUM(G61)</f>
        <v>86100</v>
      </c>
      <c r="H60" s="152">
        <f t="shared" si="155"/>
        <v>123</v>
      </c>
      <c r="I60" s="153"/>
      <c r="J60" s="154">
        <f t="shared" ref="J60:K60" si="156">SUM(J61)</f>
        <v>86100</v>
      </c>
      <c r="K60" s="152">
        <f t="shared" si="156"/>
        <v>0</v>
      </c>
      <c r="L60" s="153"/>
      <c r="M60" s="154">
        <f t="shared" ref="M60:N60" si="157">SUM(M61)</f>
        <v>0</v>
      </c>
      <c r="N60" s="152">
        <f t="shared" si="157"/>
        <v>0</v>
      </c>
      <c r="O60" s="153"/>
      <c r="P60" s="154">
        <f t="shared" ref="P60:Q60" si="158">SUM(P61)</f>
        <v>0</v>
      </c>
      <c r="Q60" s="152">
        <f t="shared" si="158"/>
        <v>0</v>
      </c>
      <c r="R60" s="153"/>
      <c r="S60" s="154">
        <f t="shared" ref="S60:T60" si="159">SUM(S61)</f>
        <v>0</v>
      </c>
      <c r="T60" s="152">
        <f t="shared" si="159"/>
        <v>0</v>
      </c>
      <c r="U60" s="153"/>
      <c r="V60" s="154">
        <f t="shared" ref="V60:X60" si="160">SUM(V61)</f>
        <v>0</v>
      </c>
      <c r="W60" s="154">
        <f t="shared" si="160"/>
        <v>86100</v>
      </c>
      <c r="X60" s="154">
        <f t="shared" si="160"/>
        <v>86100</v>
      </c>
      <c r="Y60" s="242">
        <f t="shared" ref="Y60:Y78" si="161">W60-X60</f>
        <v>0</v>
      </c>
      <c r="Z60" s="156">
        <f t="shared" ref="Z60:Z78" si="162">Y60/W60</f>
        <v>0</v>
      </c>
      <c r="AA60" s="157"/>
      <c r="AB60" s="158"/>
      <c r="AC60" s="158"/>
      <c r="AD60" s="158"/>
      <c r="AE60" s="158"/>
      <c r="AF60" s="158"/>
      <c r="AG60" s="158"/>
    </row>
    <row r="61" ht="30.0" customHeight="1">
      <c r="A61" s="159" t="s">
        <v>86</v>
      </c>
      <c r="B61" s="160" t="s">
        <v>167</v>
      </c>
      <c r="C61" s="231" t="s">
        <v>168</v>
      </c>
      <c r="D61" s="243" t="s">
        <v>169</v>
      </c>
      <c r="E61" s="244">
        <v>123.0</v>
      </c>
      <c r="F61" s="245">
        <v>700.0</v>
      </c>
      <c r="G61" s="246">
        <f>E61*F61</f>
        <v>86100</v>
      </c>
      <c r="H61" s="244">
        <v>123.0</v>
      </c>
      <c r="I61" s="245">
        <v>700.0</v>
      </c>
      <c r="J61" s="246">
        <f>H61*I61</f>
        <v>86100</v>
      </c>
      <c r="K61" s="163"/>
      <c r="L61" s="245"/>
      <c r="M61" s="165">
        <f>K61*L61</f>
        <v>0</v>
      </c>
      <c r="N61" s="163"/>
      <c r="O61" s="245"/>
      <c r="P61" s="165">
        <f>N61*O61</f>
        <v>0</v>
      </c>
      <c r="Q61" s="163"/>
      <c r="R61" s="245"/>
      <c r="S61" s="165">
        <f>Q61*R61</f>
        <v>0</v>
      </c>
      <c r="T61" s="163"/>
      <c r="U61" s="245"/>
      <c r="V61" s="165">
        <f>T61*U61</f>
        <v>0</v>
      </c>
      <c r="W61" s="166">
        <f>G61+M61+S61</f>
        <v>86100</v>
      </c>
      <c r="X61" s="167">
        <f>J61+P61+V61</f>
        <v>86100</v>
      </c>
      <c r="Y61" s="167">
        <f t="shared" si="161"/>
        <v>0</v>
      </c>
      <c r="Z61" s="168">
        <f t="shared" si="162"/>
        <v>0</v>
      </c>
      <c r="AA61" s="169"/>
      <c r="AB61" s="171"/>
      <c r="AC61" s="171"/>
      <c r="AD61" s="171"/>
      <c r="AE61" s="171"/>
      <c r="AF61" s="171"/>
      <c r="AG61" s="171"/>
    </row>
    <row r="62" ht="30.0" customHeight="1">
      <c r="A62" s="148" t="s">
        <v>83</v>
      </c>
      <c r="B62" s="195" t="s">
        <v>170</v>
      </c>
      <c r="C62" s="193" t="s">
        <v>171</v>
      </c>
      <c r="D62" s="181"/>
      <c r="E62" s="182">
        <f>SUM(E63:E65)</f>
        <v>0</v>
      </c>
      <c r="F62" s="183"/>
      <c r="G62" s="184">
        <f t="shared" ref="G62:H62" si="163">SUM(G63:G65)</f>
        <v>0</v>
      </c>
      <c r="H62" s="182">
        <f t="shared" si="163"/>
        <v>0</v>
      </c>
      <c r="I62" s="183"/>
      <c r="J62" s="184">
        <f t="shared" ref="J62:K62" si="164">SUM(J63:J65)</f>
        <v>0</v>
      </c>
      <c r="K62" s="182">
        <f t="shared" si="164"/>
        <v>0</v>
      </c>
      <c r="L62" s="183"/>
      <c r="M62" s="184">
        <f t="shared" ref="M62:N62" si="165">SUM(M63:M65)</f>
        <v>0</v>
      </c>
      <c r="N62" s="182">
        <f t="shared" si="165"/>
        <v>0</v>
      </c>
      <c r="O62" s="183"/>
      <c r="P62" s="184">
        <f t="shared" ref="P62:Q62" si="166">SUM(P63:P65)</f>
        <v>0</v>
      </c>
      <c r="Q62" s="182">
        <f t="shared" si="166"/>
        <v>0</v>
      </c>
      <c r="R62" s="183"/>
      <c r="S62" s="184">
        <f t="shared" ref="S62:T62" si="167">SUM(S63:S65)</f>
        <v>0</v>
      </c>
      <c r="T62" s="182">
        <f t="shared" si="167"/>
        <v>0</v>
      </c>
      <c r="U62" s="183"/>
      <c r="V62" s="184">
        <f t="shared" ref="V62:X62" si="168">SUM(V63:V65)</f>
        <v>0</v>
      </c>
      <c r="W62" s="184">
        <f t="shared" si="168"/>
        <v>0</v>
      </c>
      <c r="X62" s="184">
        <f t="shared" si="168"/>
        <v>0</v>
      </c>
      <c r="Y62" s="184">
        <f t="shared" si="161"/>
        <v>0</v>
      </c>
      <c r="Z62" s="184" t="str">
        <f t="shared" si="162"/>
        <v>#DIV/0!</v>
      </c>
      <c r="AA62" s="186"/>
      <c r="AB62" s="158"/>
      <c r="AC62" s="158"/>
      <c r="AD62" s="158"/>
      <c r="AE62" s="158"/>
      <c r="AF62" s="158"/>
      <c r="AG62" s="158"/>
    </row>
    <row r="63" ht="30.0" customHeight="1">
      <c r="A63" s="159" t="s">
        <v>86</v>
      </c>
      <c r="B63" s="160" t="s">
        <v>172</v>
      </c>
      <c r="C63" s="247" t="s">
        <v>173</v>
      </c>
      <c r="D63" s="248" t="s">
        <v>174</v>
      </c>
      <c r="E63" s="163"/>
      <c r="F63" s="164"/>
      <c r="G63" s="165">
        <f t="shared" ref="G63:G65" si="169">E63*F63</f>
        <v>0</v>
      </c>
      <c r="H63" s="163"/>
      <c r="I63" s="164"/>
      <c r="J63" s="165">
        <f t="shared" ref="J63:J65" si="170">H63*I63</f>
        <v>0</v>
      </c>
      <c r="K63" s="163"/>
      <c r="L63" s="164"/>
      <c r="M63" s="165">
        <f t="shared" ref="M63:M65" si="171">K63*L63</f>
        <v>0</v>
      </c>
      <c r="N63" s="163"/>
      <c r="O63" s="164"/>
      <c r="P63" s="165">
        <f t="shared" ref="P63:P65" si="172">N63*O63</f>
        <v>0</v>
      </c>
      <c r="Q63" s="163"/>
      <c r="R63" s="164"/>
      <c r="S63" s="165">
        <f t="shared" ref="S63:S65" si="173">Q63*R63</f>
        <v>0</v>
      </c>
      <c r="T63" s="163"/>
      <c r="U63" s="164"/>
      <c r="V63" s="165">
        <f t="shared" ref="V63:V65" si="174">T63*U63</f>
        <v>0</v>
      </c>
      <c r="W63" s="166">
        <f t="shared" ref="W63:W65" si="175">G63+M63+S63</f>
        <v>0</v>
      </c>
      <c r="X63" s="167">
        <f t="shared" ref="X63:X65" si="176">J63+P63+V63</f>
        <v>0</v>
      </c>
      <c r="Y63" s="167">
        <f t="shared" si="161"/>
        <v>0</v>
      </c>
      <c r="Z63" s="168" t="str">
        <f t="shared" si="162"/>
        <v>#DIV/0!</v>
      </c>
      <c r="AA63" s="169"/>
      <c r="AB63" s="171"/>
      <c r="AC63" s="171"/>
      <c r="AD63" s="171"/>
      <c r="AE63" s="171"/>
      <c r="AF63" s="171"/>
      <c r="AG63" s="171"/>
    </row>
    <row r="64" ht="30.0" customHeight="1">
      <c r="A64" s="159" t="s">
        <v>86</v>
      </c>
      <c r="B64" s="160" t="s">
        <v>175</v>
      </c>
      <c r="C64" s="247" t="s">
        <v>176</v>
      </c>
      <c r="D64" s="248" t="s">
        <v>174</v>
      </c>
      <c r="E64" s="163"/>
      <c r="F64" s="164"/>
      <c r="G64" s="165">
        <f t="shared" si="169"/>
        <v>0</v>
      </c>
      <c r="H64" s="163"/>
      <c r="I64" s="164"/>
      <c r="J64" s="165">
        <f t="shared" si="170"/>
        <v>0</v>
      </c>
      <c r="K64" s="163"/>
      <c r="L64" s="164"/>
      <c r="M64" s="165">
        <f t="shared" si="171"/>
        <v>0</v>
      </c>
      <c r="N64" s="163"/>
      <c r="O64" s="164"/>
      <c r="P64" s="165">
        <f t="shared" si="172"/>
        <v>0</v>
      </c>
      <c r="Q64" s="163"/>
      <c r="R64" s="164"/>
      <c r="S64" s="165">
        <f t="shared" si="173"/>
        <v>0</v>
      </c>
      <c r="T64" s="163"/>
      <c r="U64" s="164"/>
      <c r="V64" s="165">
        <f t="shared" si="174"/>
        <v>0</v>
      </c>
      <c r="W64" s="166">
        <f t="shared" si="175"/>
        <v>0</v>
      </c>
      <c r="X64" s="167">
        <f t="shared" si="176"/>
        <v>0</v>
      </c>
      <c r="Y64" s="167">
        <f t="shared" si="161"/>
        <v>0</v>
      </c>
      <c r="Z64" s="168" t="str">
        <f t="shared" si="162"/>
        <v>#DIV/0!</v>
      </c>
      <c r="AA64" s="169"/>
      <c r="AB64" s="171"/>
      <c r="AC64" s="171"/>
      <c r="AD64" s="171"/>
      <c r="AE64" s="171"/>
      <c r="AF64" s="171"/>
      <c r="AG64" s="171"/>
    </row>
    <row r="65" ht="30.0" customHeight="1">
      <c r="A65" s="172" t="s">
        <v>86</v>
      </c>
      <c r="B65" s="194" t="s">
        <v>177</v>
      </c>
      <c r="C65" s="249" t="s">
        <v>178</v>
      </c>
      <c r="D65" s="248" t="s">
        <v>174</v>
      </c>
      <c r="E65" s="175"/>
      <c r="F65" s="176"/>
      <c r="G65" s="177">
        <f t="shared" si="169"/>
        <v>0</v>
      </c>
      <c r="H65" s="175"/>
      <c r="I65" s="176"/>
      <c r="J65" s="177">
        <f t="shared" si="170"/>
        <v>0</v>
      </c>
      <c r="K65" s="175"/>
      <c r="L65" s="176"/>
      <c r="M65" s="177">
        <f t="shared" si="171"/>
        <v>0</v>
      </c>
      <c r="N65" s="175"/>
      <c r="O65" s="176"/>
      <c r="P65" s="177">
        <f t="shared" si="172"/>
        <v>0</v>
      </c>
      <c r="Q65" s="175"/>
      <c r="R65" s="176"/>
      <c r="S65" s="177">
        <f t="shared" si="173"/>
        <v>0</v>
      </c>
      <c r="T65" s="175"/>
      <c r="U65" s="176"/>
      <c r="V65" s="177">
        <f t="shared" si="174"/>
        <v>0</v>
      </c>
      <c r="W65" s="178">
        <f t="shared" si="175"/>
        <v>0</v>
      </c>
      <c r="X65" s="167">
        <f t="shared" si="176"/>
        <v>0</v>
      </c>
      <c r="Y65" s="167">
        <f t="shared" si="161"/>
        <v>0</v>
      </c>
      <c r="Z65" s="168" t="str">
        <f t="shared" si="162"/>
        <v>#DIV/0!</v>
      </c>
      <c r="AA65" s="179"/>
      <c r="AB65" s="171"/>
      <c r="AC65" s="171"/>
      <c r="AD65" s="171"/>
      <c r="AE65" s="171"/>
      <c r="AF65" s="171"/>
      <c r="AG65" s="171"/>
    </row>
    <row r="66" ht="30.0" customHeight="1">
      <c r="A66" s="148" t="s">
        <v>83</v>
      </c>
      <c r="B66" s="195" t="s">
        <v>179</v>
      </c>
      <c r="C66" s="193" t="s">
        <v>180</v>
      </c>
      <c r="D66" s="181"/>
      <c r="E66" s="182">
        <f>SUM(E67:E69)</f>
        <v>0</v>
      </c>
      <c r="F66" s="183"/>
      <c r="G66" s="184">
        <f t="shared" ref="G66:H66" si="177">SUM(G67:G69)</f>
        <v>0</v>
      </c>
      <c r="H66" s="182">
        <f t="shared" si="177"/>
        <v>0</v>
      </c>
      <c r="I66" s="183"/>
      <c r="J66" s="184">
        <f t="shared" ref="J66:K66" si="178">SUM(J67:J69)</f>
        <v>0</v>
      </c>
      <c r="K66" s="182">
        <f t="shared" si="178"/>
        <v>0</v>
      </c>
      <c r="L66" s="183"/>
      <c r="M66" s="184">
        <f t="shared" ref="M66:N66" si="179">SUM(M67:M69)</f>
        <v>0</v>
      </c>
      <c r="N66" s="182">
        <f t="shared" si="179"/>
        <v>0</v>
      </c>
      <c r="O66" s="183"/>
      <c r="P66" s="184">
        <f t="shared" ref="P66:Q66" si="180">SUM(P67:P69)</f>
        <v>0</v>
      </c>
      <c r="Q66" s="182">
        <f t="shared" si="180"/>
        <v>0</v>
      </c>
      <c r="R66" s="183"/>
      <c r="S66" s="184">
        <f t="shared" ref="S66:T66" si="181">SUM(S67:S69)</f>
        <v>0</v>
      </c>
      <c r="T66" s="182">
        <f t="shared" si="181"/>
        <v>0</v>
      </c>
      <c r="U66" s="183"/>
      <c r="V66" s="184">
        <f t="shared" ref="V66:X66" si="182">SUM(V67:V69)</f>
        <v>0</v>
      </c>
      <c r="W66" s="184">
        <f t="shared" si="182"/>
        <v>0</v>
      </c>
      <c r="X66" s="184">
        <f t="shared" si="182"/>
        <v>0</v>
      </c>
      <c r="Y66" s="184">
        <f t="shared" si="161"/>
        <v>0</v>
      </c>
      <c r="Z66" s="184" t="str">
        <f t="shared" si="162"/>
        <v>#DIV/0!</v>
      </c>
      <c r="AA66" s="186"/>
      <c r="AB66" s="158"/>
      <c r="AC66" s="158"/>
      <c r="AD66" s="158"/>
      <c r="AE66" s="158"/>
      <c r="AF66" s="158"/>
      <c r="AG66" s="158"/>
    </row>
    <row r="67" ht="30.0" customHeight="1">
      <c r="A67" s="159" t="s">
        <v>86</v>
      </c>
      <c r="B67" s="160" t="s">
        <v>181</v>
      </c>
      <c r="C67" s="247" t="s">
        <v>182</v>
      </c>
      <c r="D67" s="248" t="s">
        <v>183</v>
      </c>
      <c r="E67" s="163"/>
      <c r="F67" s="164"/>
      <c r="G67" s="165">
        <f t="shared" ref="G67:G69" si="183">E67*F67</f>
        <v>0</v>
      </c>
      <c r="H67" s="163"/>
      <c r="I67" s="164"/>
      <c r="J67" s="165">
        <f t="shared" ref="J67:J69" si="184">H67*I67</f>
        <v>0</v>
      </c>
      <c r="K67" s="163"/>
      <c r="L67" s="164"/>
      <c r="M67" s="165">
        <f t="shared" ref="M67:M69" si="185">K67*L67</f>
        <v>0</v>
      </c>
      <c r="N67" s="163"/>
      <c r="O67" s="164"/>
      <c r="P67" s="165">
        <f t="shared" ref="P67:P69" si="186">N67*O67</f>
        <v>0</v>
      </c>
      <c r="Q67" s="163"/>
      <c r="R67" s="164"/>
      <c r="S67" s="165">
        <f t="shared" ref="S67:S69" si="187">Q67*R67</f>
        <v>0</v>
      </c>
      <c r="T67" s="163"/>
      <c r="U67" s="164"/>
      <c r="V67" s="165">
        <f t="shared" ref="V67:V69" si="188">T67*U67</f>
        <v>0</v>
      </c>
      <c r="W67" s="166">
        <f t="shared" ref="W67:W69" si="189">G67+M67+S67</f>
        <v>0</v>
      </c>
      <c r="X67" s="167">
        <f t="shared" ref="X67:X69" si="190">J67+P67+V67</f>
        <v>0</v>
      </c>
      <c r="Y67" s="167">
        <f t="shared" si="161"/>
        <v>0</v>
      </c>
      <c r="Z67" s="168" t="str">
        <f t="shared" si="162"/>
        <v>#DIV/0!</v>
      </c>
      <c r="AA67" s="169"/>
      <c r="AB67" s="171"/>
      <c r="AC67" s="171"/>
      <c r="AD67" s="171"/>
      <c r="AE67" s="171"/>
      <c r="AF67" s="171"/>
      <c r="AG67" s="171"/>
    </row>
    <row r="68" ht="30.0" customHeight="1">
      <c r="A68" s="159" t="s">
        <v>86</v>
      </c>
      <c r="B68" s="160" t="s">
        <v>184</v>
      </c>
      <c r="C68" s="247" t="s">
        <v>185</v>
      </c>
      <c r="D68" s="248" t="s">
        <v>183</v>
      </c>
      <c r="E68" s="163"/>
      <c r="F68" s="164"/>
      <c r="G68" s="165">
        <f t="shared" si="183"/>
        <v>0</v>
      </c>
      <c r="H68" s="163"/>
      <c r="I68" s="164"/>
      <c r="J68" s="165">
        <f t="shared" si="184"/>
        <v>0</v>
      </c>
      <c r="K68" s="163"/>
      <c r="L68" s="164"/>
      <c r="M68" s="165">
        <f t="shared" si="185"/>
        <v>0</v>
      </c>
      <c r="N68" s="163"/>
      <c r="O68" s="164"/>
      <c r="P68" s="165">
        <f t="shared" si="186"/>
        <v>0</v>
      </c>
      <c r="Q68" s="163"/>
      <c r="R68" s="164"/>
      <c r="S68" s="165">
        <f t="shared" si="187"/>
        <v>0</v>
      </c>
      <c r="T68" s="163"/>
      <c r="U68" s="164"/>
      <c r="V68" s="165">
        <f t="shared" si="188"/>
        <v>0</v>
      </c>
      <c r="W68" s="166">
        <f t="shared" si="189"/>
        <v>0</v>
      </c>
      <c r="X68" s="167">
        <f t="shared" si="190"/>
        <v>0</v>
      </c>
      <c r="Y68" s="167">
        <f t="shared" si="161"/>
        <v>0</v>
      </c>
      <c r="Z68" s="168" t="str">
        <f t="shared" si="162"/>
        <v>#DIV/0!</v>
      </c>
      <c r="AA68" s="169"/>
      <c r="AB68" s="171"/>
      <c r="AC68" s="171"/>
      <c r="AD68" s="171"/>
      <c r="AE68" s="171"/>
      <c r="AF68" s="171"/>
      <c r="AG68" s="171"/>
    </row>
    <row r="69" ht="30.0" customHeight="1">
      <c r="A69" s="172" t="s">
        <v>86</v>
      </c>
      <c r="B69" s="194" t="s">
        <v>186</v>
      </c>
      <c r="C69" s="249" t="s">
        <v>187</v>
      </c>
      <c r="D69" s="250" t="s">
        <v>183</v>
      </c>
      <c r="E69" s="175"/>
      <c r="F69" s="176"/>
      <c r="G69" s="177">
        <f t="shared" si="183"/>
        <v>0</v>
      </c>
      <c r="H69" s="175"/>
      <c r="I69" s="176"/>
      <c r="J69" s="177">
        <f t="shared" si="184"/>
        <v>0</v>
      </c>
      <c r="K69" s="175"/>
      <c r="L69" s="176"/>
      <c r="M69" s="177">
        <f t="shared" si="185"/>
        <v>0</v>
      </c>
      <c r="N69" s="175"/>
      <c r="O69" s="176"/>
      <c r="P69" s="177">
        <f t="shared" si="186"/>
        <v>0</v>
      </c>
      <c r="Q69" s="175"/>
      <c r="R69" s="176"/>
      <c r="S69" s="177">
        <f t="shared" si="187"/>
        <v>0</v>
      </c>
      <c r="T69" s="175"/>
      <c r="U69" s="176"/>
      <c r="V69" s="177">
        <f t="shared" si="188"/>
        <v>0</v>
      </c>
      <c r="W69" s="178">
        <f t="shared" si="189"/>
        <v>0</v>
      </c>
      <c r="X69" s="167">
        <f t="shared" si="190"/>
        <v>0</v>
      </c>
      <c r="Y69" s="167">
        <f t="shared" si="161"/>
        <v>0</v>
      </c>
      <c r="Z69" s="168" t="str">
        <f t="shared" si="162"/>
        <v>#DIV/0!</v>
      </c>
      <c r="AA69" s="179"/>
      <c r="AB69" s="171"/>
      <c r="AC69" s="171"/>
      <c r="AD69" s="171"/>
      <c r="AE69" s="171"/>
      <c r="AF69" s="171"/>
      <c r="AG69" s="171"/>
    </row>
    <row r="70" ht="30.0" customHeight="1">
      <c r="A70" s="148" t="s">
        <v>83</v>
      </c>
      <c r="B70" s="195" t="s">
        <v>188</v>
      </c>
      <c r="C70" s="193" t="s">
        <v>189</v>
      </c>
      <c r="D70" s="181"/>
      <c r="E70" s="182">
        <f>SUM(E71:E73)</f>
        <v>0</v>
      </c>
      <c r="F70" s="183"/>
      <c r="G70" s="184">
        <f t="shared" ref="G70:H70" si="191">SUM(G71:G73)</f>
        <v>0</v>
      </c>
      <c r="H70" s="182">
        <f t="shared" si="191"/>
        <v>0</v>
      </c>
      <c r="I70" s="183"/>
      <c r="J70" s="184">
        <f t="shared" ref="J70:K70" si="192">SUM(J71:J73)</f>
        <v>0</v>
      </c>
      <c r="K70" s="182">
        <f t="shared" si="192"/>
        <v>0</v>
      </c>
      <c r="L70" s="183"/>
      <c r="M70" s="184">
        <f t="shared" ref="M70:N70" si="193">SUM(M71:M73)</f>
        <v>0</v>
      </c>
      <c r="N70" s="182">
        <f t="shared" si="193"/>
        <v>0</v>
      </c>
      <c r="O70" s="183"/>
      <c r="P70" s="184">
        <f t="shared" ref="P70:Q70" si="194">SUM(P71:P73)</f>
        <v>0</v>
      </c>
      <c r="Q70" s="182">
        <f t="shared" si="194"/>
        <v>0</v>
      </c>
      <c r="R70" s="183"/>
      <c r="S70" s="184">
        <f t="shared" ref="S70:T70" si="195">SUM(S71:S73)</f>
        <v>0</v>
      </c>
      <c r="T70" s="182">
        <f t="shared" si="195"/>
        <v>0</v>
      </c>
      <c r="U70" s="183"/>
      <c r="V70" s="184">
        <f t="shared" ref="V70:X70" si="196">SUM(V71:V73)</f>
        <v>0</v>
      </c>
      <c r="W70" s="184">
        <f t="shared" si="196"/>
        <v>0</v>
      </c>
      <c r="X70" s="184">
        <f t="shared" si="196"/>
        <v>0</v>
      </c>
      <c r="Y70" s="184">
        <f t="shared" si="161"/>
        <v>0</v>
      </c>
      <c r="Z70" s="184" t="str">
        <f t="shared" si="162"/>
        <v>#DIV/0!</v>
      </c>
      <c r="AA70" s="186"/>
      <c r="AB70" s="158"/>
      <c r="AC70" s="158"/>
      <c r="AD70" s="158"/>
      <c r="AE70" s="158"/>
      <c r="AF70" s="158"/>
      <c r="AG70" s="158"/>
    </row>
    <row r="71" ht="30.0" customHeight="1">
      <c r="A71" s="159" t="s">
        <v>86</v>
      </c>
      <c r="B71" s="160" t="s">
        <v>190</v>
      </c>
      <c r="C71" s="231" t="s">
        <v>191</v>
      </c>
      <c r="D71" s="248" t="s">
        <v>124</v>
      </c>
      <c r="E71" s="163"/>
      <c r="F71" s="164"/>
      <c r="G71" s="165">
        <f t="shared" ref="G71:G73" si="197">E71*F71</f>
        <v>0</v>
      </c>
      <c r="H71" s="163"/>
      <c r="I71" s="164"/>
      <c r="J71" s="165">
        <f t="shared" ref="J71:J73" si="198">H71*I71</f>
        <v>0</v>
      </c>
      <c r="K71" s="163"/>
      <c r="L71" s="164"/>
      <c r="M71" s="165">
        <f t="shared" ref="M71:M73" si="199">K71*L71</f>
        <v>0</v>
      </c>
      <c r="N71" s="163"/>
      <c r="O71" s="164"/>
      <c r="P71" s="165">
        <f t="shared" ref="P71:P73" si="200">N71*O71</f>
        <v>0</v>
      </c>
      <c r="Q71" s="163"/>
      <c r="R71" s="164"/>
      <c r="S71" s="165">
        <f t="shared" ref="S71:S73" si="201">Q71*R71</f>
        <v>0</v>
      </c>
      <c r="T71" s="163"/>
      <c r="U71" s="164"/>
      <c r="V71" s="165">
        <f t="shared" ref="V71:V73" si="202">T71*U71</f>
        <v>0</v>
      </c>
      <c r="W71" s="166">
        <f t="shared" ref="W71:W73" si="203">G71+M71+S71</f>
        <v>0</v>
      </c>
      <c r="X71" s="167">
        <f t="shared" ref="X71:X73" si="204">J71+P71+V71</f>
        <v>0</v>
      </c>
      <c r="Y71" s="167">
        <f t="shared" si="161"/>
        <v>0</v>
      </c>
      <c r="Z71" s="168" t="str">
        <f t="shared" si="162"/>
        <v>#DIV/0!</v>
      </c>
      <c r="AA71" s="169"/>
      <c r="AB71" s="171"/>
      <c r="AC71" s="171"/>
      <c r="AD71" s="171"/>
      <c r="AE71" s="171"/>
      <c r="AF71" s="171"/>
      <c r="AG71" s="171"/>
    </row>
    <row r="72" ht="30.0" customHeight="1">
      <c r="A72" s="159" t="s">
        <v>86</v>
      </c>
      <c r="B72" s="160" t="s">
        <v>192</v>
      </c>
      <c r="C72" s="231" t="s">
        <v>191</v>
      </c>
      <c r="D72" s="248" t="s">
        <v>124</v>
      </c>
      <c r="E72" s="163"/>
      <c r="F72" s="164"/>
      <c r="G72" s="165">
        <f t="shared" si="197"/>
        <v>0</v>
      </c>
      <c r="H72" s="163"/>
      <c r="I72" s="164"/>
      <c r="J72" s="165">
        <f t="shared" si="198"/>
        <v>0</v>
      </c>
      <c r="K72" s="163"/>
      <c r="L72" s="164"/>
      <c r="M72" s="165">
        <f t="shared" si="199"/>
        <v>0</v>
      </c>
      <c r="N72" s="163"/>
      <c r="O72" s="164"/>
      <c r="P72" s="165">
        <f t="shared" si="200"/>
        <v>0</v>
      </c>
      <c r="Q72" s="163"/>
      <c r="R72" s="164"/>
      <c r="S72" s="165">
        <f t="shared" si="201"/>
        <v>0</v>
      </c>
      <c r="T72" s="163"/>
      <c r="U72" s="164"/>
      <c r="V72" s="165">
        <f t="shared" si="202"/>
        <v>0</v>
      </c>
      <c r="W72" s="166">
        <f t="shared" si="203"/>
        <v>0</v>
      </c>
      <c r="X72" s="167">
        <f t="shared" si="204"/>
        <v>0</v>
      </c>
      <c r="Y72" s="167">
        <f t="shared" si="161"/>
        <v>0</v>
      </c>
      <c r="Z72" s="168" t="str">
        <f t="shared" si="162"/>
        <v>#DIV/0!</v>
      </c>
      <c r="AA72" s="169"/>
      <c r="AB72" s="171"/>
      <c r="AC72" s="171"/>
      <c r="AD72" s="171"/>
      <c r="AE72" s="171"/>
      <c r="AF72" s="171"/>
      <c r="AG72" s="171"/>
    </row>
    <row r="73" ht="30.0" customHeight="1">
      <c r="A73" s="172" t="s">
        <v>86</v>
      </c>
      <c r="B73" s="173" t="s">
        <v>193</v>
      </c>
      <c r="C73" s="203" t="s">
        <v>191</v>
      </c>
      <c r="D73" s="250" t="s">
        <v>124</v>
      </c>
      <c r="E73" s="175"/>
      <c r="F73" s="176"/>
      <c r="G73" s="177">
        <f t="shared" si="197"/>
        <v>0</v>
      </c>
      <c r="H73" s="175"/>
      <c r="I73" s="176"/>
      <c r="J73" s="177">
        <f t="shared" si="198"/>
        <v>0</v>
      </c>
      <c r="K73" s="175"/>
      <c r="L73" s="176"/>
      <c r="M73" s="177">
        <f t="shared" si="199"/>
        <v>0</v>
      </c>
      <c r="N73" s="175"/>
      <c r="O73" s="176"/>
      <c r="P73" s="177">
        <f t="shared" si="200"/>
        <v>0</v>
      </c>
      <c r="Q73" s="175"/>
      <c r="R73" s="176"/>
      <c r="S73" s="177">
        <f t="shared" si="201"/>
        <v>0</v>
      </c>
      <c r="T73" s="175"/>
      <c r="U73" s="176"/>
      <c r="V73" s="177">
        <f t="shared" si="202"/>
        <v>0</v>
      </c>
      <c r="W73" s="178">
        <f t="shared" si="203"/>
        <v>0</v>
      </c>
      <c r="X73" s="167">
        <f t="shared" si="204"/>
        <v>0</v>
      </c>
      <c r="Y73" s="167">
        <f t="shared" si="161"/>
        <v>0</v>
      </c>
      <c r="Z73" s="168" t="str">
        <f t="shared" si="162"/>
        <v>#DIV/0!</v>
      </c>
      <c r="AA73" s="179"/>
      <c r="AB73" s="171"/>
      <c r="AC73" s="171"/>
      <c r="AD73" s="171"/>
      <c r="AE73" s="171"/>
      <c r="AF73" s="171"/>
      <c r="AG73" s="171"/>
    </row>
    <row r="74" ht="30.0" customHeight="1">
      <c r="A74" s="148" t="s">
        <v>83</v>
      </c>
      <c r="B74" s="195" t="s">
        <v>194</v>
      </c>
      <c r="C74" s="193" t="s">
        <v>195</v>
      </c>
      <c r="D74" s="181"/>
      <c r="E74" s="182">
        <f>SUM(E75:E77)</f>
        <v>0</v>
      </c>
      <c r="F74" s="183"/>
      <c r="G74" s="184">
        <f t="shared" ref="G74:H74" si="205">SUM(G75:G77)</f>
        <v>0</v>
      </c>
      <c r="H74" s="182">
        <f t="shared" si="205"/>
        <v>0</v>
      </c>
      <c r="I74" s="183"/>
      <c r="J74" s="184">
        <f t="shared" ref="J74:K74" si="206">SUM(J75:J77)</f>
        <v>0</v>
      </c>
      <c r="K74" s="182">
        <f t="shared" si="206"/>
        <v>0</v>
      </c>
      <c r="L74" s="183"/>
      <c r="M74" s="184">
        <f t="shared" ref="M74:N74" si="207">SUM(M75:M77)</f>
        <v>0</v>
      </c>
      <c r="N74" s="182">
        <f t="shared" si="207"/>
        <v>0</v>
      </c>
      <c r="O74" s="183"/>
      <c r="P74" s="184">
        <f t="shared" ref="P74:Q74" si="208">SUM(P75:P77)</f>
        <v>0</v>
      </c>
      <c r="Q74" s="182">
        <f t="shared" si="208"/>
        <v>0</v>
      </c>
      <c r="R74" s="183"/>
      <c r="S74" s="184">
        <f t="shared" ref="S74:T74" si="209">SUM(S75:S77)</f>
        <v>0</v>
      </c>
      <c r="T74" s="182">
        <f t="shared" si="209"/>
        <v>0</v>
      </c>
      <c r="U74" s="183"/>
      <c r="V74" s="184">
        <f t="shared" ref="V74:X74" si="210">SUM(V75:V77)</f>
        <v>0</v>
      </c>
      <c r="W74" s="184">
        <f t="shared" si="210"/>
        <v>0</v>
      </c>
      <c r="X74" s="184">
        <f t="shared" si="210"/>
        <v>0</v>
      </c>
      <c r="Y74" s="184">
        <f t="shared" si="161"/>
        <v>0</v>
      </c>
      <c r="Z74" s="184" t="str">
        <f t="shared" si="162"/>
        <v>#DIV/0!</v>
      </c>
      <c r="AA74" s="186"/>
      <c r="AB74" s="158"/>
      <c r="AC74" s="158"/>
      <c r="AD74" s="158"/>
      <c r="AE74" s="158"/>
      <c r="AF74" s="158"/>
      <c r="AG74" s="158"/>
    </row>
    <row r="75" ht="30.0" customHeight="1">
      <c r="A75" s="159" t="s">
        <v>86</v>
      </c>
      <c r="B75" s="160" t="s">
        <v>196</v>
      </c>
      <c r="C75" s="231" t="s">
        <v>191</v>
      </c>
      <c r="D75" s="248" t="s">
        <v>124</v>
      </c>
      <c r="E75" s="163"/>
      <c r="F75" s="164"/>
      <c r="G75" s="165">
        <f t="shared" ref="G75:G77" si="211">E75*F75</f>
        <v>0</v>
      </c>
      <c r="H75" s="163"/>
      <c r="I75" s="164"/>
      <c r="J75" s="165">
        <f t="shared" ref="J75:J77" si="212">H75*I75</f>
        <v>0</v>
      </c>
      <c r="K75" s="163"/>
      <c r="L75" s="164"/>
      <c r="M75" s="165">
        <f t="shared" ref="M75:M77" si="213">K75*L75</f>
        <v>0</v>
      </c>
      <c r="N75" s="163"/>
      <c r="O75" s="164"/>
      <c r="P75" s="165">
        <f t="shared" ref="P75:P77" si="214">N75*O75</f>
        <v>0</v>
      </c>
      <c r="Q75" s="163"/>
      <c r="R75" s="164"/>
      <c r="S75" s="165">
        <f t="shared" ref="S75:S77" si="215">Q75*R75</f>
        <v>0</v>
      </c>
      <c r="T75" s="163"/>
      <c r="U75" s="164"/>
      <c r="V75" s="165">
        <f t="shared" ref="V75:V77" si="216">T75*U75</f>
        <v>0</v>
      </c>
      <c r="W75" s="166">
        <f t="shared" ref="W75:W77" si="217">G75+M75+S75</f>
        <v>0</v>
      </c>
      <c r="X75" s="167">
        <f t="shared" ref="X75:X77" si="218">J75+P75+V75</f>
        <v>0</v>
      </c>
      <c r="Y75" s="167">
        <f t="shared" si="161"/>
        <v>0</v>
      </c>
      <c r="Z75" s="168" t="str">
        <f t="shared" si="162"/>
        <v>#DIV/0!</v>
      </c>
      <c r="AA75" s="169"/>
      <c r="AB75" s="171"/>
      <c r="AC75" s="171"/>
      <c r="AD75" s="171"/>
      <c r="AE75" s="171"/>
      <c r="AF75" s="171"/>
      <c r="AG75" s="171"/>
    </row>
    <row r="76" ht="30.0" customHeight="1">
      <c r="A76" s="159" t="s">
        <v>86</v>
      </c>
      <c r="B76" s="160" t="s">
        <v>197</v>
      </c>
      <c r="C76" s="231" t="s">
        <v>191</v>
      </c>
      <c r="D76" s="248" t="s">
        <v>124</v>
      </c>
      <c r="E76" s="163"/>
      <c r="F76" s="164"/>
      <c r="G76" s="165">
        <f t="shared" si="211"/>
        <v>0</v>
      </c>
      <c r="H76" s="163"/>
      <c r="I76" s="164"/>
      <c r="J76" s="165">
        <f t="shared" si="212"/>
        <v>0</v>
      </c>
      <c r="K76" s="163"/>
      <c r="L76" s="164"/>
      <c r="M76" s="165">
        <f t="shared" si="213"/>
        <v>0</v>
      </c>
      <c r="N76" s="163"/>
      <c r="O76" s="164"/>
      <c r="P76" s="165">
        <f t="shared" si="214"/>
        <v>0</v>
      </c>
      <c r="Q76" s="163"/>
      <c r="R76" s="164"/>
      <c r="S76" s="165">
        <f t="shared" si="215"/>
        <v>0</v>
      </c>
      <c r="T76" s="163"/>
      <c r="U76" s="164"/>
      <c r="V76" s="165">
        <f t="shared" si="216"/>
        <v>0</v>
      </c>
      <c r="W76" s="166">
        <f t="shared" si="217"/>
        <v>0</v>
      </c>
      <c r="X76" s="167">
        <f t="shared" si="218"/>
        <v>0</v>
      </c>
      <c r="Y76" s="167">
        <f t="shared" si="161"/>
        <v>0</v>
      </c>
      <c r="Z76" s="168" t="str">
        <f t="shared" si="162"/>
        <v>#DIV/0!</v>
      </c>
      <c r="AA76" s="169"/>
      <c r="AB76" s="171"/>
      <c r="AC76" s="171"/>
      <c r="AD76" s="171"/>
      <c r="AE76" s="171"/>
      <c r="AF76" s="171"/>
      <c r="AG76" s="171"/>
    </row>
    <row r="77" ht="30.0" customHeight="1">
      <c r="A77" s="172" t="s">
        <v>86</v>
      </c>
      <c r="B77" s="194" t="s">
        <v>198</v>
      </c>
      <c r="C77" s="203" t="s">
        <v>191</v>
      </c>
      <c r="D77" s="250" t="s">
        <v>124</v>
      </c>
      <c r="E77" s="175"/>
      <c r="F77" s="176"/>
      <c r="G77" s="177">
        <f t="shared" si="211"/>
        <v>0</v>
      </c>
      <c r="H77" s="175"/>
      <c r="I77" s="176"/>
      <c r="J77" s="177">
        <f t="shared" si="212"/>
        <v>0</v>
      </c>
      <c r="K77" s="175"/>
      <c r="L77" s="176"/>
      <c r="M77" s="177">
        <f t="shared" si="213"/>
        <v>0</v>
      </c>
      <c r="N77" s="175"/>
      <c r="O77" s="176"/>
      <c r="P77" s="177">
        <f t="shared" si="214"/>
        <v>0</v>
      </c>
      <c r="Q77" s="175"/>
      <c r="R77" s="176"/>
      <c r="S77" s="177">
        <f t="shared" si="215"/>
        <v>0</v>
      </c>
      <c r="T77" s="175"/>
      <c r="U77" s="176"/>
      <c r="V77" s="177">
        <f t="shared" si="216"/>
        <v>0</v>
      </c>
      <c r="W77" s="178">
        <f t="shared" si="217"/>
        <v>0</v>
      </c>
      <c r="X77" s="167">
        <f t="shared" si="218"/>
        <v>0</v>
      </c>
      <c r="Y77" s="209">
        <f t="shared" si="161"/>
        <v>0</v>
      </c>
      <c r="Z77" s="168" t="str">
        <f t="shared" si="162"/>
        <v>#DIV/0!</v>
      </c>
      <c r="AA77" s="179"/>
      <c r="AB77" s="171"/>
      <c r="AC77" s="171"/>
      <c r="AD77" s="171"/>
      <c r="AE77" s="171"/>
      <c r="AF77" s="171"/>
      <c r="AG77" s="171"/>
    </row>
    <row r="78" ht="30.0" customHeight="1">
      <c r="A78" s="210" t="s">
        <v>199</v>
      </c>
      <c r="B78" s="211"/>
      <c r="C78" s="212"/>
      <c r="D78" s="213"/>
      <c r="E78" s="217">
        <f>E74+E70+E66+E62+E60</f>
        <v>123</v>
      </c>
      <c r="F78" s="233"/>
      <c r="G78" s="216">
        <f t="shared" ref="G78:H78" si="219">G74+G70+G66+G62+G60</f>
        <v>86100</v>
      </c>
      <c r="H78" s="217">
        <f t="shared" si="219"/>
        <v>123</v>
      </c>
      <c r="I78" s="233"/>
      <c r="J78" s="216">
        <f t="shared" ref="J78:K78" si="220">J74+J70+J66+J62+J60</f>
        <v>86100</v>
      </c>
      <c r="K78" s="234">
        <f t="shared" si="220"/>
        <v>0</v>
      </c>
      <c r="L78" s="233"/>
      <c r="M78" s="216">
        <f t="shared" ref="M78:N78" si="221">M74+M70+M66+M62+M60</f>
        <v>0</v>
      </c>
      <c r="N78" s="234">
        <f t="shared" si="221"/>
        <v>0</v>
      </c>
      <c r="O78" s="233"/>
      <c r="P78" s="216">
        <f t="shared" ref="P78:Q78" si="222">P74+P70+P66+P62+P60</f>
        <v>0</v>
      </c>
      <c r="Q78" s="234">
        <f t="shared" si="222"/>
        <v>0</v>
      </c>
      <c r="R78" s="233"/>
      <c r="S78" s="216">
        <f t="shared" ref="S78:T78" si="223">S74+S70+S66+S62+S60</f>
        <v>0</v>
      </c>
      <c r="T78" s="234">
        <f t="shared" si="223"/>
        <v>0</v>
      </c>
      <c r="U78" s="233"/>
      <c r="V78" s="216">
        <f t="shared" ref="V78:X78" si="224">V74+V70+V66+V62+V60</f>
        <v>0</v>
      </c>
      <c r="W78" s="235">
        <f t="shared" si="224"/>
        <v>86100</v>
      </c>
      <c r="X78" s="251">
        <f t="shared" si="224"/>
        <v>86100</v>
      </c>
      <c r="Y78" s="252">
        <f t="shared" si="161"/>
        <v>0</v>
      </c>
      <c r="Z78" s="252">
        <f t="shared" si="162"/>
        <v>0</v>
      </c>
      <c r="AA78" s="221"/>
      <c r="AB78" s="10"/>
      <c r="AC78" s="10"/>
      <c r="AD78" s="10"/>
      <c r="AE78" s="10"/>
      <c r="AF78" s="10"/>
      <c r="AG78" s="10"/>
    </row>
    <row r="79" ht="30.0" customHeight="1">
      <c r="A79" s="253" t="s">
        <v>81</v>
      </c>
      <c r="B79" s="254">
        <v>5.0</v>
      </c>
      <c r="C79" s="255" t="s">
        <v>200</v>
      </c>
      <c r="D79" s="144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6"/>
      <c r="X79" s="146"/>
      <c r="Y79" s="256"/>
      <c r="Z79" s="146"/>
      <c r="AA79" s="147"/>
      <c r="AB79" s="10"/>
      <c r="AC79" s="10"/>
      <c r="AD79" s="10"/>
      <c r="AE79" s="10"/>
      <c r="AF79" s="10"/>
      <c r="AG79" s="10"/>
    </row>
    <row r="80" ht="30.0" customHeight="1">
      <c r="A80" s="148" t="s">
        <v>83</v>
      </c>
      <c r="B80" s="195" t="s">
        <v>201</v>
      </c>
      <c r="C80" s="180" t="s">
        <v>202</v>
      </c>
      <c r="D80" s="181"/>
      <c r="E80" s="182">
        <f>SUM(E81:E95)</f>
        <v>56</v>
      </c>
      <c r="F80" s="183"/>
      <c r="G80" s="184">
        <f t="shared" ref="G80:H80" si="225">SUM(G81:G95)</f>
        <v>16800</v>
      </c>
      <c r="H80" s="182">
        <f t="shared" si="225"/>
        <v>56</v>
      </c>
      <c r="I80" s="183"/>
      <c r="J80" s="184">
        <f t="shared" ref="J80:K80" si="226">SUM(J81:J95)</f>
        <v>16800</v>
      </c>
      <c r="K80" s="182">
        <f t="shared" si="226"/>
        <v>0</v>
      </c>
      <c r="L80" s="183"/>
      <c r="M80" s="184">
        <f t="shared" ref="M80:N80" si="227">SUM(M81:M95)</f>
        <v>0</v>
      </c>
      <c r="N80" s="182">
        <f t="shared" si="227"/>
        <v>0</v>
      </c>
      <c r="O80" s="183"/>
      <c r="P80" s="184">
        <f t="shared" ref="P80:Q80" si="228">SUM(P81:P95)</f>
        <v>0</v>
      </c>
      <c r="Q80" s="182">
        <f t="shared" si="228"/>
        <v>0</v>
      </c>
      <c r="R80" s="183"/>
      <c r="S80" s="184">
        <f t="shared" ref="S80:T80" si="229">SUM(S81:S95)</f>
        <v>0</v>
      </c>
      <c r="T80" s="182">
        <f t="shared" si="229"/>
        <v>0</v>
      </c>
      <c r="U80" s="183"/>
      <c r="V80" s="184">
        <f t="shared" ref="V80:X80" si="230">SUM(V81:V95)</f>
        <v>0</v>
      </c>
      <c r="W80" s="257">
        <f t="shared" si="230"/>
        <v>16800</v>
      </c>
      <c r="X80" s="257">
        <f t="shared" si="230"/>
        <v>16800</v>
      </c>
      <c r="Y80" s="257">
        <f t="shared" ref="Y80:Y104" si="231">W80-X80</f>
        <v>0</v>
      </c>
      <c r="Z80" s="156">
        <f t="shared" ref="Z80:Z104" si="232">Y80/W80</f>
        <v>0</v>
      </c>
      <c r="AA80" s="186"/>
      <c r="AB80" s="171"/>
      <c r="AC80" s="171"/>
      <c r="AD80" s="171"/>
      <c r="AE80" s="171"/>
      <c r="AF80" s="171"/>
      <c r="AG80" s="171"/>
    </row>
    <row r="81" ht="30.0" customHeight="1">
      <c r="A81" s="159" t="s">
        <v>86</v>
      </c>
      <c r="B81" s="160" t="s">
        <v>203</v>
      </c>
      <c r="C81" s="258" t="s">
        <v>204</v>
      </c>
      <c r="D81" s="248" t="s">
        <v>205</v>
      </c>
      <c r="E81" s="163">
        <v>5.0</v>
      </c>
      <c r="F81" s="164">
        <v>300.0</v>
      </c>
      <c r="G81" s="165">
        <f t="shared" ref="G81:G95" si="233">E81*F81</f>
        <v>1500</v>
      </c>
      <c r="H81" s="163">
        <v>5.0</v>
      </c>
      <c r="I81" s="164">
        <v>300.0</v>
      </c>
      <c r="J81" s="165">
        <f t="shared" ref="J81:J95" si="234">H81*I81</f>
        <v>1500</v>
      </c>
      <c r="K81" s="163"/>
      <c r="L81" s="164"/>
      <c r="M81" s="165">
        <f t="shared" ref="M81:M95" si="235">K81*L81</f>
        <v>0</v>
      </c>
      <c r="N81" s="163"/>
      <c r="O81" s="164"/>
      <c r="P81" s="165">
        <f t="shared" ref="P81:P95" si="236">N81*O81</f>
        <v>0</v>
      </c>
      <c r="Q81" s="163"/>
      <c r="R81" s="164"/>
      <c r="S81" s="165">
        <f t="shared" ref="S81:S95" si="237">Q81*R81</f>
        <v>0</v>
      </c>
      <c r="T81" s="163"/>
      <c r="U81" s="164"/>
      <c r="V81" s="165">
        <f t="shared" ref="V81:V95" si="238">T81*U81</f>
        <v>0</v>
      </c>
      <c r="W81" s="166">
        <f t="shared" ref="W81:W95" si="239">G81+M81+S81</f>
        <v>1500</v>
      </c>
      <c r="X81" s="167">
        <f t="shared" ref="X81:X95" si="240">J81+P81+V81</f>
        <v>1500</v>
      </c>
      <c r="Y81" s="167">
        <f t="shared" si="231"/>
        <v>0</v>
      </c>
      <c r="Z81" s="168">
        <f t="shared" si="232"/>
        <v>0</v>
      </c>
      <c r="AA81" s="169" t="s">
        <v>206</v>
      </c>
      <c r="AB81" s="171"/>
      <c r="AC81" s="171"/>
      <c r="AD81" s="171"/>
      <c r="AE81" s="171"/>
      <c r="AF81" s="171"/>
      <c r="AG81" s="171"/>
    </row>
    <row r="82" ht="30.0" customHeight="1">
      <c r="A82" s="159" t="s">
        <v>86</v>
      </c>
      <c r="B82" s="160" t="s">
        <v>207</v>
      </c>
      <c r="C82" s="258" t="s">
        <v>208</v>
      </c>
      <c r="D82" s="248" t="s">
        <v>205</v>
      </c>
      <c r="E82" s="163">
        <v>5.0</v>
      </c>
      <c r="F82" s="164">
        <v>300.0</v>
      </c>
      <c r="G82" s="165">
        <f t="shared" si="233"/>
        <v>1500</v>
      </c>
      <c r="H82" s="163">
        <v>5.0</v>
      </c>
      <c r="I82" s="164">
        <v>300.0</v>
      </c>
      <c r="J82" s="165">
        <f t="shared" si="234"/>
        <v>1500</v>
      </c>
      <c r="K82" s="163"/>
      <c r="L82" s="164"/>
      <c r="M82" s="165">
        <f t="shared" si="235"/>
        <v>0</v>
      </c>
      <c r="N82" s="163"/>
      <c r="O82" s="164"/>
      <c r="P82" s="165">
        <f t="shared" si="236"/>
        <v>0</v>
      </c>
      <c r="Q82" s="163"/>
      <c r="R82" s="164"/>
      <c r="S82" s="165">
        <f t="shared" si="237"/>
        <v>0</v>
      </c>
      <c r="T82" s="163"/>
      <c r="U82" s="164"/>
      <c r="V82" s="165">
        <f t="shared" si="238"/>
        <v>0</v>
      </c>
      <c r="W82" s="166">
        <f t="shared" si="239"/>
        <v>1500</v>
      </c>
      <c r="X82" s="167">
        <f t="shared" si="240"/>
        <v>1500</v>
      </c>
      <c r="Y82" s="167">
        <f t="shared" si="231"/>
        <v>0</v>
      </c>
      <c r="Z82" s="168">
        <f t="shared" si="232"/>
        <v>0</v>
      </c>
      <c r="AA82" s="169" t="s">
        <v>206</v>
      </c>
      <c r="AB82" s="171"/>
      <c r="AC82" s="171"/>
      <c r="AD82" s="171"/>
      <c r="AE82" s="171"/>
      <c r="AF82" s="171"/>
      <c r="AG82" s="171"/>
    </row>
    <row r="83" ht="30.0" customHeight="1">
      <c r="A83" s="159" t="s">
        <v>86</v>
      </c>
      <c r="B83" s="160" t="s">
        <v>209</v>
      </c>
      <c r="C83" s="258" t="s">
        <v>210</v>
      </c>
      <c r="D83" s="248" t="s">
        <v>205</v>
      </c>
      <c r="E83" s="163">
        <v>4.0</v>
      </c>
      <c r="F83" s="164">
        <v>300.0</v>
      </c>
      <c r="G83" s="165">
        <f t="shared" si="233"/>
        <v>1200</v>
      </c>
      <c r="H83" s="163">
        <v>4.0</v>
      </c>
      <c r="I83" s="164">
        <v>300.0</v>
      </c>
      <c r="J83" s="165">
        <f t="shared" si="234"/>
        <v>1200</v>
      </c>
      <c r="K83" s="163"/>
      <c r="L83" s="164"/>
      <c r="M83" s="165">
        <f t="shared" si="235"/>
        <v>0</v>
      </c>
      <c r="N83" s="163"/>
      <c r="O83" s="164"/>
      <c r="P83" s="165">
        <f t="shared" si="236"/>
        <v>0</v>
      </c>
      <c r="Q83" s="163"/>
      <c r="R83" s="164"/>
      <c r="S83" s="165">
        <f t="shared" si="237"/>
        <v>0</v>
      </c>
      <c r="T83" s="163"/>
      <c r="U83" s="164"/>
      <c r="V83" s="165">
        <f t="shared" si="238"/>
        <v>0</v>
      </c>
      <c r="W83" s="166">
        <f t="shared" si="239"/>
        <v>1200</v>
      </c>
      <c r="X83" s="167">
        <f t="shared" si="240"/>
        <v>1200</v>
      </c>
      <c r="Y83" s="167">
        <f t="shared" si="231"/>
        <v>0</v>
      </c>
      <c r="Z83" s="168">
        <f t="shared" si="232"/>
        <v>0</v>
      </c>
      <c r="AA83" s="169" t="s">
        <v>206</v>
      </c>
      <c r="AB83" s="171"/>
      <c r="AC83" s="171"/>
      <c r="AD83" s="171"/>
      <c r="AE83" s="171"/>
      <c r="AF83" s="171"/>
      <c r="AG83" s="171"/>
    </row>
    <row r="84" ht="30.0" customHeight="1">
      <c r="A84" s="159" t="s">
        <v>86</v>
      </c>
      <c r="B84" s="160" t="s">
        <v>211</v>
      </c>
      <c r="C84" s="258" t="s">
        <v>212</v>
      </c>
      <c r="D84" s="248" t="s">
        <v>205</v>
      </c>
      <c r="E84" s="163">
        <v>4.0</v>
      </c>
      <c r="F84" s="164">
        <v>300.0</v>
      </c>
      <c r="G84" s="165">
        <f t="shared" si="233"/>
        <v>1200</v>
      </c>
      <c r="H84" s="163">
        <v>4.0</v>
      </c>
      <c r="I84" s="164">
        <v>300.0</v>
      </c>
      <c r="J84" s="165">
        <f t="shared" si="234"/>
        <v>1200</v>
      </c>
      <c r="K84" s="163"/>
      <c r="L84" s="164"/>
      <c r="M84" s="165">
        <f t="shared" si="235"/>
        <v>0</v>
      </c>
      <c r="N84" s="163"/>
      <c r="O84" s="164"/>
      <c r="P84" s="165">
        <f t="shared" si="236"/>
        <v>0</v>
      </c>
      <c r="Q84" s="163"/>
      <c r="R84" s="164"/>
      <c r="S84" s="165">
        <f t="shared" si="237"/>
        <v>0</v>
      </c>
      <c r="T84" s="163"/>
      <c r="U84" s="164"/>
      <c r="V84" s="165">
        <f t="shared" si="238"/>
        <v>0</v>
      </c>
      <c r="W84" s="166">
        <f t="shared" si="239"/>
        <v>1200</v>
      </c>
      <c r="X84" s="167">
        <f t="shared" si="240"/>
        <v>1200</v>
      </c>
      <c r="Y84" s="167">
        <f t="shared" si="231"/>
        <v>0</v>
      </c>
      <c r="Z84" s="168">
        <f t="shared" si="232"/>
        <v>0</v>
      </c>
      <c r="AA84" s="169" t="s">
        <v>206</v>
      </c>
      <c r="AB84" s="171"/>
      <c r="AC84" s="171"/>
      <c r="AD84" s="171"/>
      <c r="AE84" s="171"/>
      <c r="AF84" s="171"/>
      <c r="AG84" s="171"/>
    </row>
    <row r="85" ht="30.0" customHeight="1">
      <c r="A85" s="159" t="s">
        <v>86</v>
      </c>
      <c r="B85" s="160" t="s">
        <v>213</v>
      </c>
      <c r="C85" s="258" t="s">
        <v>214</v>
      </c>
      <c r="D85" s="248" t="s">
        <v>205</v>
      </c>
      <c r="E85" s="163">
        <v>3.0</v>
      </c>
      <c r="F85" s="164">
        <v>300.0</v>
      </c>
      <c r="G85" s="165">
        <f t="shared" si="233"/>
        <v>900</v>
      </c>
      <c r="H85" s="163">
        <v>3.0</v>
      </c>
      <c r="I85" s="164">
        <v>300.0</v>
      </c>
      <c r="J85" s="165">
        <f t="shared" si="234"/>
        <v>900</v>
      </c>
      <c r="K85" s="163"/>
      <c r="L85" s="164"/>
      <c r="M85" s="165">
        <f t="shared" si="235"/>
        <v>0</v>
      </c>
      <c r="N85" s="163"/>
      <c r="O85" s="164"/>
      <c r="P85" s="165">
        <f t="shared" si="236"/>
        <v>0</v>
      </c>
      <c r="Q85" s="163"/>
      <c r="R85" s="164"/>
      <c r="S85" s="165">
        <f t="shared" si="237"/>
        <v>0</v>
      </c>
      <c r="T85" s="163"/>
      <c r="U85" s="164"/>
      <c r="V85" s="165">
        <f t="shared" si="238"/>
        <v>0</v>
      </c>
      <c r="W85" s="166">
        <f t="shared" si="239"/>
        <v>900</v>
      </c>
      <c r="X85" s="167">
        <f t="shared" si="240"/>
        <v>900</v>
      </c>
      <c r="Y85" s="167">
        <f t="shared" si="231"/>
        <v>0</v>
      </c>
      <c r="Z85" s="168">
        <f t="shared" si="232"/>
        <v>0</v>
      </c>
      <c r="AA85" s="169" t="s">
        <v>206</v>
      </c>
      <c r="AB85" s="171"/>
      <c r="AC85" s="171"/>
      <c r="AD85" s="171"/>
      <c r="AE85" s="171"/>
      <c r="AF85" s="171"/>
      <c r="AG85" s="171"/>
    </row>
    <row r="86" ht="30.0" customHeight="1">
      <c r="A86" s="159" t="s">
        <v>86</v>
      </c>
      <c r="B86" s="160" t="s">
        <v>215</v>
      </c>
      <c r="C86" s="258" t="s">
        <v>216</v>
      </c>
      <c r="D86" s="248" t="s">
        <v>205</v>
      </c>
      <c r="E86" s="163">
        <v>3.0</v>
      </c>
      <c r="F86" s="164">
        <v>300.0</v>
      </c>
      <c r="G86" s="165">
        <f t="shared" si="233"/>
        <v>900</v>
      </c>
      <c r="H86" s="163">
        <v>3.0</v>
      </c>
      <c r="I86" s="164">
        <v>300.0</v>
      </c>
      <c r="J86" s="165">
        <f t="shared" si="234"/>
        <v>900</v>
      </c>
      <c r="K86" s="163"/>
      <c r="L86" s="164"/>
      <c r="M86" s="165">
        <f t="shared" si="235"/>
        <v>0</v>
      </c>
      <c r="N86" s="163"/>
      <c r="O86" s="164"/>
      <c r="P86" s="165">
        <f t="shared" si="236"/>
        <v>0</v>
      </c>
      <c r="Q86" s="163"/>
      <c r="R86" s="164"/>
      <c r="S86" s="165">
        <f t="shared" si="237"/>
        <v>0</v>
      </c>
      <c r="T86" s="163"/>
      <c r="U86" s="164"/>
      <c r="V86" s="165">
        <f t="shared" si="238"/>
        <v>0</v>
      </c>
      <c r="W86" s="166">
        <f t="shared" si="239"/>
        <v>900</v>
      </c>
      <c r="X86" s="167">
        <f t="shared" si="240"/>
        <v>900</v>
      </c>
      <c r="Y86" s="167">
        <f t="shared" si="231"/>
        <v>0</v>
      </c>
      <c r="Z86" s="168">
        <f t="shared" si="232"/>
        <v>0</v>
      </c>
      <c r="AA86" s="169" t="s">
        <v>206</v>
      </c>
      <c r="AB86" s="171"/>
      <c r="AC86" s="171"/>
      <c r="AD86" s="171"/>
      <c r="AE86" s="171"/>
      <c r="AF86" s="171"/>
      <c r="AG86" s="171"/>
    </row>
    <row r="87" ht="30.0" customHeight="1">
      <c r="A87" s="159" t="s">
        <v>86</v>
      </c>
      <c r="B87" s="160" t="s">
        <v>217</v>
      </c>
      <c r="C87" s="258" t="s">
        <v>218</v>
      </c>
      <c r="D87" s="248" t="s">
        <v>205</v>
      </c>
      <c r="E87" s="163">
        <v>3.0</v>
      </c>
      <c r="F87" s="164">
        <v>300.0</v>
      </c>
      <c r="G87" s="165">
        <f t="shared" si="233"/>
        <v>900</v>
      </c>
      <c r="H87" s="163">
        <v>3.0</v>
      </c>
      <c r="I87" s="164">
        <v>300.0</v>
      </c>
      <c r="J87" s="165">
        <f t="shared" si="234"/>
        <v>900</v>
      </c>
      <c r="K87" s="163"/>
      <c r="L87" s="164"/>
      <c r="M87" s="165">
        <f t="shared" si="235"/>
        <v>0</v>
      </c>
      <c r="N87" s="163"/>
      <c r="O87" s="164"/>
      <c r="P87" s="165">
        <f t="shared" si="236"/>
        <v>0</v>
      </c>
      <c r="Q87" s="163"/>
      <c r="R87" s="164"/>
      <c r="S87" s="165">
        <f t="shared" si="237"/>
        <v>0</v>
      </c>
      <c r="T87" s="163"/>
      <c r="U87" s="164"/>
      <c r="V87" s="165">
        <f t="shared" si="238"/>
        <v>0</v>
      </c>
      <c r="W87" s="166">
        <f t="shared" si="239"/>
        <v>900</v>
      </c>
      <c r="X87" s="167">
        <f t="shared" si="240"/>
        <v>900</v>
      </c>
      <c r="Y87" s="167">
        <f t="shared" si="231"/>
        <v>0</v>
      </c>
      <c r="Z87" s="168">
        <f t="shared" si="232"/>
        <v>0</v>
      </c>
      <c r="AA87" s="169" t="s">
        <v>206</v>
      </c>
      <c r="AB87" s="171"/>
      <c r="AC87" s="171"/>
      <c r="AD87" s="171"/>
      <c r="AE87" s="171"/>
      <c r="AF87" s="171"/>
      <c r="AG87" s="171"/>
    </row>
    <row r="88" ht="30.0" customHeight="1">
      <c r="A88" s="159" t="s">
        <v>86</v>
      </c>
      <c r="B88" s="160" t="s">
        <v>219</v>
      </c>
      <c r="C88" s="258" t="s">
        <v>220</v>
      </c>
      <c r="D88" s="248" t="s">
        <v>205</v>
      </c>
      <c r="E88" s="163">
        <v>3.0</v>
      </c>
      <c r="F88" s="164">
        <v>300.0</v>
      </c>
      <c r="G88" s="165">
        <f t="shared" si="233"/>
        <v>900</v>
      </c>
      <c r="H88" s="163">
        <v>3.0</v>
      </c>
      <c r="I88" s="164">
        <v>300.0</v>
      </c>
      <c r="J88" s="165">
        <f t="shared" si="234"/>
        <v>900</v>
      </c>
      <c r="K88" s="163"/>
      <c r="L88" s="164"/>
      <c r="M88" s="165">
        <f t="shared" si="235"/>
        <v>0</v>
      </c>
      <c r="N88" s="163"/>
      <c r="O88" s="164"/>
      <c r="P88" s="165">
        <f t="shared" si="236"/>
        <v>0</v>
      </c>
      <c r="Q88" s="163"/>
      <c r="R88" s="164"/>
      <c r="S88" s="165">
        <f t="shared" si="237"/>
        <v>0</v>
      </c>
      <c r="T88" s="163"/>
      <c r="U88" s="164"/>
      <c r="V88" s="165">
        <f t="shared" si="238"/>
        <v>0</v>
      </c>
      <c r="W88" s="166">
        <f t="shared" si="239"/>
        <v>900</v>
      </c>
      <c r="X88" s="167">
        <f t="shared" si="240"/>
        <v>900</v>
      </c>
      <c r="Y88" s="167">
        <f t="shared" si="231"/>
        <v>0</v>
      </c>
      <c r="Z88" s="168">
        <f t="shared" si="232"/>
        <v>0</v>
      </c>
      <c r="AA88" s="169" t="s">
        <v>206</v>
      </c>
      <c r="AB88" s="171"/>
      <c r="AC88" s="171"/>
      <c r="AD88" s="171"/>
      <c r="AE88" s="171"/>
      <c r="AF88" s="171"/>
      <c r="AG88" s="171"/>
    </row>
    <row r="89" ht="30.0" customHeight="1">
      <c r="A89" s="159" t="s">
        <v>86</v>
      </c>
      <c r="B89" s="160" t="s">
        <v>221</v>
      </c>
      <c r="C89" s="258" t="s">
        <v>222</v>
      </c>
      <c r="D89" s="248" t="s">
        <v>205</v>
      </c>
      <c r="E89" s="163">
        <v>3.0</v>
      </c>
      <c r="F89" s="164">
        <v>300.0</v>
      </c>
      <c r="G89" s="165">
        <f t="shared" si="233"/>
        <v>900</v>
      </c>
      <c r="H89" s="163">
        <v>3.0</v>
      </c>
      <c r="I89" s="164">
        <v>300.0</v>
      </c>
      <c r="J89" s="165">
        <f t="shared" si="234"/>
        <v>900</v>
      </c>
      <c r="K89" s="163"/>
      <c r="L89" s="164"/>
      <c r="M89" s="165">
        <f t="shared" si="235"/>
        <v>0</v>
      </c>
      <c r="N89" s="163"/>
      <c r="O89" s="164"/>
      <c r="P89" s="165">
        <f t="shared" si="236"/>
        <v>0</v>
      </c>
      <c r="Q89" s="163"/>
      <c r="R89" s="164"/>
      <c r="S89" s="165">
        <f t="shared" si="237"/>
        <v>0</v>
      </c>
      <c r="T89" s="163"/>
      <c r="U89" s="164"/>
      <c r="V89" s="165">
        <f t="shared" si="238"/>
        <v>0</v>
      </c>
      <c r="W89" s="166">
        <f t="shared" si="239"/>
        <v>900</v>
      </c>
      <c r="X89" s="167">
        <f t="shared" si="240"/>
        <v>900</v>
      </c>
      <c r="Y89" s="167">
        <f t="shared" si="231"/>
        <v>0</v>
      </c>
      <c r="Z89" s="168">
        <f t="shared" si="232"/>
        <v>0</v>
      </c>
      <c r="AA89" s="169" t="s">
        <v>206</v>
      </c>
      <c r="AB89" s="171"/>
      <c r="AC89" s="171"/>
      <c r="AD89" s="171"/>
      <c r="AE89" s="171"/>
      <c r="AF89" s="171"/>
      <c r="AG89" s="171"/>
    </row>
    <row r="90" ht="30.0" customHeight="1">
      <c r="A90" s="159" t="s">
        <v>86</v>
      </c>
      <c r="B90" s="160" t="s">
        <v>223</v>
      </c>
      <c r="C90" s="258" t="s">
        <v>224</v>
      </c>
      <c r="D90" s="248" t="s">
        <v>205</v>
      </c>
      <c r="E90" s="163">
        <v>4.0</v>
      </c>
      <c r="F90" s="164">
        <v>300.0</v>
      </c>
      <c r="G90" s="165">
        <f t="shared" si="233"/>
        <v>1200</v>
      </c>
      <c r="H90" s="163">
        <v>4.0</v>
      </c>
      <c r="I90" s="164">
        <v>300.0</v>
      </c>
      <c r="J90" s="165">
        <f t="shared" si="234"/>
        <v>1200</v>
      </c>
      <c r="K90" s="163"/>
      <c r="L90" s="164"/>
      <c r="M90" s="165">
        <f t="shared" si="235"/>
        <v>0</v>
      </c>
      <c r="N90" s="163"/>
      <c r="O90" s="164"/>
      <c r="P90" s="165">
        <f t="shared" si="236"/>
        <v>0</v>
      </c>
      <c r="Q90" s="163"/>
      <c r="R90" s="164"/>
      <c r="S90" s="165">
        <f t="shared" si="237"/>
        <v>0</v>
      </c>
      <c r="T90" s="163"/>
      <c r="U90" s="164"/>
      <c r="V90" s="165">
        <f t="shared" si="238"/>
        <v>0</v>
      </c>
      <c r="W90" s="166">
        <f t="shared" si="239"/>
        <v>1200</v>
      </c>
      <c r="X90" s="167">
        <f t="shared" si="240"/>
        <v>1200</v>
      </c>
      <c r="Y90" s="167">
        <f t="shared" si="231"/>
        <v>0</v>
      </c>
      <c r="Z90" s="168">
        <f t="shared" si="232"/>
        <v>0</v>
      </c>
      <c r="AA90" s="169" t="s">
        <v>206</v>
      </c>
      <c r="AB90" s="171"/>
      <c r="AC90" s="171"/>
      <c r="AD90" s="171"/>
      <c r="AE90" s="171"/>
      <c r="AF90" s="171"/>
      <c r="AG90" s="171"/>
    </row>
    <row r="91" ht="30.0" customHeight="1">
      <c r="A91" s="159" t="s">
        <v>86</v>
      </c>
      <c r="B91" s="160" t="s">
        <v>225</v>
      </c>
      <c r="C91" s="258" t="s">
        <v>226</v>
      </c>
      <c r="D91" s="248" t="s">
        <v>205</v>
      </c>
      <c r="E91" s="163">
        <v>4.0</v>
      </c>
      <c r="F91" s="164">
        <v>300.0</v>
      </c>
      <c r="G91" s="165">
        <f t="shared" si="233"/>
        <v>1200</v>
      </c>
      <c r="H91" s="163">
        <v>4.0</v>
      </c>
      <c r="I91" s="164">
        <v>300.0</v>
      </c>
      <c r="J91" s="165">
        <f t="shared" si="234"/>
        <v>1200</v>
      </c>
      <c r="K91" s="163"/>
      <c r="L91" s="164"/>
      <c r="M91" s="165">
        <f t="shared" si="235"/>
        <v>0</v>
      </c>
      <c r="N91" s="163"/>
      <c r="O91" s="164"/>
      <c r="P91" s="165">
        <f t="shared" si="236"/>
        <v>0</v>
      </c>
      <c r="Q91" s="163"/>
      <c r="R91" s="164"/>
      <c r="S91" s="165">
        <f t="shared" si="237"/>
        <v>0</v>
      </c>
      <c r="T91" s="163"/>
      <c r="U91" s="164"/>
      <c r="V91" s="165">
        <f t="shared" si="238"/>
        <v>0</v>
      </c>
      <c r="W91" s="166">
        <f t="shared" si="239"/>
        <v>1200</v>
      </c>
      <c r="X91" s="167">
        <f t="shared" si="240"/>
        <v>1200</v>
      </c>
      <c r="Y91" s="167">
        <f t="shared" si="231"/>
        <v>0</v>
      </c>
      <c r="Z91" s="168">
        <f t="shared" si="232"/>
        <v>0</v>
      </c>
      <c r="AA91" s="169" t="s">
        <v>206</v>
      </c>
      <c r="AB91" s="171"/>
      <c r="AC91" s="171"/>
      <c r="AD91" s="171"/>
      <c r="AE91" s="171"/>
      <c r="AF91" s="171"/>
      <c r="AG91" s="171"/>
    </row>
    <row r="92" ht="30.0" customHeight="1">
      <c r="A92" s="159" t="s">
        <v>86</v>
      </c>
      <c r="B92" s="160" t="s">
        <v>227</v>
      </c>
      <c r="C92" s="258" t="s">
        <v>228</v>
      </c>
      <c r="D92" s="248" t="s">
        <v>205</v>
      </c>
      <c r="E92" s="163">
        <v>4.0</v>
      </c>
      <c r="F92" s="164">
        <v>300.0</v>
      </c>
      <c r="G92" s="165">
        <f t="shared" si="233"/>
        <v>1200</v>
      </c>
      <c r="H92" s="163">
        <v>4.0</v>
      </c>
      <c r="I92" s="164">
        <v>300.0</v>
      </c>
      <c r="J92" s="165">
        <f t="shared" si="234"/>
        <v>1200</v>
      </c>
      <c r="K92" s="163"/>
      <c r="L92" s="164"/>
      <c r="M92" s="165">
        <f t="shared" si="235"/>
        <v>0</v>
      </c>
      <c r="N92" s="163"/>
      <c r="O92" s="164"/>
      <c r="P92" s="165">
        <f t="shared" si="236"/>
        <v>0</v>
      </c>
      <c r="Q92" s="163"/>
      <c r="R92" s="164"/>
      <c r="S92" s="165">
        <f t="shared" si="237"/>
        <v>0</v>
      </c>
      <c r="T92" s="163"/>
      <c r="U92" s="164"/>
      <c r="V92" s="165">
        <f t="shared" si="238"/>
        <v>0</v>
      </c>
      <c r="W92" s="166">
        <f t="shared" si="239"/>
        <v>1200</v>
      </c>
      <c r="X92" s="167">
        <f t="shared" si="240"/>
        <v>1200</v>
      </c>
      <c r="Y92" s="167">
        <f t="shared" si="231"/>
        <v>0</v>
      </c>
      <c r="Z92" s="168">
        <f t="shared" si="232"/>
        <v>0</v>
      </c>
      <c r="AA92" s="169" t="s">
        <v>206</v>
      </c>
      <c r="AB92" s="171"/>
      <c r="AC92" s="171"/>
      <c r="AD92" s="171"/>
      <c r="AE92" s="171"/>
      <c r="AF92" s="171"/>
      <c r="AG92" s="171"/>
    </row>
    <row r="93" ht="30.0" customHeight="1">
      <c r="A93" s="159" t="s">
        <v>86</v>
      </c>
      <c r="B93" s="160" t="s">
        <v>229</v>
      </c>
      <c r="C93" s="258" t="s">
        <v>230</v>
      </c>
      <c r="D93" s="248" t="s">
        <v>205</v>
      </c>
      <c r="E93" s="163">
        <v>4.0</v>
      </c>
      <c r="F93" s="164">
        <v>300.0</v>
      </c>
      <c r="G93" s="165">
        <f t="shared" si="233"/>
        <v>1200</v>
      </c>
      <c r="H93" s="163">
        <v>4.0</v>
      </c>
      <c r="I93" s="164">
        <v>300.0</v>
      </c>
      <c r="J93" s="165">
        <f t="shared" si="234"/>
        <v>1200</v>
      </c>
      <c r="K93" s="163"/>
      <c r="L93" s="164"/>
      <c r="M93" s="165">
        <f t="shared" si="235"/>
        <v>0</v>
      </c>
      <c r="N93" s="163"/>
      <c r="O93" s="164"/>
      <c r="P93" s="165">
        <f t="shared" si="236"/>
        <v>0</v>
      </c>
      <c r="Q93" s="163"/>
      <c r="R93" s="164"/>
      <c r="S93" s="165">
        <f t="shared" si="237"/>
        <v>0</v>
      </c>
      <c r="T93" s="163"/>
      <c r="U93" s="164"/>
      <c r="V93" s="165">
        <f t="shared" si="238"/>
        <v>0</v>
      </c>
      <c r="W93" s="166">
        <f t="shared" si="239"/>
        <v>1200</v>
      </c>
      <c r="X93" s="167">
        <f t="shared" si="240"/>
        <v>1200</v>
      </c>
      <c r="Y93" s="167">
        <f t="shared" si="231"/>
        <v>0</v>
      </c>
      <c r="Z93" s="168">
        <f t="shared" si="232"/>
        <v>0</v>
      </c>
      <c r="AA93" s="169" t="s">
        <v>206</v>
      </c>
      <c r="AB93" s="171"/>
      <c r="AC93" s="171"/>
      <c r="AD93" s="171"/>
      <c r="AE93" s="171"/>
      <c r="AF93" s="171"/>
      <c r="AG93" s="171"/>
    </row>
    <row r="94" ht="30.0" customHeight="1">
      <c r="A94" s="159" t="s">
        <v>86</v>
      </c>
      <c r="B94" s="160" t="s">
        <v>231</v>
      </c>
      <c r="C94" s="258" t="s">
        <v>232</v>
      </c>
      <c r="D94" s="248" t="s">
        <v>205</v>
      </c>
      <c r="E94" s="163">
        <v>4.0</v>
      </c>
      <c r="F94" s="164">
        <v>300.0</v>
      </c>
      <c r="G94" s="165">
        <f t="shared" si="233"/>
        <v>1200</v>
      </c>
      <c r="H94" s="163">
        <v>4.0</v>
      </c>
      <c r="I94" s="164">
        <v>300.0</v>
      </c>
      <c r="J94" s="165">
        <f t="shared" si="234"/>
        <v>1200</v>
      </c>
      <c r="K94" s="163"/>
      <c r="L94" s="164"/>
      <c r="M94" s="165">
        <f t="shared" si="235"/>
        <v>0</v>
      </c>
      <c r="N94" s="163"/>
      <c r="O94" s="164"/>
      <c r="P94" s="165">
        <f t="shared" si="236"/>
        <v>0</v>
      </c>
      <c r="Q94" s="163"/>
      <c r="R94" s="164"/>
      <c r="S94" s="165">
        <f t="shared" si="237"/>
        <v>0</v>
      </c>
      <c r="T94" s="163"/>
      <c r="U94" s="164"/>
      <c r="V94" s="165">
        <f t="shared" si="238"/>
        <v>0</v>
      </c>
      <c r="W94" s="166">
        <f t="shared" si="239"/>
        <v>1200</v>
      </c>
      <c r="X94" s="167">
        <f t="shared" si="240"/>
        <v>1200</v>
      </c>
      <c r="Y94" s="167">
        <f t="shared" si="231"/>
        <v>0</v>
      </c>
      <c r="Z94" s="168">
        <f t="shared" si="232"/>
        <v>0</v>
      </c>
      <c r="AA94" s="169" t="s">
        <v>206</v>
      </c>
      <c r="AB94" s="171"/>
      <c r="AC94" s="171"/>
      <c r="AD94" s="171"/>
      <c r="AE94" s="171"/>
      <c r="AF94" s="171"/>
      <c r="AG94" s="171"/>
    </row>
    <row r="95" ht="30.0" customHeight="1">
      <c r="A95" s="159" t="s">
        <v>86</v>
      </c>
      <c r="B95" s="160" t="s">
        <v>233</v>
      </c>
      <c r="C95" s="258" t="s">
        <v>234</v>
      </c>
      <c r="D95" s="248" t="s">
        <v>205</v>
      </c>
      <c r="E95" s="163">
        <v>3.0</v>
      </c>
      <c r="F95" s="164">
        <v>300.0</v>
      </c>
      <c r="G95" s="165">
        <f t="shared" si="233"/>
        <v>900</v>
      </c>
      <c r="H95" s="163">
        <v>3.0</v>
      </c>
      <c r="I95" s="164">
        <v>300.0</v>
      </c>
      <c r="J95" s="165">
        <f t="shared" si="234"/>
        <v>900</v>
      </c>
      <c r="K95" s="163"/>
      <c r="L95" s="164"/>
      <c r="M95" s="165">
        <f t="shared" si="235"/>
        <v>0</v>
      </c>
      <c r="N95" s="163"/>
      <c r="O95" s="164"/>
      <c r="P95" s="165">
        <f t="shared" si="236"/>
        <v>0</v>
      </c>
      <c r="Q95" s="163"/>
      <c r="R95" s="164"/>
      <c r="S95" s="165">
        <f t="shared" si="237"/>
        <v>0</v>
      </c>
      <c r="T95" s="163"/>
      <c r="U95" s="164"/>
      <c r="V95" s="165">
        <f t="shared" si="238"/>
        <v>0</v>
      </c>
      <c r="W95" s="166">
        <f t="shared" si="239"/>
        <v>900</v>
      </c>
      <c r="X95" s="167">
        <f t="shared" si="240"/>
        <v>900</v>
      </c>
      <c r="Y95" s="167">
        <f t="shared" si="231"/>
        <v>0</v>
      </c>
      <c r="Z95" s="168">
        <f t="shared" si="232"/>
        <v>0</v>
      </c>
      <c r="AA95" s="169" t="s">
        <v>206</v>
      </c>
      <c r="AB95" s="171"/>
      <c r="AC95" s="171"/>
      <c r="AD95" s="171"/>
      <c r="AE95" s="171"/>
      <c r="AF95" s="171"/>
      <c r="AG95" s="171"/>
    </row>
    <row r="96" ht="30.0" customHeight="1">
      <c r="A96" s="148" t="s">
        <v>83</v>
      </c>
      <c r="B96" s="195" t="s">
        <v>235</v>
      </c>
      <c r="C96" s="180" t="s">
        <v>236</v>
      </c>
      <c r="D96" s="259"/>
      <c r="E96" s="260">
        <f>SUM(E97:E99)</f>
        <v>0</v>
      </c>
      <c r="F96" s="183"/>
      <c r="G96" s="184">
        <f t="shared" ref="G96:H96" si="241">SUM(G97:G99)</f>
        <v>0</v>
      </c>
      <c r="H96" s="260">
        <f t="shared" si="241"/>
        <v>0</v>
      </c>
      <c r="I96" s="183"/>
      <c r="J96" s="184">
        <f t="shared" ref="J96:K96" si="242">SUM(J97:J99)</f>
        <v>0</v>
      </c>
      <c r="K96" s="260">
        <f t="shared" si="242"/>
        <v>0</v>
      </c>
      <c r="L96" s="183"/>
      <c r="M96" s="184">
        <f t="shared" ref="M96:N96" si="243">SUM(M97:M99)</f>
        <v>0</v>
      </c>
      <c r="N96" s="260">
        <f t="shared" si="243"/>
        <v>0</v>
      </c>
      <c r="O96" s="183"/>
      <c r="P96" s="184">
        <f t="shared" ref="P96:Q96" si="244">SUM(P97:P99)</f>
        <v>0</v>
      </c>
      <c r="Q96" s="260">
        <f t="shared" si="244"/>
        <v>0</v>
      </c>
      <c r="R96" s="183"/>
      <c r="S96" s="184">
        <f t="shared" ref="S96:T96" si="245">SUM(S97:S99)</f>
        <v>0</v>
      </c>
      <c r="T96" s="260">
        <f t="shared" si="245"/>
        <v>0</v>
      </c>
      <c r="U96" s="183"/>
      <c r="V96" s="184">
        <f t="shared" ref="V96:X96" si="246">SUM(V97:V99)</f>
        <v>0</v>
      </c>
      <c r="W96" s="257">
        <f t="shared" si="246"/>
        <v>0</v>
      </c>
      <c r="X96" s="257">
        <f t="shared" si="246"/>
        <v>0</v>
      </c>
      <c r="Y96" s="257">
        <f t="shared" si="231"/>
        <v>0</v>
      </c>
      <c r="Z96" s="257" t="str">
        <f t="shared" si="232"/>
        <v>#DIV/0!</v>
      </c>
      <c r="AA96" s="186"/>
      <c r="AB96" s="171"/>
      <c r="AC96" s="171"/>
      <c r="AD96" s="171"/>
      <c r="AE96" s="171"/>
      <c r="AF96" s="171"/>
      <c r="AG96" s="171"/>
    </row>
    <row r="97" ht="30.0" customHeight="1">
      <c r="A97" s="159" t="s">
        <v>86</v>
      </c>
      <c r="B97" s="160" t="s">
        <v>237</v>
      </c>
      <c r="C97" s="258" t="s">
        <v>238</v>
      </c>
      <c r="D97" s="261" t="s">
        <v>124</v>
      </c>
      <c r="E97" s="163"/>
      <c r="F97" s="164"/>
      <c r="G97" s="165">
        <f t="shared" ref="G97:G99" si="247">E97*F97</f>
        <v>0</v>
      </c>
      <c r="H97" s="163"/>
      <c r="I97" s="164"/>
      <c r="J97" s="165">
        <f t="shared" ref="J97:J99" si="248">H97*I97</f>
        <v>0</v>
      </c>
      <c r="K97" s="163"/>
      <c r="L97" s="164"/>
      <c r="M97" s="165">
        <f t="shared" ref="M97:M99" si="249">K97*L97</f>
        <v>0</v>
      </c>
      <c r="N97" s="163"/>
      <c r="O97" s="164"/>
      <c r="P97" s="165">
        <f t="shared" ref="P97:P99" si="250">N97*O97</f>
        <v>0</v>
      </c>
      <c r="Q97" s="163"/>
      <c r="R97" s="164"/>
      <c r="S97" s="165">
        <f t="shared" ref="S97:S99" si="251">Q97*R97</f>
        <v>0</v>
      </c>
      <c r="T97" s="163"/>
      <c r="U97" s="164"/>
      <c r="V97" s="165">
        <f t="shared" ref="V97:V99" si="252">T97*U97</f>
        <v>0</v>
      </c>
      <c r="W97" s="166">
        <f t="shared" ref="W97:W99" si="253">G97+M97+S97</f>
        <v>0</v>
      </c>
      <c r="X97" s="167">
        <f t="shared" ref="X97:X99" si="254">J97+P97+V97</f>
        <v>0</v>
      </c>
      <c r="Y97" s="167">
        <f t="shared" si="231"/>
        <v>0</v>
      </c>
      <c r="Z97" s="168" t="str">
        <f t="shared" si="232"/>
        <v>#DIV/0!</v>
      </c>
      <c r="AA97" s="169"/>
      <c r="AB97" s="171"/>
      <c r="AC97" s="171"/>
      <c r="AD97" s="171"/>
      <c r="AE97" s="171"/>
      <c r="AF97" s="171"/>
      <c r="AG97" s="171"/>
    </row>
    <row r="98" ht="30.0" customHeight="1">
      <c r="A98" s="159" t="s">
        <v>86</v>
      </c>
      <c r="B98" s="160" t="s">
        <v>239</v>
      </c>
      <c r="C98" s="231" t="s">
        <v>238</v>
      </c>
      <c r="D98" s="248" t="s">
        <v>124</v>
      </c>
      <c r="E98" s="163"/>
      <c r="F98" s="164"/>
      <c r="G98" s="165">
        <f t="shared" si="247"/>
        <v>0</v>
      </c>
      <c r="H98" s="163"/>
      <c r="I98" s="164"/>
      <c r="J98" s="165">
        <f t="shared" si="248"/>
        <v>0</v>
      </c>
      <c r="K98" s="163"/>
      <c r="L98" s="164"/>
      <c r="M98" s="165">
        <f t="shared" si="249"/>
        <v>0</v>
      </c>
      <c r="N98" s="163"/>
      <c r="O98" s="164"/>
      <c r="P98" s="165">
        <f t="shared" si="250"/>
        <v>0</v>
      </c>
      <c r="Q98" s="163"/>
      <c r="R98" s="164"/>
      <c r="S98" s="165">
        <f t="shared" si="251"/>
        <v>0</v>
      </c>
      <c r="T98" s="163"/>
      <c r="U98" s="164"/>
      <c r="V98" s="165">
        <f t="shared" si="252"/>
        <v>0</v>
      </c>
      <c r="W98" s="166">
        <f t="shared" si="253"/>
        <v>0</v>
      </c>
      <c r="X98" s="167">
        <f t="shared" si="254"/>
        <v>0</v>
      </c>
      <c r="Y98" s="167">
        <f t="shared" si="231"/>
        <v>0</v>
      </c>
      <c r="Z98" s="168" t="str">
        <f t="shared" si="232"/>
        <v>#DIV/0!</v>
      </c>
      <c r="AA98" s="169"/>
      <c r="AB98" s="171"/>
      <c r="AC98" s="171"/>
      <c r="AD98" s="171"/>
      <c r="AE98" s="171"/>
      <c r="AF98" s="171"/>
      <c r="AG98" s="171"/>
    </row>
    <row r="99" ht="30.0" customHeight="1">
      <c r="A99" s="172" t="s">
        <v>86</v>
      </c>
      <c r="B99" s="173" t="s">
        <v>240</v>
      </c>
      <c r="C99" s="203" t="s">
        <v>238</v>
      </c>
      <c r="D99" s="250" t="s">
        <v>124</v>
      </c>
      <c r="E99" s="175"/>
      <c r="F99" s="176"/>
      <c r="G99" s="177">
        <f t="shared" si="247"/>
        <v>0</v>
      </c>
      <c r="H99" s="175"/>
      <c r="I99" s="176"/>
      <c r="J99" s="177">
        <f t="shared" si="248"/>
        <v>0</v>
      </c>
      <c r="K99" s="175"/>
      <c r="L99" s="176"/>
      <c r="M99" s="177">
        <f t="shared" si="249"/>
        <v>0</v>
      </c>
      <c r="N99" s="175"/>
      <c r="O99" s="176"/>
      <c r="P99" s="177">
        <f t="shared" si="250"/>
        <v>0</v>
      </c>
      <c r="Q99" s="175"/>
      <c r="R99" s="176"/>
      <c r="S99" s="177">
        <f t="shared" si="251"/>
        <v>0</v>
      </c>
      <c r="T99" s="175"/>
      <c r="U99" s="176"/>
      <c r="V99" s="177">
        <f t="shared" si="252"/>
        <v>0</v>
      </c>
      <c r="W99" s="178">
        <f t="shared" si="253"/>
        <v>0</v>
      </c>
      <c r="X99" s="167">
        <f t="shared" si="254"/>
        <v>0</v>
      </c>
      <c r="Y99" s="167">
        <f t="shared" si="231"/>
        <v>0</v>
      </c>
      <c r="Z99" s="168" t="str">
        <f t="shared" si="232"/>
        <v>#DIV/0!</v>
      </c>
      <c r="AA99" s="179"/>
      <c r="AB99" s="171"/>
      <c r="AC99" s="171"/>
      <c r="AD99" s="171"/>
      <c r="AE99" s="171"/>
      <c r="AF99" s="171"/>
      <c r="AG99" s="171"/>
    </row>
    <row r="100" ht="30.0" customHeight="1">
      <c r="A100" s="148" t="s">
        <v>83</v>
      </c>
      <c r="B100" s="195" t="s">
        <v>241</v>
      </c>
      <c r="C100" s="262" t="s">
        <v>242</v>
      </c>
      <c r="D100" s="263"/>
      <c r="E100" s="260">
        <f>SUM(E101:E103)</f>
        <v>0</v>
      </c>
      <c r="F100" s="183"/>
      <c r="G100" s="184">
        <f t="shared" ref="G100:H100" si="255">SUM(G101:G103)</f>
        <v>0</v>
      </c>
      <c r="H100" s="260">
        <f t="shared" si="255"/>
        <v>0</v>
      </c>
      <c r="I100" s="183"/>
      <c r="J100" s="184">
        <f t="shared" ref="J100:K100" si="256">SUM(J101:J103)</f>
        <v>0</v>
      </c>
      <c r="K100" s="260">
        <f t="shared" si="256"/>
        <v>0</v>
      </c>
      <c r="L100" s="183"/>
      <c r="M100" s="184">
        <f t="shared" ref="M100:N100" si="257">SUM(M101:M103)</f>
        <v>0</v>
      </c>
      <c r="N100" s="260">
        <f t="shared" si="257"/>
        <v>0</v>
      </c>
      <c r="O100" s="183"/>
      <c r="P100" s="184">
        <f t="shared" ref="P100:Q100" si="258">SUM(P101:P103)</f>
        <v>0</v>
      </c>
      <c r="Q100" s="260">
        <f t="shared" si="258"/>
        <v>0</v>
      </c>
      <c r="R100" s="183"/>
      <c r="S100" s="184">
        <f t="shared" ref="S100:T100" si="259">SUM(S101:S103)</f>
        <v>0</v>
      </c>
      <c r="T100" s="260">
        <f t="shared" si="259"/>
        <v>0</v>
      </c>
      <c r="U100" s="183"/>
      <c r="V100" s="184">
        <f t="shared" ref="V100:X100" si="260">SUM(V101:V103)</f>
        <v>0</v>
      </c>
      <c r="W100" s="257">
        <f t="shared" si="260"/>
        <v>0</v>
      </c>
      <c r="X100" s="257">
        <f t="shared" si="260"/>
        <v>0</v>
      </c>
      <c r="Y100" s="257">
        <f t="shared" si="231"/>
        <v>0</v>
      </c>
      <c r="Z100" s="257" t="str">
        <f t="shared" si="232"/>
        <v>#DIV/0!</v>
      </c>
      <c r="AA100" s="186"/>
      <c r="AB100" s="171"/>
      <c r="AC100" s="171"/>
      <c r="AD100" s="171"/>
      <c r="AE100" s="171"/>
      <c r="AF100" s="171"/>
      <c r="AG100" s="171"/>
    </row>
    <row r="101" ht="30.0" customHeight="1">
      <c r="A101" s="159" t="s">
        <v>86</v>
      </c>
      <c r="B101" s="160" t="s">
        <v>243</v>
      </c>
      <c r="C101" s="264" t="s">
        <v>130</v>
      </c>
      <c r="D101" s="265" t="s">
        <v>131</v>
      </c>
      <c r="E101" s="163"/>
      <c r="F101" s="164"/>
      <c r="G101" s="165">
        <f t="shared" ref="G101:G103" si="261">E101*F101</f>
        <v>0</v>
      </c>
      <c r="H101" s="163"/>
      <c r="I101" s="164"/>
      <c r="J101" s="165">
        <f t="shared" ref="J101:J103" si="262">H101*I101</f>
        <v>0</v>
      </c>
      <c r="K101" s="163"/>
      <c r="L101" s="164"/>
      <c r="M101" s="165">
        <f t="shared" ref="M101:M103" si="263">K101*L101</f>
        <v>0</v>
      </c>
      <c r="N101" s="163"/>
      <c r="O101" s="164"/>
      <c r="P101" s="165">
        <f t="shared" ref="P101:P103" si="264">N101*O101</f>
        <v>0</v>
      </c>
      <c r="Q101" s="163"/>
      <c r="R101" s="164"/>
      <c r="S101" s="165">
        <f t="shared" ref="S101:S103" si="265">Q101*R101</f>
        <v>0</v>
      </c>
      <c r="T101" s="163"/>
      <c r="U101" s="164"/>
      <c r="V101" s="165">
        <f t="shared" ref="V101:V103" si="266">T101*U101</f>
        <v>0</v>
      </c>
      <c r="W101" s="166">
        <f t="shared" ref="W101:W103" si="267">G101+M101+S101</f>
        <v>0</v>
      </c>
      <c r="X101" s="167">
        <f t="shared" ref="X101:X103" si="268">J101+P101+V101</f>
        <v>0</v>
      </c>
      <c r="Y101" s="167">
        <f t="shared" si="231"/>
        <v>0</v>
      </c>
      <c r="Z101" s="168" t="str">
        <f t="shared" si="232"/>
        <v>#DIV/0!</v>
      </c>
      <c r="AA101" s="169"/>
      <c r="AB101" s="170"/>
      <c r="AC101" s="171"/>
      <c r="AD101" s="171"/>
      <c r="AE101" s="171"/>
      <c r="AF101" s="171"/>
      <c r="AG101" s="171"/>
    </row>
    <row r="102" ht="30.0" customHeight="1">
      <c r="A102" s="159" t="s">
        <v>86</v>
      </c>
      <c r="B102" s="160" t="s">
        <v>244</v>
      </c>
      <c r="C102" s="264" t="s">
        <v>130</v>
      </c>
      <c r="D102" s="265" t="s">
        <v>131</v>
      </c>
      <c r="E102" s="163"/>
      <c r="F102" s="164"/>
      <c r="G102" s="165">
        <f t="shared" si="261"/>
        <v>0</v>
      </c>
      <c r="H102" s="163"/>
      <c r="I102" s="164"/>
      <c r="J102" s="165">
        <f t="shared" si="262"/>
        <v>0</v>
      </c>
      <c r="K102" s="163"/>
      <c r="L102" s="164"/>
      <c r="M102" s="165">
        <f t="shared" si="263"/>
        <v>0</v>
      </c>
      <c r="N102" s="163"/>
      <c r="O102" s="164"/>
      <c r="P102" s="165">
        <f t="shared" si="264"/>
        <v>0</v>
      </c>
      <c r="Q102" s="163"/>
      <c r="R102" s="164"/>
      <c r="S102" s="165">
        <f t="shared" si="265"/>
        <v>0</v>
      </c>
      <c r="T102" s="163"/>
      <c r="U102" s="164"/>
      <c r="V102" s="165">
        <f t="shared" si="266"/>
        <v>0</v>
      </c>
      <c r="W102" s="166">
        <f t="shared" si="267"/>
        <v>0</v>
      </c>
      <c r="X102" s="167">
        <f t="shared" si="268"/>
        <v>0</v>
      </c>
      <c r="Y102" s="167">
        <f t="shared" si="231"/>
        <v>0</v>
      </c>
      <c r="Z102" s="168" t="str">
        <f t="shared" si="232"/>
        <v>#DIV/0!</v>
      </c>
      <c r="AA102" s="169"/>
      <c r="AB102" s="171"/>
      <c r="AC102" s="171"/>
      <c r="AD102" s="171"/>
      <c r="AE102" s="171"/>
      <c r="AF102" s="171"/>
      <c r="AG102" s="171"/>
    </row>
    <row r="103" ht="30.0" customHeight="1">
      <c r="A103" s="172" t="s">
        <v>86</v>
      </c>
      <c r="B103" s="173" t="s">
        <v>245</v>
      </c>
      <c r="C103" s="266" t="s">
        <v>130</v>
      </c>
      <c r="D103" s="265" t="s">
        <v>131</v>
      </c>
      <c r="E103" s="189"/>
      <c r="F103" s="190"/>
      <c r="G103" s="191">
        <f t="shared" si="261"/>
        <v>0</v>
      </c>
      <c r="H103" s="189"/>
      <c r="I103" s="190"/>
      <c r="J103" s="191">
        <f t="shared" si="262"/>
        <v>0</v>
      </c>
      <c r="K103" s="189"/>
      <c r="L103" s="190"/>
      <c r="M103" s="191">
        <f t="shared" si="263"/>
        <v>0</v>
      </c>
      <c r="N103" s="189"/>
      <c r="O103" s="190"/>
      <c r="P103" s="191">
        <f t="shared" si="264"/>
        <v>0</v>
      </c>
      <c r="Q103" s="189"/>
      <c r="R103" s="190"/>
      <c r="S103" s="191">
        <f t="shared" si="265"/>
        <v>0</v>
      </c>
      <c r="T103" s="189"/>
      <c r="U103" s="190"/>
      <c r="V103" s="191">
        <f t="shared" si="266"/>
        <v>0</v>
      </c>
      <c r="W103" s="178">
        <f t="shared" si="267"/>
        <v>0</v>
      </c>
      <c r="X103" s="167">
        <f t="shared" si="268"/>
        <v>0</v>
      </c>
      <c r="Y103" s="209">
        <f t="shared" si="231"/>
        <v>0</v>
      </c>
      <c r="Z103" s="168" t="str">
        <f t="shared" si="232"/>
        <v>#DIV/0!</v>
      </c>
      <c r="AA103" s="192"/>
      <c r="AB103" s="171"/>
      <c r="AC103" s="171"/>
      <c r="AD103" s="171"/>
      <c r="AE103" s="171"/>
      <c r="AF103" s="171"/>
      <c r="AG103" s="171"/>
    </row>
    <row r="104" ht="39.75" customHeight="1">
      <c r="A104" s="267" t="s">
        <v>246</v>
      </c>
      <c r="B104" s="24"/>
      <c r="C104" s="24"/>
      <c r="D104" s="25"/>
      <c r="E104" s="233"/>
      <c r="F104" s="233"/>
      <c r="G104" s="216">
        <f>G80+G96+G100</f>
        <v>16800</v>
      </c>
      <c r="H104" s="233"/>
      <c r="I104" s="233"/>
      <c r="J104" s="216">
        <f>J80+J96+J100</f>
        <v>16800</v>
      </c>
      <c r="K104" s="233"/>
      <c r="L104" s="233"/>
      <c r="M104" s="216">
        <f>M80+M96+M100</f>
        <v>0</v>
      </c>
      <c r="N104" s="233"/>
      <c r="O104" s="233"/>
      <c r="P104" s="216">
        <f>P80+P96+P100</f>
        <v>0</v>
      </c>
      <c r="Q104" s="233"/>
      <c r="R104" s="233"/>
      <c r="S104" s="216">
        <f>S80+S96+S100</f>
        <v>0</v>
      </c>
      <c r="T104" s="233"/>
      <c r="U104" s="233"/>
      <c r="V104" s="216">
        <f t="shared" ref="V104:X104" si="269">V80+V96+V100</f>
        <v>0</v>
      </c>
      <c r="W104" s="235">
        <f t="shared" si="269"/>
        <v>16800</v>
      </c>
      <c r="X104" s="251">
        <f t="shared" si="269"/>
        <v>16800</v>
      </c>
      <c r="Y104" s="268">
        <f t="shared" si="231"/>
        <v>0</v>
      </c>
      <c r="Z104" s="235">
        <f t="shared" si="232"/>
        <v>0</v>
      </c>
      <c r="AA104" s="221"/>
      <c r="AB104" s="7"/>
      <c r="AC104" s="10"/>
      <c r="AD104" s="10"/>
      <c r="AE104" s="10"/>
      <c r="AF104" s="10"/>
      <c r="AG104" s="10"/>
    </row>
    <row r="105" ht="30.0" customHeight="1">
      <c r="A105" s="222" t="s">
        <v>81</v>
      </c>
      <c r="B105" s="223">
        <v>6.0</v>
      </c>
      <c r="C105" s="224" t="s">
        <v>247</v>
      </c>
      <c r="D105" s="22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6"/>
      <c r="X105" s="146"/>
      <c r="Y105" s="256"/>
      <c r="Z105" s="146"/>
      <c r="AA105" s="147"/>
      <c r="AB105" s="10"/>
      <c r="AC105" s="10"/>
      <c r="AD105" s="10"/>
      <c r="AE105" s="10"/>
      <c r="AF105" s="10"/>
      <c r="AG105" s="10"/>
    </row>
    <row r="106" ht="30.0" customHeight="1">
      <c r="A106" s="148" t="s">
        <v>83</v>
      </c>
      <c r="B106" s="195" t="s">
        <v>248</v>
      </c>
      <c r="C106" s="269" t="s">
        <v>249</v>
      </c>
      <c r="D106" s="151"/>
      <c r="E106" s="152">
        <f>SUM(E107)</f>
        <v>1</v>
      </c>
      <c r="F106" s="153"/>
      <c r="G106" s="154">
        <f t="shared" ref="G106:H106" si="270">SUM(G107)</f>
        <v>1100</v>
      </c>
      <c r="H106" s="152">
        <f t="shared" si="270"/>
        <v>1</v>
      </c>
      <c r="I106" s="153"/>
      <c r="J106" s="154">
        <f t="shared" ref="J106:K106" si="271">SUM(J107)</f>
        <v>1039</v>
      </c>
      <c r="K106" s="152">
        <f t="shared" si="271"/>
        <v>0</v>
      </c>
      <c r="L106" s="153"/>
      <c r="M106" s="154">
        <f t="shared" ref="M106:N106" si="272">SUM(M107)</f>
        <v>0</v>
      </c>
      <c r="N106" s="152">
        <f t="shared" si="272"/>
        <v>0</v>
      </c>
      <c r="O106" s="153"/>
      <c r="P106" s="154">
        <f t="shared" ref="P106:Q106" si="273">SUM(P107)</f>
        <v>0</v>
      </c>
      <c r="Q106" s="152">
        <f t="shared" si="273"/>
        <v>0</v>
      </c>
      <c r="R106" s="153"/>
      <c r="S106" s="154">
        <f t="shared" ref="S106:T106" si="274">SUM(S107)</f>
        <v>0</v>
      </c>
      <c r="T106" s="152">
        <f t="shared" si="274"/>
        <v>0</v>
      </c>
      <c r="U106" s="153"/>
      <c r="V106" s="154">
        <f t="shared" ref="V106:X106" si="275">SUM(V107)</f>
        <v>0</v>
      </c>
      <c r="W106" s="154">
        <f t="shared" si="275"/>
        <v>1100</v>
      </c>
      <c r="X106" s="154">
        <f t="shared" si="275"/>
        <v>1039</v>
      </c>
      <c r="Y106" s="154">
        <f t="shared" ref="Y106:Y116" si="276">W106-X106</f>
        <v>61</v>
      </c>
      <c r="Z106" s="156">
        <f t="shared" ref="Z106:Z116" si="277">Y106/W106</f>
        <v>0.05545454545</v>
      </c>
      <c r="AA106" s="157"/>
      <c r="AB106" s="158"/>
      <c r="AC106" s="158"/>
      <c r="AD106" s="158"/>
      <c r="AE106" s="158"/>
      <c r="AF106" s="158"/>
      <c r="AG106" s="158"/>
    </row>
    <row r="107" ht="30.0" customHeight="1">
      <c r="A107" s="159" t="s">
        <v>86</v>
      </c>
      <c r="B107" s="160" t="s">
        <v>250</v>
      </c>
      <c r="C107" s="231" t="s">
        <v>251</v>
      </c>
      <c r="D107" s="162" t="s">
        <v>124</v>
      </c>
      <c r="E107" s="163">
        <v>1.0</v>
      </c>
      <c r="F107" s="164">
        <v>1100.0</v>
      </c>
      <c r="G107" s="165">
        <f>E107*F107</f>
        <v>1100</v>
      </c>
      <c r="H107" s="270">
        <v>1.0</v>
      </c>
      <c r="I107" s="236">
        <v>1039.0</v>
      </c>
      <c r="J107" s="165">
        <f>H107*I107</f>
        <v>1039</v>
      </c>
      <c r="K107" s="163"/>
      <c r="L107" s="164"/>
      <c r="M107" s="165">
        <f>K107*L107</f>
        <v>0</v>
      </c>
      <c r="N107" s="163"/>
      <c r="O107" s="164"/>
      <c r="P107" s="165">
        <f>N107*O107</f>
        <v>0</v>
      </c>
      <c r="Q107" s="163"/>
      <c r="R107" s="164"/>
      <c r="S107" s="165">
        <f>Q107*R107</f>
        <v>0</v>
      </c>
      <c r="T107" s="163"/>
      <c r="U107" s="164"/>
      <c r="V107" s="165">
        <f>T107*U107</f>
        <v>0</v>
      </c>
      <c r="W107" s="166">
        <f>G107+M107+S107</f>
        <v>1100</v>
      </c>
      <c r="X107" s="167">
        <f>J107+P107+V107</f>
        <v>1039</v>
      </c>
      <c r="Y107" s="167">
        <f t="shared" si="276"/>
        <v>61</v>
      </c>
      <c r="Z107" s="168">
        <f t="shared" si="277"/>
        <v>0.05545454545</v>
      </c>
      <c r="AA107" s="169"/>
      <c r="AB107" s="171"/>
      <c r="AC107" s="171"/>
      <c r="AD107" s="171"/>
      <c r="AE107" s="171"/>
      <c r="AF107" s="171"/>
      <c r="AG107" s="171"/>
    </row>
    <row r="108" ht="30.0" customHeight="1">
      <c r="A108" s="148" t="s">
        <v>81</v>
      </c>
      <c r="B108" s="195" t="s">
        <v>252</v>
      </c>
      <c r="C108" s="271" t="s">
        <v>253</v>
      </c>
      <c r="D108" s="181"/>
      <c r="E108" s="182">
        <f>SUM(E109:E111)</f>
        <v>1</v>
      </c>
      <c r="F108" s="183"/>
      <c r="G108" s="184">
        <f t="shared" ref="G108:H108" si="278">SUM(G109:G111)</f>
        <v>2800</v>
      </c>
      <c r="H108" s="182">
        <f t="shared" si="278"/>
        <v>1</v>
      </c>
      <c r="I108" s="183"/>
      <c r="J108" s="184">
        <f t="shared" ref="J108:K108" si="279">SUM(J109:J111)</f>
        <v>2789</v>
      </c>
      <c r="K108" s="182">
        <f t="shared" si="279"/>
        <v>0</v>
      </c>
      <c r="L108" s="183"/>
      <c r="M108" s="184">
        <f t="shared" ref="M108:N108" si="280">SUM(M109:M111)</f>
        <v>0</v>
      </c>
      <c r="N108" s="182">
        <f t="shared" si="280"/>
        <v>0</v>
      </c>
      <c r="O108" s="183"/>
      <c r="P108" s="184">
        <f t="shared" ref="P108:Q108" si="281">SUM(P109:P111)</f>
        <v>0</v>
      </c>
      <c r="Q108" s="182">
        <f t="shared" si="281"/>
        <v>0</v>
      </c>
      <c r="R108" s="183"/>
      <c r="S108" s="184">
        <f t="shared" ref="S108:T108" si="282">SUM(S109:S111)</f>
        <v>0</v>
      </c>
      <c r="T108" s="182">
        <f t="shared" si="282"/>
        <v>0</v>
      </c>
      <c r="U108" s="183"/>
      <c r="V108" s="184">
        <f t="shared" ref="V108:X108" si="283">SUM(V109:V111)</f>
        <v>0</v>
      </c>
      <c r="W108" s="184">
        <f t="shared" si="283"/>
        <v>2800</v>
      </c>
      <c r="X108" s="184">
        <f t="shared" si="283"/>
        <v>2789</v>
      </c>
      <c r="Y108" s="184">
        <f t="shared" si="276"/>
        <v>11</v>
      </c>
      <c r="Z108" s="184">
        <f t="shared" si="277"/>
        <v>0.003928571429</v>
      </c>
      <c r="AA108" s="186"/>
      <c r="AB108" s="158"/>
      <c r="AC108" s="158"/>
      <c r="AD108" s="158"/>
      <c r="AE108" s="158"/>
      <c r="AF108" s="158"/>
      <c r="AG108" s="158"/>
    </row>
    <row r="109" ht="30.0" customHeight="1">
      <c r="A109" s="159" t="s">
        <v>86</v>
      </c>
      <c r="B109" s="160" t="s">
        <v>254</v>
      </c>
      <c r="C109" s="231" t="s">
        <v>255</v>
      </c>
      <c r="D109" s="162" t="s">
        <v>124</v>
      </c>
      <c r="E109" s="163">
        <v>1.0</v>
      </c>
      <c r="F109" s="164">
        <v>2800.0</v>
      </c>
      <c r="G109" s="165">
        <f t="shared" ref="G109:G111" si="284">E109*F109</f>
        <v>2800</v>
      </c>
      <c r="H109" s="163">
        <v>1.0</v>
      </c>
      <c r="I109" s="164">
        <v>2789.0</v>
      </c>
      <c r="J109" s="165">
        <f t="shared" ref="J109:J111" si="285">H109*I109</f>
        <v>2789</v>
      </c>
      <c r="K109" s="163"/>
      <c r="L109" s="164"/>
      <c r="M109" s="165">
        <f t="shared" ref="M109:M111" si="286">K109*L109</f>
        <v>0</v>
      </c>
      <c r="N109" s="163"/>
      <c r="O109" s="164"/>
      <c r="P109" s="165">
        <f t="shared" ref="P109:P111" si="287">N109*O109</f>
        <v>0</v>
      </c>
      <c r="Q109" s="163"/>
      <c r="R109" s="164"/>
      <c r="S109" s="165">
        <f t="shared" ref="S109:S111" si="288">Q109*R109</f>
        <v>0</v>
      </c>
      <c r="T109" s="163"/>
      <c r="U109" s="164"/>
      <c r="V109" s="165">
        <f t="shared" ref="V109:V111" si="289">T109*U109</f>
        <v>0</v>
      </c>
      <c r="W109" s="166">
        <f t="shared" ref="W109:W111" si="290">G109+M109+S109</f>
        <v>2800</v>
      </c>
      <c r="X109" s="167">
        <f t="shared" ref="X109:X111" si="291">J109+P109+V109</f>
        <v>2789</v>
      </c>
      <c r="Y109" s="167">
        <f t="shared" si="276"/>
        <v>11</v>
      </c>
      <c r="Z109" s="168">
        <f t="shared" si="277"/>
        <v>0.003928571429</v>
      </c>
      <c r="AA109" s="169"/>
      <c r="AB109" s="171"/>
      <c r="AC109" s="171"/>
      <c r="AD109" s="171"/>
      <c r="AE109" s="171"/>
      <c r="AF109" s="171"/>
      <c r="AG109" s="171"/>
    </row>
    <row r="110" ht="30.0" customHeight="1">
      <c r="A110" s="159" t="s">
        <v>86</v>
      </c>
      <c r="B110" s="160" t="s">
        <v>256</v>
      </c>
      <c r="C110" s="231" t="s">
        <v>257</v>
      </c>
      <c r="D110" s="162" t="s">
        <v>124</v>
      </c>
      <c r="E110" s="163"/>
      <c r="F110" s="164"/>
      <c r="G110" s="165">
        <f t="shared" si="284"/>
        <v>0</v>
      </c>
      <c r="H110" s="163"/>
      <c r="I110" s="164"/>
      <c r="J110" s="165">
        <f t="shared" si="285"/>
        <v>0</v>
      </c>
      <c r="K110" s="163"/>
      <c r="L110" s="164"/>
      <c r="M110" s="165">
        <f t="shared" si="286"/>
        <v>0</v>
      </c>
      <c r="N110" s="163"/>
      <c r="O110" s="164"/>
      <c r="P110" s="165">
        <f t="shared" si="287"/>
        <v>0</v>
      </c>
      <c r="Q110" s="163"/>
      <c r="R110" s="164"/>
      <c r="S110" s="165">
        <f t="shared" si="288"/>
        <v>0</v>
      </c>
      <c r="T110" s="163"/>
      <c r="U110" s="164"/>
      <c r="V110" s="165">
        <f t="shared" si="289"/>
        <v>0</v>
      </c>
      <c r="W110" s="166">
        <f t="shared" si="290"/>
        <v>0</v>
      </c>
      <c r="X110" s="167">
        <f t="shared" si="291"/>
        <v>0</v>
      </c>
      <c r="Y110" s="167">
        <f t="shared" si="276"/>
        <v>0</v>
      </c>
      <c r="Z110" s="168" t="str">
        <f t="shared" si="277"/>
        <v>#DIV/0!</v>
      </c>
      <c r="AA110" s="169"/>
      <c r="AB110" s="171"/>
      <c r="AC110" s="171"/>
      <c r="AD110" s="171"/>
      <c r="AE110" s="171"/>
      <c r="AF110" s="171"/>
      <c r="AG110" s="171"/>
    </row>
    <row r="111" ht="30.0" customHeight="1">
      <c r="A111" s="172" t="s">
        <v>86</v>
      </c>
      <c r="B111" s="173" t="s">
        <v>258</v>
      </c>
      <c r="C111" s="203" t="s">
        <v>257</v>
      </c>
      <c r="D111" s="174" t="s">
        <v>124</v>
      </c>
      <c r="E111" s="175"/>
      <c r="F111" s="176"/>
      <c r="G111" s="177">
        <f t="shared" si="284"/>
        <v>0</v>
      </c>
      <c r="H111" s="175"/>
      <c r="I111" s="176"/>
      <c r="J111" s="177">
        <f t="shared" si="285"/>
        <v>0</v>
      </c>
      <c r="K111" s="175"/>
      <c r="L111" s="176"/>
      <c r="M111" s="177">
        <f t="shared" si="286"/>
        <v>0</v>
      </c>
      <c r="N111" s="175"/>
      <c r="O111" s="176"/>
      <c r="P111" s="177">
        <f t="shared" si="287"/>
        <v>0</v>
      </c>
      <c r="Q111" s="175"/>
      <c r="R111" s="176"/>
      <c r="S111" s="177">
        <f t="shared" si="288"/>
        <v>0</v>
      </c>
      <c r="T111" s="175"/>
      <c r="U111" s="176"/>
      <c r="V111" s="177">
        <f t="shared" si="289"/>
        <v>0</v>
      </c>
      <c r="W111" s="178">
        <f t="shared" si="290"/>
        <v>0</v>
      </c>
      <c r="X111" s="167">
        <f t="shared" si="291"/>
        <v>0</v>
      </c>
      <c r="Y111" s="167">
        <f t="shared" si="276"/>
        <v>0</v>
      </c>
      <c r="Z111" s="168" t="str">
        <f t="shared" si="277"/>
        <v>#DIV/0!</v>
      </c>
      <c r="AA111" s="179"/>
      <c r="AB111" s="171"/>
      <c r="AC111" s="171"/>
      <c r="AD111" s="171"/>
      <c r="AE111" s="171"/>
      <c r="AF111" s="171"/>
      <c r="AG111" s="171"/>
    </row>
    <row r="112" ht="30.0" customHeight="1">
      <c r="A112" s="148" t="s">
        <v>81</v>
      </c>
      <c r="B112" s="195" t="s">
        <v>259</v>
      </c>
      <c r="C112" s="271" t="s">
        <v>260</v>
      </c>
      <c r="D112" s="181"/>
      <c r="E112" s="182">
        <f>SUM(E113:E115)</f>
        <v>375</v>
      </c>
      <c r="F112" s="183"/>
      <c r="G112" s="184">
        <f t="shared" ref="G112:H112" si="292">SUM(G113:G115)</f>
        <v>19500</v>
      </c>
      <c r="H112" s="182">
        <f t="shared" si="292"/>
        <v>359.74</v>
      </c>
      <c r="I112" s="183"/>
      <c r="J112" s="184">
        <f t="shared" ref="J112:K112" si="293">SUM(J113:J115)</f>
        <v>19461.39403</v>
      </c>
      <c r="K112" s="182">
        <f t="shared" si="293"/>
        <v>0</v>
      </c>
      <c r="L112" s="183"/>
      <c r="M112" s="184">
        <f t="shared" ref="M112:N112" si="294">SUM(M113:M115)</f>
        <v>0</v>
      </c>
      <c r="N112" s="182">
        <f t="shared" si="294"/>
        <v>0</v>
      </c>
      <c r="O112" s="183"/>
      <c r="P112" s="184">
        <f t="shared" ref="P112:Q112" si="295">SUM(P113:P115)</f>
        <v>0</v>
      </c>
      <c r="Q112" s="182">
        <f t="shared" si="295"/>
        <v>0</v>
      </c>
      <c r="R112" s="183"/>
      <c r="S112" s="184">
        <f t="shared" ref="S112:T112" si="296">SUM(S113:S115)</f>
        <v>0</v>
      </c>
      <c r="T112" s="182">
        <f t="shared" si="296"/>
        <v>0</v>
      </c>
      <c r="U112" s="183"/>
      <c r="V112" s="184">
        <f t="shared" ref="V112:X112" si="297">SUM(V113:V115)</f>
        <v>0</v>
      </c>
      <c r="W112" s="184">
        <f t="shared" si="297"/>
        <v>19500</v>
      </c>
      <c r="X112" s="184">
        <f t="shared" si="297"/>
        <v>19461.39403</v>
      </c>
      <c r="Y112" s="184">
        <f t="shared" si="276"/>
        <v>38.60596974</v>
      </c>
      <c r="Z112" s="184">
        <f t="shared" si="277"/>
        <v>0.00197979332</v>
      </c>
      <c r="AA112" s="186"/>
      <c r="AB112" s="158"/>
      <c r="AC112" s="158"/>
      <c r="AD112" s="158"/>
      <c r="AE112" s="158"/>
      <c r="AF112" s="158"/>
      <c r="AG112" s="158"/>
    </row>
    <row r="113" ht="30.0" customHeight="1">
      <c r="A113" s="159" t="s">
        <v>86</v>
      </c>
      <c r="B113" s="160" t="s">
        <v>261</v>
      </c>
      <c r="C113" s="231" t="s">
        <v>262</v>
      </c>
      <c r="D113" s="162" t="s">
        <v>124</v>
      </c>
      <c r="E113" s="163">
        <v>375.0</v>
      </c>
      <c r="F113" s="164">
        <v>52.0</v>
      </c>
      <c r="G113" s="165">
        <f t="shared" ref="G113:G115" si="298">E113*F113</f>
        <v>19500</v>
      </c>
      <c r="H113" s="270">
        <v>359.74</v>
      </c>
      <c r="I113" s="236">
        <v>54.098499</v>
      </c>
      <c r="J113" s="165">
        <f t="shared" ref="J113:J115" si="299">H113*I113</f>
        <v>19461.39403</v>
      </c>
      <c r="K113" s="163"/>
      <c r="L113" s="164"/>
      <c r="M113" s="165">
        <f t="shared" ref="M113:M115" si="300">K113*L113</f>
        <v>0</v>
      </c>
      <c r="N113" s="163"/>
      <c r="O113" s="164"/>
      <c r="P113" s="165">
        <f t="shared" ref="P113:P115" si="301">N113*O113</f>
        <v>0</v>
      </c>
      <c r="Q113" s="163"/>
      <c r="R113" s="164"/>
      <c r="S113" s="165">
        <f t="shared" ref="S113:S115" si="302">Q113*R113</f>
        <v>0</v>
      </c>
      <c r="T113" s="163"/>
      <c r="U113" s="164"/>
      <c r="V113" s="165">
        <f t="shared" ref="V113:V115" si="303">T113*U113</f>
        <v>0</v>
      </c>
      <c r="W113" s="166">
        <f t="shared" ref="W113:W115" si="304">G113+M113+S113</f>
        <v>19500</v>
      </c>
      <c r="X113" s="167">
        <f t="shared" ref="X113:X115" si="305">J113+P113+V113</f>
        <v>19461.39403</v>
      </c>
      <c r="Y113" s="167">
        <f t="shared" si="276"/>
        <v>38.60596974</v>
      </c>
      <c r="Z113" s="168">
        <f t="shared" si="277"/>
        <v>0.00197979332</v>
      </c>
      <c r="AA113" s="169"/>
      <c r="AB113" s="171"/>
      <c r="AC113" s="171"/>
      <c r="AD113" s="171"/>
      <c r="AE113" s="171"/>
      <c r="AF113" s="171"/>
      <c r="AG113" s="171"/>
    </row>
    <row r="114" ht="30.0" customHeight="1">
      <c r="A114" s="159" t="s">
        <v>86</v>
      </c>
      <c r="B114" s="160" t="s">
        <v>263</v>
      </c>
      <c r="C114" s="231" t="s">
        <v>257</v>
      </c>
      <c r="D114" s="162" t="s">
        <v>124</v>
      </c>
      <c r="E114" s="163"/>
      <c r="F114" s="164"/>
      <c r="G114" s="165">
        <f t="shared" si="298"/>
        <v>0</v>
      </c>
      <c r="H114" s="163"/>
      <c r="I114" s="164"/>
      <c r="J114" s="165">
        <f t="shared" si="299"/>
        <v>0</v>
      </c>
      <c r="K114" s="163"/>
      <c r="L114" s="164"/>
      <c r="M114" s="165">
        <f t="shared" si="300"/>
        <v>0</v>
      </c>
      <c r="N114" s="163"/>
      <c r="O114" s="164"/>
      <c r="P114" s="165">
        <f t="shared" si="301"/>
        <v>0</v>
      </c>
      <c r="Q114" s="163"/>
      <c r="R114" s="164"/>
      <c r="S114" s="165">
        <f t="shared" si="302"/>
        <v>0</v>
      </c>
      <c r="T114" s="163"/>
      <c r="U114" s="164"/>
      <c r="V114" s="165">
        <f t="shared" si="303"/>
        <v>0</v>
      </c>
      <c r="W114" s="166">
        <f t="shared" si="304"/>
        <v>0</v>
      </c>
      <c r="X114" s="167">
        <f t="shared" si="305"/>
        <v>0</v>
      </c>
      <c r="Y114" s="167">
        <f t="shared" si="276"/>
        <v>0</v>
      </c>
      <c r="Z114" s="168" t="str">
        <f t="shared" si="277"/>
        <v>#DIV/0!</v>
      </c>
      <c r="AA114" s="169"/>
      <c r="AB114" s="171"/>
      <c r="AC114" s="171"/>
      <c r="AD114" s="171"/>
      <c r="AE114" s="171"/>
      <c r="AF114" s="171"/>
      <c r="AG114" s="171"/>
    </row>
    <row r="115" ht="30.0" customHeight="1">
      <c r="A115" s="172" t="s">
        <v>86</v>
      </c>
      <c r="B115" s="173" t="s">
        <v>264</v>
      </c>
      <c r="C115" s="203" t="s">
        <v>257</v>
      </c>
      <c r="D115" s="174" t="s">
        <v>124</v>
      </c>
      <c r="E115" s="189"/>
      <c r="F115" s="190"/>
      <c r="G115" s="191">
        <f t="shared" si="298"/>
        <v>0</v>
      </c>
      <c r="H115" s="189"/>
      <c r="I115" s="190"/>
      <c r="J115" s="191">
        <f t="shared" si="299"/>
        <v>0</v>
      </c>
      <c r="K115" s="189"/>
      <c r="L115" s="190"/>
      <c r="M115" s="191">
        <f t="shared" si="300"/>
        <v>0</v>
      </c>
      <c r="N115" s="189"/>
      <c r="O115" s="190"/>
      <c r="P115" s="191">
        <f t="shared" si="301"/>
        <v>0</v>
      </c>
      <c r="Q115" s="189"/>
      <c r="R115" s="190"/>
      <c r="S115" s="191">
        <f t="shared" si="302"/>
        <v>0</v>
      </c>
      <c r="T115" s="189"/>
      <c r="U115" s="190"/>
      <c r="V115" s="191">
        <f t="shared" si="303"/>
        <v>0</v>
      </c>
      <c r="W115" s="178">
        <f t="shared" si="304"/>
        <v>0</v>
      </c>
      <c r="X115" s="209">
        <f t="shared" si="305"/>
        <v>0</v>
      </c>
      <c r="Y115" s="209">
        <f t="shared" si="276"/>
        <v>0</v>
      </c>
      <c r="Z115" s="272" t="str">
        <f t="shared" si="277"/>
        <v>#DIV/0!</v>
      </c>
      <c r="AA115" s="179"/>
      <c r="AB115" s="171"/>
      <c r="AC115" s="171"/>
      <c r="AD115" s="171"/>
      <c r="AE115" s="171"/>
      <c r="AF115" s="171"/>
      <c r="AG115" s="171"/>
    </row>
    <row r="116" ht="30.0" customHeight="1">
      <c r="A116" s="210" t="s">
        <v>265</v>
      </c>
      <c r="B116" s="211"/>
      <c r="C116" s="212"/>
      <c r="D116" s="213"/>
      <c r="E116" s="217">
        <f>E112+E108+E106</f>
        <v>377</v>
      </c>
      <c r="F116" s="233"/>
      <c r="G116" s="216">
        <f t="shared" ref="G116:H116" si="306">G112+G108+G106</f>
        <v>23400</v>
      </c>
      <c r="H116" s="217">
        <f t="shared" si="306"/>
        <v>361.74</v>
      </c>
      <c r="I116" s="233"/>
      <c r="J116" s="216">
        <f t="shared" ref="J116:K116" si="307">J112+J108+J106</f>
        <v>23289.39403</v>
      </c>
      <c r="K116" s="234">
        <f t="shared" si="307"/>
        <v>0</v>
      </c>
      <c r="L116" s="233"/>
      <c r="M116" s="216">
        <f t="shared" ref="M116:N116" si="308">M112+M108+M106</f>
        <v>0</v>
      </c>
      <c r="N116" s="234">
        <f t="shared" si="308"/>
        <v>0</v>
      </c>
      <c r="O116" s="233"/>
      <c r="P116" s="216">
        <f t="shared" ref="P116:Q116" si="309">P112+P108+P106</f>
        <v>0</v>
      </c>
      <c r="Q116" s="234">
        <f t="shared" si="309"/>
        <v>0</v>
      </c>
      <c r="R116" s="233"/>
      <c r="S116" s="216">
        <f t="shared" ref="S116:T116" si="310">S112+S108+S106</f>
        <v>0</v>
      </c>
      <c r="T116" s="234">
        <f t="shared" si="310"/>
        <v>0</v>
      </c>
      <c r="U116" s="233"/>
      <c r="V116" s="218">
        <f t="shared" ref="V116:X116" si="311">V112+V108+V106</f>
        <v>0</v>
      </c>
      <c r="W116" s="268">
        <f t="shared" si="311"/>
        <v>23400</v>
      </c>
      <c r="X116" s="273">
        <f t="shared" si="311"/>
        <v>23289.39403</v>
      </c>
      <c r="Y116" s="273">
        <f t="shared" si="276"/>
        <v>110.6059697</v>
      </c>
      <c r="Z116" s="273">
        <f t="shared" si="277"/>
        <v>0.004726750844</v>
      </c>
      <c r="AA116" s="274"/>
      <c r="AB116" s="10"/>
      <c r="AC116" s="10"/>
      <c r="AD116" s="10"/>
      <c r="AE116" s="10"/>
      <c r="AF116" s="10"/>
      <c r="AG116" s="10"/>
    </row>
    <row r="117" ht="30.0" customHeight="1">
      <c r="A117" s="222" t="s">
        <v>81</v>
      </c>
      <c r="B117" s="254">
        <v>7.0</v>
      </c>
      <c r="C117" s="224" t="s">
        <v>266</v>
      </c>
      <c r="D117" s="22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275"/>
      <c r="X117" s="275"/>
      <c r="Y117" s="226"/>
      <c r="Z117" s="275"/>
      <c r="AA117" s="276"/>
      <c r="AB117" s="10"/>
      <c r="AC117" s="10"/>
      <c r="AD117" s="10"/>
      <c r="AE117" s="10"/>
      <c r="AF117" s="10"/>
      <c r="AG117" s="10"/>
    </row>
    <row r="118" ht="30.0" customHeight="1">
      <c r="A118" s="159" t="s">
        <v>86</v>
      </c>
      <c r="B118" s="160" t="s">
        <v>267</v>
      </c>
      <c r="C118" s="231" t="s">
        <v>268</v>
      </c>
      <c r="D118" s="162" t="s">
        <v>124</v>
      </c>
      <c r="E118" s="163">
        <v>1.0</v>
      </c>
      <c r="F118" s="164">
        <v>2000.0</v>
      </c>
      <c r="G118" s="165">
        <f t="shared" ref="G118:G128" si="312">E118*F118</f>
        <v>2000</v>
      </c>
      <c r="H118" s="163">
        <v>1.0</v>
      </c>
      <c r="I118" s="164">
        <v>2000.0</v>
      </c>
      <c r="J118" s="165">
        <f t="shared" ref="J118:J128" si="313">H118*I118</f>
        <v>2000</v>
      </c>
      <c r="K118" s="163"/>
      <c r="L118" s="164"/>
      <c r="M118" s="165">
        <f t="shared" ref="M118:M128" si="314">K118*L118</f>
        <v>0</v>
      </c>
      <c r="N118" s="163"/>
      <c r="O118" s="164"/>
      <c r="P118" s="165">
        <f t="shared" ref="P118:P128" si="315">N118*O118</f>
        <v>0</v>
      </c>
      <c r="Q118" s="163"/>
      <c r="R118" s="164"/>
      <c r="S118" s="165">
        <f t="shared" ref="S118:S128" si="316">Q118*R118</f>
        <v>0</v>
      </c>
      <c r="T118" s="163"/>
      <c r="U118" s="164"/>
      <c r="V118" s="277">
        <f t="shared" ref="V118:V128" si="317">T118*U118</f>
        <v>0</v>
      </c>
      <c r="W118" s="278">
        <f t="shared" ref="W118:W128" si="318">G118+M118+S118</f>
        <v>2000</v>
      </c>
      <c r="X118" s="279">
        <f t="shared" ref="X118:X128" si="319">J118+P118+V118</f>
        <v>2000</v>
      </c>
      <c r="Y118" s="279">
        <f t="shared" ref="Y118:Y129" si="320">W118-X118</f>
        <v>0</v>
      </c>
      <c r="Z118" s="280">
        <f t="shared" ref="Z118:Z129" si="321">Y118/W118</f>
        <v>0</v>
      </c>
      <c r="AA118" s="281"/>
      <c r="AB118" s="171"/>
      <c r="AC118" s="171"/>
      <c r="AD118" s="171"/>
      <c r="AE118" s="171"/>
      <c r="AF118" s="171"/>
      <c r="AG118" s="171"/>
    </row>
    <row r="119" ht="30.0" customHeight="1">
      <c r="A119" s="159" t="s">
        <v>86</v>
      </c>
      <c r="B119" s="160" t="s">
        <v>269</v>
      </c>
      <c r="C119" s="231" t="s">
        <v>270</v>
      </c>
      <c r="D119" s="162" t="s">
        <v>124</v>
      </c>
      <c r="E119" s="163">
        <v>1.0</v>
      </c>
      <c r="F119" s="164">
        <v>1000.0</v>
      </c>
      <c r="G119" s="165">
        <f t="shared" si="312"/>
        <v>1000</v>
      </c>
      <c r="H119" s="163">
        <v>1.0</v>
      </c>
      <c r="I119" s="164">
        <v>1000.0</v>
      </c>
      <c r="J119" s="165">
        <f t="shared" si="313"/>
        <v>1000</v>
      </c>
      <c r="K119" s="163"/>
      <c r="L119" s="164"/>
      <c r="M119" s="165">
        <f t="shared" si="314"/>
        <v>0</v>
      </c>
      <c r="N119" s="163"/>
      <c r="O119" s="164"/>
      <c r="P119" s="165">
        <f t="shared" si="315"/>
        <v>0</v>
      </c>
      <c r="Q119" s="163"/>
      <c r="R119" s="164"/>
      <c r="S119" s="165">
        <f t="shared" si="316"/>
        <v>0</v>
      </c>
      <c r="T119" s="163"/>
      <c r="U119" s="164"/>
      <c r="V119" s="277">
        <f t="shared" si="317"/>
        <v>0</v>
      </c>
      <c r="W119" s="282">
        <f t="shared" si="318"/>
        <v>1000</v>
      </c>
      <c r="X119" s="167">
        <f t="shared" si="319"/>
        <v>1000</v>
      </c>
      <c r="Y119" s="167">
        <f t="shared" si="320"/>
        <v>0</v>
      </c>
      <c r="Z119" s="168">
        <f t="shared" si="321"/>
        <v>0</v>
      </c>
      <c r="AA119" s="169"/>
      <c r="AB119" s="171"/>
      <c r="AC119" s="171"/>
      <c r="AD119" s="171"/>
      <c r="AE119" s="171"/>
      <c r="AF119" s="171"/>
      <c r="AG119" s="171"/>
    </row>
    <row r="120" ht="30.0" customHeight="1">
      <c r="A120" s="159" t="s">
        <v>86</v>
      </c>
      <c r="B120" s="160" t="s">
        <v>271</v>
      </c>
      <c r="C120" s="231" t="s">
        <v>272</v>
      </c>
      <c r="D120" s="162" t="s">
        <v>124</v>
      </c>
      <c r="E120" s="163">
        <v>19.0</v>
      </c>
      <c r="F120" s="164">
        <v>110.0</v>
      </c>
      <c r="G120" s="165">
        <f t="shared" si="312"/>
        <v>2090</v>
      </c>
      <c r="H120" s="163">
        <v>19.0</v>
      </c>
      <c r="I120" s="164">
        <v>110.0</v>
      </c>
      <c r="J120" s="165">
        <f t="shared" si="313"/>
        <v>2090</v>
      </c>
      <c r="K120" s="163"/>
      <c r="L120" s="164"/>
      <c r="M120" s="165">
        <f t="shared" si="314"/>
        <v>0</v>
      </c>
      <c r="N120" s="163"/>
      <c r="O120" s="164"/>
      <c r="P120" s="165">
        <f t="shared" si="315"/>
        <v>0</v>
      </c>
      <c r="Q120" s="163"/>
      <c r="R120" s="164"/>
      <c r="S120" s="165">
        <f t="shared" si="316"/>
        <v>0</v>
      </c>
      <c r="T120" s="163"/>
      <c r="U120" s="164"/>
      <c r="V120" s="277">
        <f t="shared" si="317"/>
        <v>0</v>
      </c>
      <c r="W120" s="282">
        <f t="shared" si="318"/>
        <v>2090</v>
      </c>
      <c r="X120" s="167">
        <f t="shared" si="319"/>
        <v>2090</v>
      </c>
      <c r="Y120" s="167">
        <f t="shared" si="320"/>
        <v>0</v>
      </c>
      <c r="Z120" s="168">
        <f t="shared" si="321"/>
        <v>0</v>
      </c>
      <c r="AA120" s="169"/>
      <c r="AB120" s="171"/>
      <c r="AC120" s="171"/>
      <c r="AD120" s="171"/>
      <c r="AE120" s="171"/>
      <c r="AF120" s="171"/>
      <c r="AG120" s="171"/>
    </row>
    <row r="121" ht="30.0" customHeight="1">
      <c r="A121" s="159" t="s">
        <v>86</v>
      </c>
      <c r="B121" s="160" t="s">
        <v>273</v>
      </c>
      <c r="C121" s="231" t="s">
        <v>274</v>
      </c>
      <c r="D121" s="162" t="s">
        <v>124</v>
      </c>
      <c r="E121" s="163">
        <v>2.0</v>
      </c>
      <c r="F121" s="164">
        <v>1000.0</v>
      </c>
      <c r="G121" s="165">
        <f t="shared" si="312"/>
        <v>2000</v>
      </c>
      <c r="H121" s="163">
        <v>2.0</v>
      </c>
      <c r="I121" s="164">
        <v>1000.0</v>
      </c>
      <c r="J121" s="165">
        <f t="shared" si="313"/>
        <v>2000</v>
      </c>
      <c r="K121" s="163"/>
      <c r="L121" s="164"/>
      <c r="M121" s="165">
        <f t="shared" si="314"/>
        <v>0</v>
      </c>
      <c r="N121" s="163"/>
      <c r="O121" s="164"/>
      <c r="P121" s="165">
        <f t="shared" si="315"/>
        <v>0</v>
      </c>
      <c r="Q121" s="163"/>
      <c r="R121" s="164"/>
      <c r="S121" s="165">
        <f t="shared" si="316"/>
        <v>0</v>
      </c>
      <c r="T121" s="163"/>
      <c r="U121" s="164"/>
      <c r="V121" s="277">
        <f t="shared" si="317"/>
        <v>0</v>
      </c>
      <c r="W121" s="282">
        <f t="shared" si="318"/>
        <v>2000</v>
      </c>
      <c r="X121" s="167">
        <f t="shared" si="319"/>
        <v>2000</v>
      </c>
      <c r="Y121" s="167">
        <f t="shared" si="320"/>
        <v>0</v>
      </c>
      <c r="Z121" s="168">
        <f t="shared" si="321"/>
        <v>0</v>
      </c>
      <c r="AA121" s="169"/>
      <c r="AB121" s="171"/>
      <c r="AC121" s="171"/>
      <c r="AD121" s="171"/>
      <c r="AE121" s="171"/>
      <c r="AF121" s="171"/>
      <c r="AG121" s="171"/>
    </row>
    <row r="122" ht="30.0" customHeight="1">
      <c r="A122" s="159" t="s">
        <v>86</v>
      </c>
      <c r="B122" s="160" t="s">
        <v>275</v>
      </c>
      <c r="C122" s="231" t="s">
        <v>276</v>
      </c>
      <c r="D122" s="162" t="s">
        <v>124</v>
      </c>
      <c r="E122" s="163">
        <v>30.0</v>
      </c>
      <c r="F122" s="164">
        <v>500.0</v>
      </c>
      <c r="G122" s="165">
        <f t="shared" si="312"/>
        <v>15000</v>
      </c>
      <c r="H122" s="270">
        <v>28.0</v>
      </c>
      <c r="I122" s="236">
        <v>529.0</v>
      </c>
      <c r="J122" s="165">
        <f t="shared" si="313"/>
        <v>14812</v>
      </c>
      <c r="K122" s="163"/>
      <c r="L122" s="164"/>
      <c r="M122" s="165">
        <f t="shared" si="314"/>
        <v>0</v>
      </c>
      <c r="N122" s="163"/>
      <c r="O122" s="164"/>
      <c r="P122" s="165">
        <f t="shared" si="315"/>
        <v>0</v>
      </c>
      <c r="Q122" s="163"/>
      <c r="R122" s="164"/>
      <c r="S122" s="165">
        <f t="shared" si="316"/>
        <v>0</v>
      </c>
      <c r="T122" s="163"/>
      <c r="U122" s="164"/>
      <c r="V122" s="277">
        <f t="shared" si="317"/>
        <v>0</v>
      </c>
      <c r="W122" s="282">
        <f t="shared" si="318"/>
        <v>15000</v>
      </c>
      <c r="X122" s="167">
        <f t="shared" si="319"/>
        <v>14812</v>
      </c>
      <c r="Y122" s="167">
        <f t="shared" si="320"/>
        <v>188</v>
      </c>
      <c r="Z122" s="168">
        <f t="shared" si="321"/>
        <v>0.01253333333</v>
      </c>
      <c r="AA122" s="169"/>
      <c r="AB122" s="171"/>
      <c r="AC122" s="171"/>
      <c r="AD122" s="171"/>
      <c r="AE122" s="171"/>
      <c r="AF122" s="171"/>
      <c r="AG122" s="171"/>
    </row>
    <row r="123" ht="30.0" customHeight="1">
      <c r="A123" s="159" t="s">
        <v>86</v>
      </c>
      <c r="B123" s="160" t="s">
        <v>277</v>
      </c>
      <c r="C123" s="231" t="s">
        <v>278</v>
      </c>
      <c r="D123" s="162" t="s">
        <v>124</v>
      </c>
      <c r="E123" s="163"/>
      <c r="F123" s="164"/>
      <c r="G123" s="165">
        <f t="shared" si="312"/>
        <v>0</v>
      </c>
      <c r="H123" s="163"/>
      <c r="I123" s="164"/>
      <c r="J123" s="165">
        <f t="shared" si="313"/>
        <v>0</v>
      </c>
      <c r="K123" s="163"/>
      <c r="L123" s="164"/>
      <c r="M123" s="165">
        <f t="shared" si="314"/>
        <v>0</v>
      </c>
      <c r="N123" s="163"/>
      <c r="O123" s="164"/>
      <c r="P123" s="165">
        <f t="shared" si="315"/>
        <v>0</v>
      </c>
      <c r="Q123" s="163"/>
      <c r="R123" s="164"/>
      <c r="S123" s="165">
        <f t="shared" si="316"/>
        <v>0</v>
      </c>
      <c r="T123" s="163"/>
      <c r="U123" s="164"/>
      <c r="V123" s="277">
        <f t="shared" si="317"/>
        <v>0</v>
      </c>
      <c r="W123" s="282">
        <f t="shared" si="318"/>
        <v>0</v>
      </c>
      <c r="X123" s="167">
        <f t="shared" si="319"/>
        <v>0</v>
      </c>
      <c r="Y123" s="167">
        <f t="shared" si="320"/>
        <v>0</v>
      </c>
      <c r="Z123" s="168" t="str">
        <f t="shared" si="321"/>
        <v>#DIV/0!</v>
      </c>
      <c r="AA123" s="169"/>
      <c r="AB123" s="171"/>
      <c r="AC123" s="171"/>
      <c r="AD123" s="171"/>
      <c r="AE123" s="171"/>
      <c r="AF123" s="171"/>
      <c r="AG123" s="171"/>
    </row>
    <row r="124" ht="30.0" customHeight="1">
      <c r="A124" s="159" t="s">
        <v>86</v>
      </c>
      <c r="B124" s="160" t="s">
        <v>279</v>
      </c>
      <c r="C124" s="231" t="s">
        <v>280</v>
      </c>
      <c r="D124" s="162" t="s">
        <v>124</v>
      </c>
      <c r="E124" s="163"/>
      <c r="F124" s="164"/>
      <c r="G124" s="165">
        <f t="shared" si="312"/>
        <v>0</v>
      </c>
      <c r="H124" s="163"/>
      <c r="I124" s="164"/>
      <c r="J124" s="165">
        <f t="shared" si="313"/>
        <v>0</v>
      </c>
      <c r="K124" s="163"/>
      <c r="L124" s="164"/>
      <c r="M124" s="165">
        <f t="shared" si="314"/>
        <v>0</v>
      </c>
      <c r="N124" s="163"/>
      <c r="O124" s="164"/>
      <c r="P124" s="165">
        <f t="shared" si="315"/>
        <v>0</v>
      </c>
      <c r="Q124" s="163"/>
      <c r="R124" s="164"/>
      <c r="S124" s="165">
        <f t="shared" si="316"/>
        <v>0</v>
      </c>
      <c r="T124" s="163"/>
      <c r="U124" s="164"/>
      <c r="V124" s="277">
        <f t="shared" si="317"/>
        <v>0</v>
      </c>
      <c r="W124" s="282">
        <f t="shared" si="318"/>
        <v>0</v>
      </c>
      <c r="X124" s="167">
        <f t="shared" si="319"/>
        <v>0</v>
      </c>
      <c r="Y124" s="167">
        <f t="shared" si="320"/>
        <v>0</v>
      </c>
      <c r="Z124" s="168" t="str">
        <f t="shared" si="321"/>
        <v>#DIV/0!</v>
      </c>
      <c r="AA124" s="169"/>
      <c r="AB124" s="171"/>
      <c r="AC124" s="171"/>
      <c r="AD124" s="171"/>
      <c r="AE124" s="171"/>
      <c r="AF124" s="171"/>
      <c r="AG124" s="171"/>
    </row>
    <row r="125" ht="30.0" customHeight="1">
      <c r="A125" s="159" t="s">
        <v>86</v>
      </c>
      <c r="B125" s="160" t="s">
        <v>281</v>
      </c>
      <c r="C125" s="231" t="s">
        <v>282</v>
      </c>
      <c r="D125" s="162" t="s">
        <v>124</v>
      </c>
      <c r="E125" s="163"/>
      <c r="F125" s="164"/>
      <c r="G125" s="165">
        <f t="shared" si="312"/>
        <v>0</v>
      </c>
      <c r="H125" s="163"/>
      <c r="I125" s="164"/>
      <c r="J125" s="165">
        <f t="shared" si="313"/>
        <v>0</v>
      </c>
      <c r="K125" s="163"/>
      <c r="L125" s="164"/>
      <c r="M125" s="165">
        <f t="shared" si="314"/>
        <v>0</v>
      </c>
      <c r="N125" s="163"/>
      <c r="O125" s="164"/>
      <c r="P125" s="165">
        <f t="shared" si="315"/>
        <v>0</v>
      </c>
      <c r="Q125" s="163"/>
      <c r="R125" s="164"/>
      <c r="S125" s="165">
        <f t="shared" si="316"/>
        <v>0</v>
      </c>
      <c r="T125" s="163"/>
      <c r="U125" s="164"/>
      <c r="V125" s="277">
        <f t="shared" si="317"/>
        <v>0</v>
      </c>
      <c r="W125" s="282">
        <f t="shared" si="318"/>
        <v>0</v>
      </c>
      <c r="X125" s="167">
        <f t="shared" si="319"/>
        <v>0</v>
      </c>
      <c r="Y125" s="167">
        <f t="shared" si="320"/>
        <v>0</v>
      </c>
      <c r="Z125" s="168" t="str">
        <f t="shared" si="321"/>
        <v>#DIV/0!</v>
      </c>
      <c r="AA125" s="169"/>
      <c r="AB125" s="171"/>
      <c r="AC125" s="171"/>
      <c r="AD125" s="171"/>
      <c r="AE125" s="171"/>
      <c r="AF125" s="171"/>
      <c r="AG125" s="171"/>
    </row>
    <row r="126" ht="30.0" customHeight="1">
      <c r="A126" s="172" t="s">
        <v>86</v>
      </c>
      <c r="B126" s="160" t="s">
        <v>283</v>
      </c>
      <c r="C126" s="203" t="s">
        <v>284</v>
      </c>
      <c r="D126" s="162" t="s">
        <v>124</v>
      </c>
      <c r="E126" s="175"/>
      <c r="F126" s="176"/>
      <c r="G126" s="165">
        <f t="shared" si="312"/>
        <v>0</v>
      </c>
      <c r="H126" s="175"/>
      <c r="I126" s="176"/>
      <c r="J126" s="165">
        <f t="shared" si="313"/>
        <v>0</v>
      </c>
      <c r="K126" s="163"/>
      <c r="L126" s="164"/>
      <c r="M126" s="165">
        <f t="shared" si="314"/>
        <v>0</v>
      </c>
      <c r="N126" s="163"/>
      <c r="O126" s="164"/>
      <c r="P126" s="165">
        <f t="shared" si="315"/>
        <v>0</v>
      </c>
      <c r="Q126" s="163"/>
      <c r="R126" s="164"/>
      <c r="S126" s="165">
        <f t="shared" si="316"/>
        <v>0</v>
      </c>
      <c r="T126" s="163"/>
      <c r="U126" s="164"/>
      <c r="V126" s="277">
        <f t="shared" si="317"/>
        <v>0</v>
      </c>
      <c r="W126" s="282">
        <f t="shared" si="318"/>
        <v>0</v>
      </c>
      <c r="X126" s="167">
        <f t="shared" si="319"/>
        <v>0</v>
      </c>
      <c r="Y126" s="167">
        <f t="shared" si="320"/>
        <v>0</v>
      </c>
      <c r="Z126" s="168" t="str">
        <f t="shared" si="321"/>
        <v>#DIV/0!</v>
      </c>
      <c r="AA126" s="179"/>
      <c r="AB126" s="171"/>
      <c r="AC126" s="171"/>
      <c r="AD126" s="171"/>
      <c r="AE126" s="171"/>
      <c r="AF126" s="171"/>
      <c r="AG126" s="171"/>
    </row>
    <row r="127" ht="30.0" customHeight="1">
      <c r="A127" s="172" t="s">
        <v>86</v>
      </c>
      <c r="B127" s="160" t="s">
        <v>285</v>
      </c>
      <c r="C127" s="203" t="s">
        <v>286</v>
      </c>
      <c r="D127" s="174" t="s">
        <v>124</v>
      </c>
      <c r="E127" s="163"/>
      <c r="F127" s="164"/>
      <c r="G127" s="165">
        <f t="shared" si="312"/>
        <v>0</v>
      </c>
      <c r="H127" s="163"/>
      <c r="I127" s="164"/>
      <c r="J127" s="165">
        <f t="shared" si="313"/>
        <v>0</v>
      </c>
      <c r="K127" s="163"/>
      <c r="L127" s="164"/>
      <c r="M127" s="165">
        <f t="shared" si="314"/>
        <v>0</v>
      </c>
      <c r="N127" s="163"/>
      <c r="O127" s="164"/>
      <c r="P127" s="165">
        <f t="shared" si="315"/>
        <v>0</v>
      </c>
      <c r="Q127" s="163"/>
      <c r="R127" s="164"/>
      <c r="S127" s="165">
        <f t="shared" si="316"/>
        <v>0</v>
      </c>
      <c r="T127" s="163"/>
      <c r="U127" s="164"/>
      <c r="V127" s="277">
        <f t="shared" si="317"/>
        <v>0</v>
      </c>
      <c r="W127" s="282">
        <f t="shared" si="318"/>
        <v>0</v>
      </c>
      <c r="X127" s="167">
        <f t="shared" si="319"/>
        <v>0</v>
      </c>
      <c r="Y127" s="167">
        <f t="shared" si="320"/>
        <v>0</v>
      </c>
      <c r="Z127" s="168" t="str">
        <f t="shared" si="321"/>
        <v>#DIV/0!</v>
      </c>
      <c r="AA127" s="169"/>
      <c r="AB127" s="171"/>
      <c r="AC127" s="171"/>
      <c r="AD127" s="171"/>
      <c r="AE127" s="171"/>
      <c r="AF127" s="171"/>
      <c r="AG127" s="171"/>
    </row>
    <row r="128" ht="30.0" customHeight="1">
      <c r="A128" s="172" t="s">
        <v>86</v>
      </c>
      <c r="B128" s="160" t="s">
        <v>287</v>
      </c>
      <c r="C128" s="283" t="s">
        <v>288</v>
      </c>
      <c r="D128" s="174"/>
      <c r="E128" s="175"/>
      <c r="F128" s="176">
        <v>0.22</v>
      </c>
      <c r="G128" s="177">
        <f t="shared" si="312"/>
        <v>0</v>
      </c>
      <c r="H128" s="175"/>
      <c r="I128" s="176">
        <v>0.22</v>
      </c>
      <c r="J128" s="177">
        <f t="shared" si="313"/>
        <v>0</v>
      </c>
      <c r="K128" s="175"/>
      <c r="L128" s="176">
        <v>0.22</v>
      </c>
      <c r="M128" s="177">
        <f t="shared" si="314"/>
        <v>0</v>
      </c>
      <c r="N128" s="175"/>
      <c r="O128" s="176">
        <v>0.22</v>
      </c>
      <c r="P128" s="177">
        <f t="shared" si="315"/>
        <v>0</v>
      </c>
      <c r="Q128" s="175"/>
      <c r="R128" s="176">
        <v>0.22</v>
      </c>
      <c r="S128" s="177">
        <f t="shared" si="316"/>
        <v>0</v>
      </c>
      <c r="T128" s="175"/>
      <c r="U128" s="176">
        <v>0.22</v>
      </c>
      <c r="V128" s="284">
        <f t="shared" si="317"/>
        <v>0</v>
      </c>
      <c r="W128" s="285">
        <f t="shared" si="318"/>
        <v>0</v>
      </c>
      <c r="X128" s="286">
        <f t="shared" si="319"/>
        <v>0</v>
      </c>
      <c r="Y128" s="286">
        <f t="shared" si="320"/>
        <v>0</v>
      </c>
      <c r="Z128" s="287" t="str">
        <f t="shared" si="321"/>
        <v>#DIV/0!</v>
      </c>
      <c r="AA128" s="192"/>
      <c r="AB128" s="10"/>
      <c r="AC128" s="10"/>
      <c r="AD128" s="10"/>
      <c r="AE128" s="10"/>
      <c r="AF128" s="10"/>
      <c r="AG128" s="10"/>
    </row>
    <row r="129" ht="30.0" customHeight="1">
      <c r="A129" s="210" t="s">
        <v>289</v>
      </c>
      <c r="B129" s="288"/>
      <c r="C129" s="212"/>
      <c r="D129" s="213"/>
      <c r="E129" s="217">
        <f>SUM(E118:E127)</f>
        <v>53</v>
      </c>
      <c r="F129" s="233"/>
      <c r="G129" s="216">
        <f>SUM(G118:G128)</f>
        <v>22090</v>
      </c>
      <c r="H129" s="217">
        <f>SUM(H118:H127)</f>
        <v>51</v>
      </c>
      <c r="I129" s="233"/>
      <c r="J129" s="216">
        <f>SUM(J118:J128)</f>
        <v>21902</v>
      </c>
      <c r="K129" s="234">
        <f>SUM(K118:K127)</f>
        <v>0</v>
      </c>
      <c r="L129" s="233"/>
      <c r="M129" s="216">
        <f>SUM(M118:M128)</f>
        <v>0</v>
      </c>
      <c r="N129" s="234">
        <f>SUM(N118:N127)</f>
        <v>0</v>
      </c>
      <c r="O129" s="233"/>
      <c r="P129" s="216">
        <f>SUM(P118:P128)</f>
        <v>0</v>
      </c>
      <c r="Q129" s="234">
        <f>SUM(Q118:Q127)</f>
        <v>0</v>
      </c>
      <c r="R129" s="233"/>
      <c r="S129" s="216">
        <f>SUM(S118:S128)</f>
        <v>0</v>
      </c>
      <c r="T129" s="234">
        <f>SUM(T118:T127)</f>
        <v>0</v>
      </c>
      <c r="U129" s="233"/>
      <c r="V129" s="218">
        <f t="shared" ref="V129:X129" si="322">SUM(V118:V128)</f>
        <v>0</v>
      </c>
      <c r="W129" s="268">
        <f t="shared" si="322"/>
        <v>22090</v>
      </c>
      <c r="X129" s="273">
        <f t="shared" si="322"/>
        <v>21902</v>
      </c>
      <c r="Y129" s="273">
        <f t="shared" si="320"/>
        <v>188</v>
      </c>
      <c r="Z129" s="273">
        <f t="shared" si="321"/>
        <v>0.008510638298</v>
      </c>
      <c r="AA129" s="274"/>
      <c r="AB129" s="10"/>
      <c r="AC129" s="10"/>
      <c r="AD129" s="10"/>
      <c r="AE129" s="10"/>
      <c r="AF129" s="10"/>
      <c r="AG129" s="10"/>
    </row>
    <row r="130" ht="30.0" customHeight="1">
      <c r="A130" s="222" t="s">
        <v>81</v>
      </c>
      <c r="B130" s="254">
        <v>8.0</v>
      </c>
      <c r="C130" s="289" t="s">
        <v>290</v>
      </c>
      <c r="D130" s="22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275"/>
      <c r="X130" s="275"/>
      <c r="Y130" s="226"/>
      <c r="Z130" s="275"/>
      <c r="AA130" s="276"/>
      <c r="AB130" s="158"/>
      <c r="AC130" s="158"/>
      <c r="AD130" s="158"/>
      <c r="AE130" s="158"/>
      <c r="AF130" s="158"/>
      <c r="AG130" s="158"/>
    </row>
    <row r="131" ht="30.0" customHeight="1">
      <c r="A131" s="159" t="s">
        <v>86</v>
      </c>
      <c r="B131" s="160" t="s">
        <v>291</v>
      </c>
      <c r="C131" s="231" t="s">
        <v>292</v>
      </c>
      <c r="D131" s="162" t="s">
        <v>293</v>
      </c>
      <c r="E131" s="163"/>
      <c r="F131" s="164"/>
      <c r="G131" s="165">
        <f t="shared" ref="G131:G136" si="323">E131*F131</f>
        <v>0</v>
      </c>
      <c r="H131" s="163"/>
      <c r="I131" s="164"/>
      <c r="J131" s="165">
        <f t="shared" ref="J131:J136" si="324">H131*I131</f>
        <v>0</v>
      </c>
      <c r="K131" s="163"/>
      <c r="L131" s="164"/>
      <c r="M131" s="165">
        <f t="shared" ref="M131:M136" si="325">K131*L131</f>
        <v>0</v>
      </c>
      <c r="N131" s="163"/>
      <c r="O131" s="164"/>
      <c r="P131" s="165">
        <f t="shared" ref="P131:P136" si="326">N131*O131</f>
        <v>0</v>
      </c>
      <c r="Q131" s="163"/>
      <c r="R131" s="164"/>
      <c r="S131" s="165">
        <f t="shared" ref="S131:S136" si="327">Q131*R131</f>
        <v>0</v>
      </c>
      <c r="T131" s="163"/>
      <c r="U131" s="164"/>
      <c r="V131" s="277">
        <f t="shared" ref="V131:V136" si="328">T131*U131</f>
        <v>0</v>
      </c>
      <c r="W131" s="278">
        <f t="shared" ref="W131:W136" si="329">G131+M131+S131</f>
        <v>0</v>
      </c>
      <c r="X131" s="279">
        <f t="shared" ref="X131:X136" si="330">J131+P131+V131</f>
        <v>0</v>
      </c>
      <c r="Y131" s="279">
        <f t="shared" ref="Y131:Y137" si="331">W131-X131</f>
        <v>0</v>
      </c>
      <c r="Z131" s="280" t="str">
        <f t="shared" ref="Z131:Z137" si="332">Y131/W131</f>
        <v>#DIV/0!</v>
      </c>
      <c r="AA131" s="281"/>
      <c r="AB131" s="171"/>
      <c r="AC131" s="171"/>
      <c r="AD131" s="171"/>
      <c r="AE131" s="171"/>
      <c r="AF131" s="171"/>
      <c r="AG131" s="171"/>
    </row>
    <row r="132" ht="30.0" customHeight="1">
      <c r="A132" s="159" t="s">
        <v>86</v>
      </c>
      <c r="B132" s="160" t="s">
        <v>294</v>
      </c>
      <c r="C132" s="231" t="s">
        <v>295</v>
      </c>
      <c r="D132" s="162" t="s">
        <v>293</v>
      </c>
      <c r="E132" s="163"/>
      <c r="F132" s="164"/>
      <c r="G132" s="165">
        <f t="shared" si="323"/>
        <v>0</v>
      </c>
      <c r="H132" s="163"/>
      <c r="I132" s="164"/>
      <c r="J132" s="165">
        <f t="shared" si="324"/>
        <v>0</v>
      </c>
      <c r="K132" s="163"/>
      <c r="L132" s="164"/>
      <c r="M132" s="165">
        <f t="shared" si="325"/>
        <v>0</v>
      </c>
      <c r="N132" s="163"/>
      <c r="O132" s="164"/>
      <c r="P132" s="165">
        <f t="shared" si="326"/>
        <v>0</v>
      </c>
      <c r="Q132" s="163"/>
      <c r="R132" s="164"/>
      <c r="S132" s="165">
        <f t="shared" si="327"/>
        <v>0</v>
      </c>
      <c r="T132" s="163"/>
      <c r="U132" s="164"/>
      <c r="V132" s="277">
        <f t="shared" si="328"/>
        <v>0</v>
      </c>
      <c r="W132" s="282">
        <f t="shared" si="329"/>
        <v>0</v>
      </c>
      <c r="X132" s="167">
        <f t="shared" si="330"/>
        <v>0</v>
      </c>
      <c r="Y132" s="167">
        <f t="shared" si="331"/>
        <v>0</v>
      </c>
      <c r="Z132" s="168" t="str">
        <f t="shared" si="332"/>
        <v>#DIV/0!</v>
      </c>
      <c r="AA132" s="169"/>
      <c r="AB132" s="171"/>
      <c r="AC132" s="171"/>
      <c r="AD132" s="171"/>
      <c r="AE132" s="171"/>
      <c r="AF132" s="171"/>
      <c r="AG132" s="171"/>
    </row>
    <row r="133" ht="30.0" customHeight="1">
      <c r="A133" s="159" t="s">
        <v>86</v>
      </c>
      <c r="B133" s="160" t="s">
        <v>296</v>
      </c>
      <c r="C133" s="231" t="s">
        <v>297</v>
      </c>
      <c r="D133" s="162" t="s">
        <v>298</v>
      </c>
      <c r="E133" s="290"/>
      <c r="F133" s="206"/>
      <c r="G133" s="165">
        <f t="shared" si="323"/>
        <v>0</v>
      </c>
      <c r="H133" s="290"/>
      <c r="I133" s="206"/>
      <c r="J133" s="165">
        <f t="shared" si="324"/>
        <v>0</v>
      </c>
      <c r="K133" s="163"/>
      <c r="L133" s="164"/>
      <c r="M133" s="165">
        <f t="shared" si="325"/>
        <v>0</v>
      </c>
      <c r="N133" s="163"/>
      <c r="O133" s="164"/>
      <c r="P133" s="165">
        <f t="shared" si="326"/>
        <v>0</v>
      </c>
      <c r="Q133" s="163"/>
      <c r="R133" s="164"/>
      <c r="S133" s="165">
        <f t="shared" si="327"/>
        <v>0</v>
      </c>
      <c r="T133" s="163"/>
      <c r="U133" s="164"/>
      <c r="V133" s="277">
        <f t="shared" si="328"/>
        <v>0</v>
      </c>
      <c r="W133" s="291">
        <f t="shared" si="329"/>
        <v>0</v>
      </c>
      <c r="X133" s="167">
        <f t="shared" si="330"/>
        <v>0</v>
      </c>
      <c r="Y133" s="167">
        <f t="shared" si="331"/>
        <v>0</v>
      </c>
      <c r="Z133" s="168" t="str">
        <f t="shared" si="332"/>
        <v>#DIV/0!</v>
      </c>
      <c r="AA133" s="169"/>
      <c r="AB133" s="171"/>
      <c r="AC133" s="171"/>
      <c r="AD133" s="171"/>
      <c r="AE133" s="171"/>
      <c r="AF133" s="171"/>
      <c r="AG133" s="171"/>
    </row>
    <row r="134" ht="30.0" customHeight="1">
      <c r="A134" s="159" t="s">
        <v>86</v>
      </c>
      <c r="B134" s="160" t="s">
        <v>299</v>
      </c>
      <c r="C134" s="231" t="s">
        <v>300</v>
      </c>
      <c r="D134" s="162" t="s">
        <v>298</v>
      </c>
      <c r="E134" s="163"/>
      <c r="F134" s="164"/>
      <c r="G134" s="165">
        <f t="shared" si="323"/>
        <v>0</v>
      </c>
      <c r="H134" s="163"/>
      <c r="I134" s="164"/>
      <c r="J134" s="165">
        <f t="shared" si="324"/>
        <v>0</v>
      </c>
      <c r="K134" s="290"/>
      <c r="L134" s="206"/>
      <c r="M134" s="165">
        <f t="shared" si="325"/>
        <v>0</v>
      </c>
      <c r="N134" s="290"/>
      <c r="O134" s="206"/>
      <c r="P134" s="165">
        <f t="shared" si="326"/>
        <v>0</v>
      </c>
      <c r="Q134" s="290"/>
      <c r="R134" s="206"/>
      <c r="S134" s="165">
        <f t="shared" si="327"/>
        <v>0</v>
      </c>
      <c r="T134" s="290"/>
      <c r="U134" s="206"/>
      <c r="V134" s="277">
        <f t="shared" si="328"/>
        <v>0</v>
      </c>
      <c r="W134" s="291">
        <f t="shared" si="329"/>
        <v>0</v>
      </c>
      <c r="X134" s="167">
        <f t="shared" si="330"/>
        <v>0</v>
      </c>
      <c r="Y134" s="167">
        <f t="shared" si="331"/>
        <v>0</v>
      </c>
      <c r="Z134" s="168" t="str">
        <f t="shared" si="332"/>
        <v>#DIV/0!</v>
      </c>
      <c r="AA134" s="169"/>
      <c r="AB134" s="171"/>
      <c r="AC134" s="171"/>
      <c r="AD134" s="171"/>
      <c r="AE134" s="171"/>
      <c r="AF134" s="171"/>
      <c r="AG134" s="171"/>
    </row>
    <row r="135" ht="30.0" customHeight="1">
      <c r="A135" s="159" t="s">
        <v>86</v>
      </c>
      <c r="B135" s="160" t="s">
        <v>301</v>
      </c>
      <c r="C135" s="231" t="s">
        <v>302</v>
      </c>
      <c r="D135" s="162" t="s">
        <v>298</v>
      </c>
      <c r="E135" s="163"/>
      <c r="F135" s="164"/>
      <c r="G135" s="165">
        <f t="shared" si="323"/>
        <v>0</v>
      </c>
      <c r="H135" s="163"/>
      <c r="I135" s="164"/>
      <c r="J135" s="165">
        <f t="shared" si="324"/>
        <v>0</v>
      </c>
      <c r="K135" s="163"/>
      <c r="L135" s="164"/>
      <c r="M135" s="165">
        <f t="shared" si="325"/>
        <v>0</v>
      </c>
      <c r="N135" s="163"/>
      <c r="O135" s="164"/>
      <c r="P135" s="165">
        <f t="shared" si="326"/>
        <v>0</v>
      </c>
      <c r="Q135" s="163"/>
      <c r="R135" s="164"/>
      <c r="S135" s="165">
        <f t="shared" si="327"/>
        <v>0</v>
      </c>
      <c r="T135" s="163"/>
      <c r="U135" s="164"/>
      <c r="V135" s="277">
        <f t="shared" si="328"/>
        <v>0</v>
      </c>
      <c r="W135" s="282">
        <f t="shared" si="329"/>
        <v>0</v>
      </c>
      <c r="X135" s="167">
        <f t="shared" si="330"/>
        <v>0</v>
      </c>
      <c r="Y135" s="167">
        <f t="shared" si="331"/>
        <v>0</v>
      </c>
      <c r="Z135" s="168" t="str">
        <f t="shared" si="332"/>
        <v>#DIV/0!</v>
      </c>
      <c r="AA135" s="169"/>
      <c r="AB135" s="171"/>
      <c r="AC135" s="171"/>
      <c r="AD135" s="171"/>
      <c r="AE135" s="171"/>
      <c r="AF135" s="171"/>
      <c r="AG135" s="171"/>
    </row>
    <row r="136" ht="30.0" customHeight="1">
      <c r="A136" s="172" t="s">
        <v>86</v>
      </c>
      <c r="B136" s="194" t="s">
        <v>303</v>
      </c>
      <c r="C136" s="207" t="s">
        <v>304</v>
      </c>
      <c r="D136" s="174"/>
      <c r="E136" s="175"/>
      <c r="F136" s="176">
        <v>0.22</v>
      </c>
      <c r="G136" s="177">
        <f t="shared" si="323"/>
        <v>0</v>
      </c>
      <c r="H136" s="175"/>
      <c r="I136" s="176">
        <v>0.22</v>
      </c>
      <c r="J136" s="177">
        <f t="shared" si="324"/>
        <v>0</v>
      </c>
      <c r="K136" s="175"/>
      <c r="L136" s="176">
        <v>0.22</v>
      </c>
      <c r="M136" s="177">
        <f t="shared" si="325"/>
        <v>0</v>
      </c>
      <c r="N136" s="175"/>
      <c r="O136" s="176">
        <v>0.22</v>
      </c>
      <c r="P136" s="177">
        <f t="shared" si="326"/>
        <v>0</v>
      </c>
      <c r="Q136" s="175"/>
      <c r="R136" s="176">
        <v>0.22</v>
      </c>
      <c r="S136" s="177">
        <f t="shared" si="327"/>
        <v>0</v>
      </c>
      <c r="T136" s="175"/>
      <c r="U136" s="176">
        <v>0.22</v>
      </c>
      <c r="V136" s="284">
        <f t="shared" si="328"/>
        <v>0</v>
      </c>
      <c r="W136" s="285">
        <f t="shared" si="329"/>
        <v>0</v>
      </c>
      <c r="X136" s="286">
        <f t="shared" si="330"/>
        <v>0</v>
      </c>
      <c r="Y136" s="286">
        <f t="shared" si="331"/>
        <v>0</v>
      </c>
      <c r="Z136" s="287" t="str">
        <f t="shared" si="332"/>
        <v>#DIV/0!</v>
      </c>
      <c r="AA136" s="192"/>
      <c r="AB136" s="10"/>
      <c r="AC136" s="10"/>
      <c r="AD136" s="10"/>
      <c r="AE136" s="10"/>
      <c r="AF136" s="10"/>
      <c r="AG136" s="10"/>
    </row>
    <row r="137" ht="30.0" customHeight="1">
      <c r="A137" s="210" t="s">
        <v>305</v>
      </c>
      <c r="B137" s="292"/>
      <c r="C137" s="212"/>
      <c r="D137" s="213"/>
      <c r="E137" s="217">
        <f>SUM(E131:E135)</f>
        <v>0</v>
      </c>
      <c r="F137" s="233"/>
      <c r="G137" s="217">
        <f>SUM(G131:G136)</f>
        <v>0</v>
      </c>
      <c r="H137" s="217">
        <f>SUM(H131:H135)</f>
        <v>0</v>
      </c>
      <c r="I137" s="233"/>
      <c r="J137" s="217">
        <f>SUM(J131:J136)</f>
        <v>0</v>
      </c>
      <c r="K137" s="217">
        <f>SUM(K131:K135)</f>
        <v>0</v>
      </c>
      <c r="L137" s="233"/>
      <c r="M137" s="217">
        <f>SUM(M131:M136)</f>
        <v>0</v>
      </c>
      <c r="N137" s="217">
        <f>SUM(N131:N135)</f>
        <v>0</v>
      </c>
      <c r="O137" s="233"/>
      <c r="P137" s="217">
        <f>SUM(P131:P136)</f>
        <v>0</v>
      </c>
      <c r="Q137" s="217">
        <f>SUM(Q131:Q135)</f>
        <v>0</v>
      </c>
      <c r="R137" s="233"/>
      <c r="S137" s="217">
        <f>SUM(S131:S136)</f>
        <v>0</v>
      </c>
      <c r="T137" s="217">
        <f>SUM(T131:T135)</f>
        <v>0</v>
      </c>
      <c r="U137" s="233"/>
      <c r="V137" s="293">
        <f t="shared" ref="V137:X137" si="333">SUM(V131:V136)</f>
        <v>0</v>
      </c>
      <c r="W137" s="268">
        <f t="shared" si="333"/>
        <v>0</v>
      </c>
      <c r="X137" s="273">
        <f t="shared" si="333"/>
        <v>0</v>
      </c>
      <c r="Y137" s="273">
        <f t="shared" si="331"/>
        <v>0</v>
      </c>
      <c r="Z137" s="273" t="str">
        <f t="shared" si="332"/>
        <v>#DIV/0!</v>
      </c>
      <c r="AA137" s="274"/>
      <c r="AB137" s="10"/>
      <c r="AC137" s="10"/>
      <c r="AD137" s="10"/>
      <c r="AE137" s="10"/>
      <c r="AF137" s="10"/>
      <c r="AG137" s="10"/>
    </row>
    <row r="138" ht="30.0" customHeight="1">
      <c r="A138" s="222" t="s">
        <v>81</v>
      </c>
      <c r="B138" s="223">
        <v>9.0</v>
      </c>
      <c r="C138" s="224" t="s">
        <v>306</v>
      </c>
      <c r="D138" s="22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294"/>
      <c r="X138" s="294"/>
      <c r="Y138" s="256"/>
      <c r="Z138" s="294"/>
      <c r="AA138" s="295"/>
      <c r="AB138" s="10"/>
      <c r="AC138" s="10"/>
      <c r="AD138" s="10"/>
      <c r="AE138" s="10"/>
      <c r="AF138" s="10"/>
      <c r="AG138" s="10"/>
    </row>
    <row r="139" ht="30.0" customHeight="1">
      <c r="A139" s="296" t="s">
        <v>86</v>
      </c>
      <c r="B139" s="297">
        <v>43839.0</v>
      </c>
      <c r="C139" s="298" t="s">
        <v>307</v>
      </c>
      <c r="D139" s="299" t="s">
        <v>308</v>
      </c>
      <c r="E139" s="300">
        <v>3.0</v>
      </c>
      <c r="F139" s="301">
        <v>650.0</v>
      </c>
      <c r="G139" s="302">
        <f t="shared" ref="G139:G144" si="334">E139*F139</f>
        <v>1950</v>
      </c>
      <c r="H139" s="300">
        <v>3.0</v>
      </c>
      <c r="I139" s="301">
        <v>650.0</v>
      </c>
      <c r="J139" s="302">
        <f t="shared" ref="J139:J144" si="335">H139*I139</f>
        <v>1950</v>
      </c>
      <c r="K139" s="303"/>
      <c r="L139" s="301"/>
      <c r="M139" s="302">
        <f t="shared" ref="M139:M144" si="336">K139*L139</f>
        <v>0</v>
      </c>
      <c r="N139" s="303"/>
      <c r="O139" s="301"/>
      <c r="P139" s="302">
        <f t="shared" ref="P139:P144" si="337">N139*O139</f>
        <v>0</v>
      </c>
      <c r="Q139" s="303"/>
      <c r="R139" s="301"/>
      <c r="S139" s="302">
        <f t="shared" ref="S139:S144" si="338">Q139*R139</f>
        <v>0</v>
      </c>
      <c r="T139" s="303"/>
      <c r="U139" s="301"/>
      <c r="V139" s="302">
        <f t="shared" ref="V139:V144" si="339">T139*U139</f>
        <v>0</v>
      </c>
      <c r="W139" s="279">
        <f t="shared" ref="W139:W144" si="340">G139+M139+S139</f>
        <v>1950</v>
      </c>
      <c r="X139" s="167">
        <f t="shared" ref="X139:X144" si="341">J139+P139+V139</f>
        <v>1950</v>
      </c>
      <c r="Y139" s="167">
        <f t="shared" ref="Y139:Y145" si="342">W139-X139</f>
        <v>0</v>
      </c>
      <c r="Z139" s="168">
        <f t="shared" ref="Z139:Z145" si="343">Y139/W139</f>
        <v>0</v>
      </c>
      <c r="AA139" s="281"/>
      <c r="AB139" s="170"/>
      <c r="AC139" s="171"/>
      <c r="AD139" s="171"/>
      <c r="AE139" s="171"/>
      <c r="AF139" s="171"/>
      <c r="AG139" s="171"/>
    </row>
    <row r="140" ht="30.0" customHeight="1">
      <c r="A140" s="159" t="s">
        <v>86</v>
      </c>
      <c r="B140" s="304">
        <v>43870.0</v>
      </c>
      <c r="C140" s="231" t="s">
        <v>309</v>
      </c>
      <c r="D140" s="305" t="s">
        <v>310</v>
      </c>
      <c r="E140" s="306">
        <v>1.0</v>
      </c>
      <c r="F140" s="164">
        <v>25000.0</v>
      </c>
      <c r="G140" s="165">
        <f t="shared" si="334"/>
        <v>25000</v>
      </c>
      <c r="H140" s="306">
        <v>1.0</v>
      </c>
      <c r="I140" s="164">
        <v>25000.0</v>
      </c>
      <c r="J140" s="165">
        <f t="shared" si="335"/>
        <v>25000</v>
      </c>
      <c r="K140" s="163"/>
      <c r="L140" s="164"/>
      <c r="M140" s="165">
        <f t="shared" si="336"/>
        <v>0</v>
      </c>
      <c r="N140" s="163"/>
      <c r="O140" s="164"/>
      <c r="P140" s="165">
        <f t="shared" si="337"/>
        <v>0</v>
      </c>
      <c r="Q140" s="163"/>
      <c r="R140" s="164"/>
      <c r="S140" s="165">
        <f t="shared" si="338"/>
        <v>0</v>
      </c>
      <c r="T140" s="163"/>
      <c r="U140" s="164"/>
      <c r="V140" s="165">
        <f t="shared" si="339"/>
        <v>0</v>
      </c>
      <c r="W140" s="166">
        <f t="shared" si="340"/>
        <v>25000</v>
      </c>
      <c r="X140" s="167">
        <f t="shared" si="341"/>
        <v>25000</v>
      </c>
      <c r="Y140" s="167">
        <f t="shared" si="342"/>
        <v>0</v>
      </c>
      <c r="Z140" s="168">
        <f t="shared" si="343"/>
        <v>0</v>
      </c>
      <c r="AA140" s="169"/>
      <c r="AB140" s="171"/>
      <c r="AC140" s="171"/>
      <c r="AD140" s="171"/>
      <c r="AE140" s="171"/>
      <c r="AF140" s="171"/>
      <c r="AG140" s="171"/>
    </row>
    <row r="141" ht="30.0" customHeight="1">
      <c r="A141" s="159" t="s">
        <v>86</v>
      </c>
      <c r="B141" s="304">
        <v>43899.0</v>
      </c>
      <c r="C141" s="231" t="s">
        <v>311</v>
      </c>
      <c r="D141" s="305" t="s">
        <v>310</v>
      </c>
      <c r="E141" s="306">
        <v>1.0</v>
      </c>
      <c r="F141" s="164">
        <v>10000.0</v>
      </c>
      <c r="G141" s="165">
        <f t="shared" si="334"/>
        <v>10000</v>
      </c>
      <c r="H141" s="306">
        <v>1.0</v>
      </c>
      <c r="I141" s="164">
        <v>10000.0</v>
      </c>
      <c r="J141" s="165">
        <f t="shared" si="335"/>
        <v>10000</v>
      </c>
      <c r="K141" s="163"/>
      <c r="L141" s="164"/>
      <c r="M141" s="165">
        <f t="shared" si="336"/>
        <v>0</v>
      </c>
      <c r="N141" s="163"/>
      <c r="O141" s="164"/>
      <c r="P141" s="165">
        <f t="shared" si="337"/>
        <v>0</v>
      </c>
      <c r="Q141" s="163"/>
      <c r="R141" s="164"/>
      <c r="S141" s="165">
        <f t="shared" si="338"/>
        <v>0</v>
      </c>
      <c r="T141" s="163"/>
      <c r="U141" s="164"/>
      <c r="V141" s="165">
        <f t="shared" si="339"/>
        <v>0</v>
      </c>
      <c r="W141" s="166">
        <f t="shared" si="340"/>
        <v>10000</v>
      </c>
      <c r="X141" s="167">
        <f t="shared" si="341"/>
        <v>10000</v>
      </c>
      <c r="Y141" s="167">
        <f t="shared" si="342"/>
        <v>0</v>
      </c>
      <c r="Z141" s="168">
        <f t="shared" si="343"/>
        <v>0</v>
      </c>
      <c r="AA141" s="169"/>
      <c r="AB141" s="171"/>
      <c r="AC141" s="171"/>
      <c r="AD141" s="171"/>
      <c r="AE141" s="171"/>
      <c r="AF141" s="171"/>
      <c r="AG141" s="171"/>
    </row>
    <row r="142" ht="30.0" customHeight="1">
      <c r="A142" s="159" t="s">
        <v>86</v>
      </c>
      <c r="B142" s="304">
        <v>43930.0</v>
      </c>
      <c r="C142" s="231" t="s">
        <v>312</v>
      </c>
      <c r="D142" s="305" t="s">
        <v>310</v>
      </c>
      <c r="E142" s="306">
        <v>1.0</v>
      </c>
      <c r="F142" s="164">
        <v>470.0</v>
      </c>
      <c r="G142" s="165">
        <f t="shared" si="334"/>
        <v>470</v>
      </c>
      <c r="H142" s="306">
        <v>1.0</v>
      </c>
      <c r="I142" s="164">
        <v>470.0</v>
      </c>
      <c r="J142" s="165">
        <f t="shared" si="335"/>
        <v>470</v>
      </c>
      <c r="K142" s="163"/>
      <c r="L142" s="164"/>
      <c r="M142" s="165">
        <f t="shared" si="336"/>
        <v>0</v>
      </c>
      <c r="N142" s="163"/>
      <c r="O142" s="164"/>
      <c r="P142" s="165">
        <f t="shared" si="337"/>
        <v>0</v>
      </c>
      <c r="Q142" s="163"/>
      <c r="R142" s="164"/>
      <c r="S142" s="165">
        <f t="shared" si="338"/>
        <v>0</v>
      </c>
      <c r="T142" s="163"/>
      <c r="U142" s="164"/>
      <c r="V142" s="165">
        <f t="shared" si="339"/>
        <v>0</v>
      </c>
      <c r="W142" s="166">
        <f t="shared" si="340"/>
        <v>470</v>
      </c>
      <c r="X142" s="167">
        <f t="shared" si="341"/>
        <v>470</v>
      </c>
      <c r="Y142" s="167">
        <f t="shared" si="342"/>
        <v>0</v>
      </c>
      <c r="Z142" s="168">
        <f t="shared" si="343"/>
        <v>0</v>
      </c>
      <c r="AA142" s="169"/>
      <c r="AB142" s="171"/>
      <c r="AC142" s="171"/>
      <c r="AD142" s="171"/>
      <c r="AE142" s="171"/>
      <c r="AF142" s="171"/>
      <c r="AG142" s="171"/>
    </row>
    <row r="143" ht="30.0" customHeight="1">
      <c r="A143" s="172" t="s">
        <v>86</v>
      </c>
      <c r="B143" s="304">
        <v>43960.0</v>
      </c>
      <c r="C143" s="203" t="s">
        <v>313</v>
      </c>
      <c r="D143" s="307"/>
      <c r="E143" s="308"/>
      <c r="F143" s="176"/>
      <c r="G143" s="177">
        <f t="shared" si="334"/>
        <v>0</v>
      </c>
      <c r="H143" s="308"/>
      <c r="I143" s="176"/>
      <c r="J143" s="177">
        <f t="shared" si="335"/>
        <v>0</v>
      </c>
      <c r="K143" s="175"/>
      <c r="L143" s="176"/>
      <c r="M143" s="177">
        <f t="shared" si="336"/>
        <v>0</v>
      </c>
      <c r="N143" s="175"/>
      <c r="O143" s="176"/>
      <c r="P143" s="177">
        <f t="shared" si="337"/>
        <v>0</v>
      </c>
      <c r="Q143" s="175"/>
      <c r="R143" s="176"/>
      <c r="S143" s="177">
        <f t="shared" si="338"/>
        <v>0</v>
      </c>
      <c r="T143" s="175"/>
      <c r="U143" s="176"/>
      <c r="V143" s="177">
        <f t="shared" si="339"/>
        <v>0</v>
      </c>
      <c r="W143" s="178">
        <f t="shared" si="340"/>
        <v>0</v>
      </c>
      <c r="X143" s="167">
        <f t="shared" si="341"/>
        <v>0</v>
      </c>
      <c r="Y143" s="167">
        <f t="shared" si="342"/>
        <v>0</v>
      </c>
      <c r="Z143" s="168" t="str">
        <f t="shared" si="343"/>
        <v>#DIV/0!</v>
      </c>
      <c r="AA143" s="179"/>
      <c r="AB143" s="171"/>
      <c r="AC143" s="171"/>
      <c r="AD143" s="171"/>
      <c r="AE143" s="171"/>
      <c r="AF143" s="171"/>
      <c r="AG143" s="171"/>
    </row>
    <row r="144" ht="30.0" customHeight="1">
      <c r="A144" s="172" t="s">
        <v>86</v>
      </c>
      <c r="B144" s="304">
        <v>43991.0</v>
      </c>
      <c r="C144" s="283" t="s">
        <v>314</v>
      </c>
      <c r="D144" s="188"/>
      <c r="E144" s="175"/>
      <c r="F144" s="176">
        <v>0.22</v>
      </c>
      <c r="G144" s="177">
        <f t="shared" si="334"/>
        <v>0</v>
      </c>
      <c r="H144" s="175"/>
      <c r="I144" s="176">
        <v>0.22</v>
      </c>
      <c r="J144" s="177">
        <f t="shared" si="335"/>
        <v>0</v>
      </c>
      <c r="K144" s="175"/>
      <c r="L144" s="176">
        <v>0.22</v>
      </c>
      <c r="M144" s="177">
        <f t="shared" si="336"/>
        <v>0</v>
      </c>
      <c r="N144" s="175"/>
      <c r="O144" s="176">
        <v>0.22</v>
      </c>
      <c r="P144" s="177">
        <f t="shared" si="337"/>
        <v>0</v>
      </c>
      <c r="Q144" s="175"/>
      <c r="R144" s="176">
        <v>0.22</v>
      </c>
      <c r="S144" s="177">
        <f t="shared" si="338"/>
        <v>0</v>
      </c>
      <c r="T144" s="175"/>
      <c r="U144" s="176">
        <v>0.22</v>
      </c>
      <c r="V144" s="177">
        <f t="shared" si="339"/>
        <v>0</v>
      </c>
      <c r="W144" s="178">
        <f t="shared" si="340"/>
        <v>0</v>
      </c>
      <c r="X144" s="209">
        <f t="shared" si="341"/>
        <v>0</v>
      </c>
      <c r="Y144" s="209">
        <f t="shared" si="342"/>
        <v>0</v>
      </c>
      <c r="Z144" s="272" t="str">
        <f t="shared" si="343"/>
        <v>#DIV/0!</v>
      </c>
      <c r="AA144" s="179"/>
      <c r="AB144" s="10"/>
      <c r="AC144" s="10"/>
      <c r="AD144" s="10"/>
      <c r="AE144" s="10"/>
      <c r="AF144" s="10"/>
      <c r="AG144" s="10"/>
    </row>
    <row r="145" ht="30.0" customHeight="1">
      <c r="A145" s="210" t="s">
        <v>315</v>
      </c>
      <c r="B145" s="211"/>
      <c r="C145" s="212"/>
      <c r="D145" s="213"/>
      <c r="E145" s="217">
        <f>SUM(E139:E143)</f>
        <v>6</v>
      </c>
      <c r="F145" s="233"/>
      <c r="G145" s="216">
        <f>SUM(G139:G144)</f>
        <v>37420</v>
      </c>
      <c r="H145" s="217">
        <f>SUM(H139:H143)</f>
        <v>6</v>
      </c>
      <c r="I145" s="233"/>
      <c r="J145" s="216">
        <f>SUM(J139:J144)</f>
        <v>37420</v>
      </c>
      <c r="K145" s="234">
        <f>SUM(K139:K143)</f>
        <v>0</v>
      </c>
      <c r="L145" s="233"/>
      <c r="M145" s="216">
        <f>SUM(M139:M144)</f>
        <v>0</v>
      </c>
      <c r="N145" s="234">
        <f>SUM(N139:N143)</f>
        <v>0</v>
      </c>
      <c r="O145" s="233"/>
      <c r="P145" s="216">
        <f>SUM(P139:P144)</f>
        <v>0</v>
      </c>
      <c r="Q145" s="234">
        <f>SUM(Q139:Q143)</f>
        <v>0</v>
      </c>
      <c r="R145" s="233"/>
      <c r="S145" s="216">
        <f>SUM(S139:S144)</f>
        <v>0</v>
      </c>
      <c r="T145" s="234">
        <f>SUM(T139:T143)</f>
        <v>0</v>
      </c>
      <c r="U145" s="233"/>
      <c r="V145" s="218">
        <f t="shared" ref="V145:X145" si="344">SUM(V139:V144)</f>
        <v>0</v>
      </c>
      <c r="W145" s="268">
        <f t="shared" si="344"/>
        <v>37420</v>
      </c>
      <c r="X145" s="273">
        <f t="shared" si="344"/>
        <v>37420</v>
      </c>
      <c r="Y145" s="273">
        <f t="shared" si="342"/>
        <v>0</v>
      </c>
      <c r="Z145" s="273">
        <f t="shared" si="343"/>
        <v>0</v>
      </c>
      <c r="AA145" s="274"/>
      <c r="AB145" s="10"/>
      <c r="AC145" s="10"/>
      <c r="AD145" s="10"/>
      <c r="AE145" s="10"/>
      <c r="AF145" s="10"/>
      <c r="AG145" s="10"/>
    </row>
    <row r="146" ht="30.0" customHeight="1">
      <c r="A146" s="222" t="s">
        <v>81</v>
      </c>
      <c r="B146" s="254">
        <v>10.0</v>
      </c>
      <c r="C146" s="289" t="s">
        <v>316</v>
      </c>
      <c r="D146" s="22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275"/>
      <c r="X146" s="275"/>
      <c r="Y146" s="226"/>
      <c r="Z146" s="275"/>
      <c r="AA146" s="276"/>
      <c r="AB146" s="10"/>
      <c r="AC146" s="10"/>
      <c r="AD146" s="10"/>
      <c r="AE146" s="10"/>
      <c r="AF146" s="10"/>
      <c r="AG146" s="10"/>
    </row>
    <row r="147" ht="30.0" customHeight="1">
      <c r="A147" s="159" t="s">
        <v>86</v>
      </c>
      <c r="B147" s="304">
        <v>43840.0</v>
      </c>
      <c r="C147" s="309" t="s">
        <v>317</v>
      </c>
      <c r="D147" s="299"/>
      <c r="E147" s="310"/>
      <c r="F147" s="200"/>
      <c r="G147" s="201">
        <f t="shared" ref="G147:G151" si="345">E147*F147</f>
        <v>0</v>
      </c>
      <c r="H147" s="310"/>
      <c r="I147" s="200"/>
      <c r="J147" s="201">
        <f t="shared" ref="J147:J151" si="346">H147*I147</f>
        <v>0</v>
      </c>
      <c r="K147" s="199"/>
      <c r="L147" s="200"/>
      <c r="M147" s="201">
        <f t="shared" ref="M147:M151" si="347">K147*L147</f>
        <v>0</v>
      </c>
      <c r="N147" s="199"/>
      <c r="O147" s="200"/>
      <c r="P147" s="201">
        <f t="shared" ref="P147:P151" si="348">N147*O147</f>
        <v>0</v>
      </c>
      <c r="Q147" s="199"/>
      <c r="R147" s="200"/>
      <c r="S147" s="201">
        <f t="shared" ref="S147:S151" si="349">Q147*R147</f>
        <v>0</v>
      </c>
      <c r="T147" s="199"/>
      <c r="U147" s="200"/>
      <c r="V147" s="311">
        <f t="shared" ref="V147:V151" si="350">T147*U147</f>
        <v>0</v>
      </c>
      <c r="W147" s="312">
        <f t="shared" ref="W147:W151" si="351">G147+M147+S147</f>
        <v>0</v>
      </c>
      <c r="X147" s="279">
        <f t="shared" ref="X147:X151" si="352">J147+P147+V147</f>
        <v>0</v>
      </c>
      <c r="Y147" s="279">
        <f t="shared" ref="Y147:Y152" si="353">W147-X147</f>
        <v>0</v>
      </c>
      <c r="Z147" s="280" t="str">
        <f t="shared" ref="Z147:Z152" si="354">Y147/W147</f>
        <v>#DIV/0!</v>
      </c>
      <c r="AA147" s="313"/>
      <c r="AB147" s="171"/>
      <c r="AC147" s="171"/>
      <c r="AD147" s="171"/>
      <c r="AE147" s="171"/>
      <c r="AF147" s="171"/>
      <c r="AG147" s="171"/>
    </row>
    <row r="148" ht="30.0" customHeight="1">
      <c r="A148" s="159" t="s">
        <v>86</v>
      </c>
      <c r="B148" s="304">
        <v>43871.0</v>
      </c>
      <c r="C148" s="309" t="s">
        <v>317</v>
      </c>
      <c r="D148" s="305"/>
      <c r="E148" s="306"/>
      <c r="F148" s="164"/>
      <c r="G148" s="165">
        <f t="shared" si="345"/>
        <v>0</v>
      </c>
      <c r="H148" s="306"/>
      <c r="I148" s="164"/>
      <c r="J148" s="165">
        <f t="shared" si="346"/>
        <v>0</v>
      </c>
      <c r="K148" s="163"/>
      <c r="L148" s="164"/>
      <c r="M148" s="165">
        <f t="shared" si="347"/>
        <v>0</v>
      </c>
      <c r="N148" s="163"/>
      <c r="O148" s="164"/>
      <c r="P148" s="165">
        <f t="shared" si="348"/>
        <v>0</v>
      </c>
      <c r="Q148" s="163"/>
      <c r="R148" s="164"/>
      <c r="S148" s="165">
        <f t="shared" si="349"/>
        <v>0</v>
      </c>
      <c r="T148" s="163"/>
      <c r="U148" s="164"/>
      <c r="V148" s="277">
        <f t="shared" si="350"/>
        <v>0</v>
      </c>
      <c r="W148" s="282">
        <f t="shared" si="351"/>
        <v>0</v>
      </c>
      <c r="X148" s="167">
        <f t="shared" si="352"/>
        <v>0</v>
      </c>
      <c r="Y148" s="167">
        <f t="shared" si="353"/>
        <v>0</v>
      </c>
      <c r="Z148" s="168" t="str">
        <f t="shared" si="354"/>
        <v>#DIV/0!</v>
      </c>
      <c r="AA148" s="169"/>
      <c r="AB148" s="171"/>
      <c r="AC148" s="171"/>
      <c r="AD148" s="171"/>
      <c r="AE148" s="171"/>
      <c r="AF148" s="171"/>
      <c r="AG148" s="171"/>
    </row>
    <row r="149" ht="30.0" customHeight="1">
      <c r="A149" s="159" t="s">
        <v>86</v>
      </c>
      <c r="B149" s="304">
        <v>43900.0</v>
      </c>
      <c r="C149" s="309" t="s">
        <v>317</v>
      </c>
      <c r="D149" s="305"/>
      <c r="E149" s="306"/>
      <c r="F149" s="164"/>
      <c r="G149" s="165">
        <f t="shared" si="345"/>
        <v>0</v>
      </c>
      <c r="H149" s="306"/>
      <c r="I149" s="164"/>
      <c r="J149" s="165">
        <f t="shared" si="346"/>
        <v>0</v>
      </c>
      <c r="K149" s="163"/>
      <c r="L149" s="164"/>
      <c r="M149" s="165">
        <f t="shared" si="347"/>
        <v>0</v>
      </c>
      <c r="N149" s="163"/>
      <c r="O149" s="164"/>
      <c r="P149" s="165">
        <f t="shared" si="348"/>
        <v>0</v>
      </c>
      <c r="Q149" s="163"/>
      <c r="R149" s="164"/>
      <c r="S149" s="165">
        <f t="shared" si="349"/>
        <v>0</v>
      </c>
      <c r="T149" s="163"/>
      <c r="U149" s="164"/>
      <c r="V149" s="277">
        <f t="shared" si="350"/>
        <v>0</v>
      </c>
      <c r="W149" s="282">
        <f t="shared" si="351"/>
        <v>0</v>
      </c>
      <c r="X149" s="167">
        <f t="shared" si="352"/>
        <v>0</v>
      </c>
      <c r="Y149" s="167">
        <f t="shared" si="353"/>
        <v>0</v>
      </c>
      <c r="Z149" s="168" t="str">
        <f t="shared" si="354"/>
        <v>#DIV/0!</v>
      </c>
      <c r="AA149" s="169"/>
      <c r="AB149" s="171"/>
      <c r="AC149" s="171"/>
      <c r="AD149" s="171"/>
      <c r="AE149" s="171"/>
      <c r="AF149" s="171"/>
      <c r="AG149" s="171"/>
    </row>
    <row r="150" ht="30.0" customHeight="1">
      <c r="A150" s="172" t="s">
        <v>86</v>
      </c>
      <c r="B150" s="314">
        <v>43931.0</v>
      </c>
      <c r="C150" s="203" t="s">
        <v>318</v>
      </c>
      <c r="D150" s="307" t="s">
        <v>89</v>
      </c>
      <c r="E150" s="308"/>
      <c r="F150" s="176"/>
      <c r="G150" s="165">
        <f t="shared" si="345"/>
        <v>0</v>
      </c>
      <c r="H150" s="308"/>
      <c r="I150" s="176"/>
      <c r="J150" s="165">
        <f t="shared" si="346"/>
        <v>0</v>
      </c>
      <c r="K150" s="175"/>
      <c r="L150" s="176"/>
      <c r="M150" s="177">
        <f t="shared" si="347"/>
        <v>0</v>
      </c>
      <c r="N150" s="175"/>
      <c r="O150" s="176"/>
      <c r="P150" s="177">
        <f t="shared" si="348"/>
        <v>0</v>
      </c>
      <c r="Q150" s="175"/>
      <c r="R150" s="176"/>
      <c r="S150" s="177">
        <f t="shared" si="349"/>
        <v>0</v>
      </c>
      <c r="T150" s="175"/>
      <c r="U150" s="176"/>
      <c r="V150" s="284">
        <f t="shared" si="350"/>
        <v>0</v>
      </c>
      <c r="W150" s="315">
        <f t="shared" si="351"/>
        <v>0</v>
      </c>
      <c r="X150" s="167">
        <f t="shared" si="352"/>
        <v>0</v>
      </c>
      <c r="Y150" s="167">
        <f t="shared" si="353"/>
        <v>0</v>
      </c>
      <c r="Z150" s="168" t="str">
        <f t="shared" si="354"/>
        <v>#DIV/0!</v>
      </c>
      <c r="AA150" s="266"/>
      <c r="AB150" s="171"/>
      <c r="AC150" s="171"/>
      <c r="AD150" s="171"/>
      <c r="AE150" s="171"/>
      <c r="AF150" s="171"/>
      <c r="AG150" s="171"/>
    </row>
    <row r="151" ht="30.0" customHeight="1">
      <c r="A151" s="172" t="s">
        <v>86</v>
      </c>
      <c r="B151" s="316">
        <v>43961.0</v>
      </c>
      <c r="C151" s="283" t="s">
        <v>319</v>
      </c>
      <c r="D151" s="317"/>
      <c r="E151" s="175"/>
      <c r="F151" s="176">
        <v>0.22</v>
      </c>
      <c r="G151" s="177">
        <f t="shared" si="345"/>
        <v>0</v>
      </c>
      <c r="H151" s="175"/>
      <c r="I151" s="176">
        <v>0.22</v>
      </c>
      <c r="J151" s="177">
        <f t="shared" si="346"/>
        <v>0</v>
      </c>
      <c r="K151" s="175"/>
      <c r="L151" s="176">
        <v>0.22</v>
      </c>
      <c r="M151" s="177">
        <f t="shared" si="347"/>
        <v>0</v>
      </c>
      <c r="N151" s="175"/>
      <c r="O151" s="176">
        <v>0.22</v>
      </c>
      <c r="P151" s="177">
        <f t="shared" si="348"/>
        <v>0</v>
      </c>
      <c r="Q151" s="175"/>
      <c r="R151" s="176">
        <v>0.22</v>
      </c>
      <c r="S151" s="177">
        <f t="shared" si="349"/>
        <v>0</v>
      </c>
      <c r="T151" s="175"/>
      <c r="U151" s="176">
        <v>0.22</v>
      </c>
      <c r="V151" s="284">
        <f t="shared" si="350"/>
        <v>0</v>
      </c>
      <c r="W151" s="285">
        <f t="shared" si="351"/>
        <v>0</v>
      </c>
      <c r="X151" s="286">
        <f t="shared" si="352"/>
        <v>0</v>
      </c>
      <c r="Y151" s="286">
        <f t="shared" si="353"/>
        <v>0</v>
      </c>
      <c r="Z151" s="287" t="str">
        <f t="shared" si="354"/>
        <v>#DIV/0!</v>
      </c>
      <c r="AA151" s="318"/>
      <c r="AB151" s="10"/>
      <c r="AC151" s="10"/>
      <c r="AD151" s="10"/>
      <c r="AE151" s="10"/>
      <c r="AF151" s="10"/>
      <c r="AG151" s="10"/>
    </row>
    <row r="152" ht="30.0" customHeight="1">
      <c r="A152" s="210" t="s">
        <v>320</v>
      </c>
      <c r="B152" s="211"/>
      <c r="C152" s="212"/>
      <c r="D152" s="213"/>
      <c r="E152" s="217">
        <f>SUM(E147:E150)</f>
        <v>0</v>
      </c>
      <c r="F152" s="233"/>
      <c r="G152" s="216">
        <f>SUM(G147:G151)</f>
        <v>0</v>
      </c>
      <c r="H152" s="217">
        <f>SUM(H147:H150)</f>
        <v>0</v>
      </c>
      <c r="I152" s="233"/>
      <c r="J152" s="216">
        <f>SUM(J147:J151)</f>
        <v>0</v>
      </c>
      <c r="K152" s="234">
        <f>SUM(K147:K150)</f>
        <v>0</v>
      </c>
      <c r="L152" s="233"/>
      <c r="M152" s="216">
        <f>SUM(M147:M151)</f>
        <v>0</v>
      </c>
      <c r="N152" s="234">
        <f>SUM(N147:N150)</f>
        <v>0</v>
      </c>
      <c r="O152" s="233"/>
      <c r="P152" s="216">
        <f>SUM(P147:P151)</f>
        <v>0</v>
      </c>
      <c r="Q152" s="234">
        <f>SUM(Q147:Q150)</f>
        <v>0</v>
      </c>
      <c r="R152" s="233"/>
      <c r="S152" s="216">
        <f>SUM(S147:S151)</f>
        <v>0</v>
      </c>
      <c r="T152" s="234">
        <f>SUM(T147:T150)</f>
        <v>0</v>
      </c>
      <c r="U152" s="233"/>
      <c r="V152" s="218">
        <f t="shared" ref="V152:X152" si="355">SUM(V147:V151)</f>
        <v>0</v>
      </c>
      <c r="W152" s="268">
        <f t="shared" si="355"/>
        <v>0</v>
      </c>
      <c r="X152" s="273">
        <f t="shared" si="355"/>
        <v>0</v>
      </c>
      <c r="Y152" s="273">
        <f t="shared" si="353"/>
        <v>0</v>
      </c>
      <c r="Z152" s="273" t="str">
        <f t="shared" si="354"/>
        <v>#DIV/0!</v>
      </c>
      <c r="AA152" s="274"/>
      <c r="AB152" s="10"/>
      <c r="AC152" s="10"/>
      <c r="AD152" s="10"/>
      <c r="AE152" s="10"/>
      <c r="AF152" s="10"/>
      <c r="AG152" s="10"/>
    </row>
    <row r="153" ht="30.0" customHeight="1">
      <c r="A153" s="222" t="s">
        <v>81</v>
      </c>
      <c r="B153" s="254">
        <v>11.0</v>
      </c>
      <c r="C153" s="224" t="s">
        <v>321</v>
      </c>
      <c r="D153" s="22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275"/>
      <c r="X153" s="275"/>
      <c r="Y153" s="226"/>
      <c r="Z153" s="275"/>
      <c r="AA153" s="276"/>
      <c r="AB153" s="10"/>
      <c r="AC153" s="10"/>
      <c r="AD153" s="10"/>
      <c r="AE153" s="10"/>
      <c r="AF153" s="10"/>
      <c r="AG153" s="10"/>
    </row>
    <row r="154" ht="30.0" customHeight="1">
      <c r="A154" s="319" t="s">
        <v>86</v>
      </c>
      <c r="B154" s="304">
        <v>43841.0</v>
      </c>
      <c r="C154" s="309" t="s">
        <v>322</v>
      </c>
      <c r="D154" s="198" t="s">
        <v>124</v>
      </c>
      <c r="E154" s="199"/>
      <c r="F154" s="200"/>
      <c r="G154" s="201">
        <f t="shared" ref="G154:G155" si="356">E154*F154</f>
        <v>0</v>
      </c>
      <c r="H154" s="199"/>
      <c r="I154" s="200"/>
      <c r="J154" s="201">
        <f t="shared" ref="J154:J155" si="357">H154*I154</f>
        <v>0</v>
      </c>
      <c r="K154" s="199"/>
      <c r="L154" s="200"/>
      <c r="M154" s="201">
        <f t="shared" ref="M154:M155" si="358">K154*L154</f>
        <v>0</v>
      </c>
      <c r="N154" s="199"/>
      <c r="O154" s="200"/>
      <c r="P154" s="201">
        <f t="shared" ref="P154:P155" si="359">N154*O154</f>
        <v>0</v>
      </c>
      <c r="Q154" s="199"/>
      <c r="R154" s="200"/>
      <c r="S154" s="201">
        <f t="shared" ref="S154:S155" si="360">Q154*R154</f>
        <v>0</v>
      </c>
      <c r="T154" s="199"/>
      <c r="U154" s="200"/>
      <c r="V154" s="311">
        <f t="shared" ref="V154:V155" si="361">T154*U154</f>
        <v>0</v>
      </c>
      <c r="W154" s="312">
        <f t="shared" ref="W154:W155" si="362">G154+M154+S154</f>
        <v>0</v>
      </c>
      <c r="X154" s="279">
        <f t="shared" ref="X154:X155" si="363">J154+P154+V154</f>
        <v>0</v>
      </c>
      <c r="Y154" s="279">
        <f t="shared" ref="Y154:Y156" si="364">W154-X154</f>
        <v>0</v>
      </c>
      <c r="Z154" s="280" t="str">
        <f t="shared" ref="Z154:Z156" si="365">Y154/W154</f>
        <v>#DIV/0!</v>
      </c>
      <c r="AA154" s="313"/>
      <c r="AB154" s="171"/>
      <c r="AC154" s="171"/>
      <c r="AD154" s="171"/>
      <c r="AE154" s="171"/>
      <c r="AF154" s="171"/>
      <c r="AG154" s="171"/>
    </row>
    <row r="155" ht="30.0" customHeight="1">
      <c r="A155" s="320" t="s">
        <v>86</v>
      </c>
      <c r="B155" s="304">
        <v>43872.0</v>
      </c>
      <c r="C155" s="203" t="s">
        <v>322</v>
      </c>
      <c r="D155" s="174" t="s">
        <v>124</v>
      </c>
      <c r="E155" s="175"/>
      <c r="F155" s="176"/>
      <c r="G155" s="165">
        <f t="shared" si="356"/>
        <v>0</v>
      </c>
      <c r="H155" s="175"/>
      <c r="I155" s="176"/>
      <c r="J155" s="165">
        <f t="shared" si="357"/>
        <v>0</v>
      </c>
      <c r="K155" s="175"/>
      <c r="L155" s="176"/>
      <c r="M155" s="177">
        <f t="shared" si="358"/>
        <v>0</v>
      </c>
      <c r="N155" s="175"/>
      <c r="O155" s="176"/>
      <c r="P155" s="177">
        <f t="shared" si="359"/>
        <v>0</v>
      </c>
      <c r="Q155" s="175"/>
      <c r="R155" s="176"/>
      <c r="S155" s="177">
        <f t="shared" si="360"/>
        <v>0</v>
      </c>
      <c r="T155" s="175"/>
      <c r="U155" s="176"/>
      <c r="V155" s="284">
        <f t="shared" si="361"/>
        <v>0</v>
      </c>
      <c r="W155" s="321">
        <f t="shared" si="362"/>
        <v>0</v>
      </c>
      <c r="X155" s="286">
        <f t="shared" si="363"/>
        <v>0</v>
      </c>
      <c r="Y155" s="286">
        <f t="shared" si="364"/>
        <v>0</v>
      </c>
      <c r="Z155" s="287" t="str">
        <f t="shared" si="365"/>
        <v>#DIV/0!</v>
      </c>
      <c r="AA155" s="318"/>
      <c r="AB155" s="170"/>
      <c r="AC155" s="171"/>
      <c r="AD155" s="171"/>
      <c r="AE155" s="171"/>
      <c r="AF155" s="171"/>
      <c r="AG155" s="171"/>
    </row>
    <row r="156" ht="30.0" customHeight="1">
      <c r="A156" s="322" t="s">
        <v>323</v>
      </c>
      <c r="B156" s="323"/>
      <c r="C156" s="323"/>
      <c r="D156" s="324"/>
      <c r="E156" s="217">
        <f>SUM(E154:E155)</f>
        <v>0</v>
      </c>
      <c r="F156" s="233"/>
      <c r="G156" s="216">
        <f t="shared" ref="G156:H156" si="366">SUM(G154:G155)</f>
        <v>0</v>
      </c>
      <c r="H156" s="217">
        <f t="shared" si="366"/>
        <v>0</v>
      </c>
      <c r="I156" s="233"/>
      <c r="J156" s="216">
        <f t="shared" ref="J156:K156" si="367">SUM(J154:J155)</f>
        <v>0</v>
      </c>
      <c r="K156" s="234">
        <f t="shared" si="367"/>
        <v>0</v>
      </c>
      <c r="L156" s="233"/>
      <c r="M156" s="216">
        <f t="shared" ref="M156:N156" si="368">SUM(M154:M155)</f>
        <v>0</v>
      </c>
      <c r="N156" s="234">
        <f t="shared" si="368"/>
        <v>0</v>
      </c>
      <c r="O156" s="233"/>
      <c r="P156" s="216">
        <f t="shared" ref="P156:Q156" si="369">SUM(P154:P155)</f>
        <v>0</v>
      </c>
      <c r="Q156" s="234">
        <f t="shared" si="369"/>
        <v>0</v>
      </c>
      <c r="R156" s="233"/>
      <c r="S156" s="216">
        <f t="shared" ref="S156:T156" si="370">SUM(S154:S155)</f>
        <v>0</v>
      </c>
      <c r="T156" s="234">
        <f t="shared" si="370"/>
        <v>0</v>
      </c>
      <c r="U156" s="233"/>
      <c r="V156" s="218">
        <f t="shared" ref="V156:X156" si="371">SUM(V154:V155)</f>
        <v>0</v>
      </c>
      <c r="W156" s="268">
        <f t="shared" si="371"/>
        <v>0</v>
      </c>
      <c r="X156" s="273">
        <f t="shared" si="371"/>
        <v>0</v>
      </c>
      <c r="Y156" s="273">
        <f t="shared" si="364"/>
        <v>0</v>
      </c>
      <c r="Z156" s="273" t="str">
        <f t="shared" si="365"/>
        <v>#DIV/0!</v>
      </c>
      <c r="AA156" s="274"/>
      <c r="AB156" s="10"/>
      <c r="AC156" s="10"/>
      <c r="AD156" s="10"/>
      <c r="AE156" s="10"/>
      <c r="AF156" s="10"/>
      <c r="AG156" s="10"/>
    </row>
    <row r="157" ht="30.0" customHeight="1">
      <c r="A157" s="253" t="s">
        <v>81</v>
      </c>
      <c r="B157" s="254">
        <v>12.0</v>
      </c>
      <c r="C157" s="255" t="s">
        <v>324</v>
      </c>
      <c r="D157" s="32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275"/>
      <c r="X157" s="275"/>
      <c r="Y157" s="226"/>
      <c r="Z157" s="275"/>
      <c r="AA157" s="276"/>
      <c r="AB157" s="10"/>
      <c r="AC157" s="10"/>
      <c r="AD157" s="10"/>
      <c r="AE157" s="10"/>
      <c r="AF157" s="10"/>
      <c r="AG157" s="10"/>
    </row>
    <row r="158" ht="30.0" customHeight="1">
      <c r="A158" s="196" t="s">
        <v>86</v>
      </c>
      <c r="B158" s="326">
        <v>43842.0</v>
      </c>
      <c r="C158" s="327" t="s">
        <v>325</v>
      </c>
      <c r="D158" s="299" t="s">
        <v>326</v>
      </c>
      <c r="E158" s="310"/>
      <c r="F158" s="200"/>
      <c r="G158" s="201">
        <f t="shared" ref="G158:G161" si="372">E158*F158</f>
        <v>0</v>
      </c>
      <c r="H158" s="310"/>
      <c r="I158" s="200"/>
      <c r="J158" s="201">
        <f t="shared" ref="J158:J161" si="373">H158*I158</f>
        <v>0</v>
      </c>
      <c r="K158" s="199"/>
      <c r="L158" s="200"/>
      <c r="M158" s="201">
        <f t="shared" ref="M158:M161" si="374">K158*L158</f>
        <v>0</v>
      </c>
      <c r="N158" s="199"/>
      <c r="O158" s="200"/>
      <c r="P158" s="201">
        <f t="shared" ref="P158:P161" si="375">N158*O158</f>
        <v>0</v>
      </c>
      <c r="Q158" s="199"/>
      <c r="R158" s="200"/>
      <c r="S158" s="201">
        <f t="shared" ref="S158:S161" si="376">Q158*R158</f>
        <v>0</v>
      </c>
      <c r="T158" s="199"/>
      <c r="U158" s="200"/>
      <c r="V158" s="311">
        <f t="shared" ref="V158:V161" si="377">T158*U158</f>
        <v>0</v>
      </c>
      <c r="W158" s="312">
        <f t="shared" ref="W158:W161" si="378">G158+M158+S158</f>
        <v>0</v>
      </c>
      <c r="X158" s="279">
        <f t="shared" ref="X158:X161" si="379">J158+P158+V158</f>
        <v>0</v>
      </c>
      <c r="Y158" s="279">
        <f t="shared" ref="Y158:Y162" si="380">W158-X158</f>
        <v>0</v>
      </c>
      <c r="Z158" s="280" t="str">
        <f t="shared" ref="Z158:Z162" si="381">Y158/W158</f>
        <v>#DIV/0!</v>
      </c>
      <c r="AA158" s="328"/>
      <c r="AB158" s="170"/>
      <c r="AC158" s="171"/>
      <c r="AD158" s="171"/>
      <c r="AE158" s="171"/>
      <c r="AF158" s="171"/>
      <c r="AG158" s="171"/>
    </row>
    <row r="159" ht="30.0" customHeight="1">
      <c r="A159" s="159" t="s">
        <v>86</v>
      </c>
      <c r="B159" s="304">
        <v>43873.0</v>
      </c>
      <c r="C159" s="231" t="s">
        <v>327</v>
      </c>
      <c r="D159" s="305" t="s">
        <v>293</v>
      </c>
      <c r="E159" s="306"/>
      <c r="F159" s="164"/>
      <c r="G159" s="165">
        <f t="shared" si="372"/>
        <v>0</v>
      </c>
      <c r="H159" s="306"/>
      <c r="I159" s="164"/>
      <c r="J159" s="165">
        <f t="shared" si="373"/>
        <v>0</v>
      </c>
      <c r="K159" s="163"/>
      <c r="L159" s="164"/>
      <c r="M159" s="165">
        <f t="shared" si="374"/>
        <v>0</v>
      </c>
      <c r="N159" s="163"/>
      <c r="O159" s="164"/>
      <c r="P159" s="165">
        <f t="shared" si="375"/>
        <v>0</v>
      </c>
      <c r="Q159" s="163"/>
      <c r="R159" s="164"/>
      <c r="S159" s="165">
        <f t="shared" si="376"/>
        <v>0</v>
      </c>
      <c r="T159" s="163"/>
      <c r="U159" s="164"/>
      <c r="V159" s="277">
        <f t="shared" si="377"/>
        <v>0</v>
      </c>
      <c r="W159" s="329">
        <f t="shared" si="378"/>
        <v>0</v>
      </c>
      <c r="X159" s="167">
        <f t="shared" si="379"/>
        <v>0</v>
      </c>
      <c r="Y159" s="167">
        <f t="shared" si="380"/>
        <v>0</v>
      </c>
      <c r="Z159" s="168" t="str">
        <f t="shared" si="381"/>
        <v>#DIV/0!</v>
      </c>
      <c r="AA159" s="330"/>
      <c r="AB159" s="171"/>
      <c r="AC159" s="171"/>
      <c r="AD159" s="171"/>
      <c r="AE159" s="171"/>
      <c r="AF159" s="171"/>
      <c r="AG159" s="171"/>
    </row>
    <row r="160" ht="30.0" customHeight="1">
      <c r="A160" s="172" t="s">
        <v>86</v>
      </c>
      <c r="B160" s="314">
        <v>43902.0</v>
      </c>
      <c r="C160" s="203" t="s">
        <v>328</v>
      </c>
      <c r="D160" s="307" t="s">
        <v>293</v>
      </c>
      <c r="E160" s="308"/>
      <c r="F160" s="176"/>
      <c r="G160" s="177">
        <f t="shared" si="372"/>
        <v>0</v>
      </c>
      <c r="H160" s="308"/>
      <c r="I160" s="176"/>
      <c r="J160" s="177">
        <f t="shared" si="373"/>
        <v>0</v>
      </c>
      <c r="K160" s="175"/>
      <c r="L160" s="176"/>
      <c r="M160" s="177">
        <f t="shared" si="374"/>
        <v>0</v>
      </c>
      <c r="N160" s="175"/>
      <c r="O160" s="176"/>
      <c r="P160" s="177">
        <f t="shared" si="375"/>
        <v>0</v>
      </c>
      <c r="Q160" s="175"/>
      <c r="R160" s="176"/>
      <c r="S160" s="177">
        <f t="shared" si="376"/>
        <v>0</v>
      </c>
      <c r="T160" s="175"/>
      <c r="U160" s="176"/>
      <c r="V160" s="284">
        <f t="shared" si="377"/>
        <v>0</v>
      </c>
      <c r="W160" s="315">
        <f t="shared" si="378"/>
        <v>0</v>
      </c>
      <c r="X160" s="167">
        <f t="shared" si="379"/>
        <v>0</v>
      </c>
      <c r="Y160" s="167">
        <f t="shared" si="380"/>
        <v>0</v>
      </c>
      <c r="Z160" s="168" t="str">
        <f t="shared" si="381"/>
        <v>#DIV/0!</v>
      </c>
      <c r="AA160" s="331"/>
      <c r="AB160" s="171"/>
      <c r="AC160" s="171"/>
      <c r="AD160" s="171"/>
      <c r="AE160" s="171"/>
      <c r="AF160" s="171"/>
      <c r="AG160" s="171"/>
    </row>
    <row r="161" ht="30.0" customHeight="1">
      <c r="A161" s="172" t="s">
        <v>86</v>
      </c>
      <c r="B161" s="314">
        <v>43933.0</v>
      </c>
      <c r="C161" s="283" t="s">
        <v>329</v>
      </c>
      <c r="D161" s="317"/>
      <c r="E161" s="308"/>
      <c r="F161" s="176">
        <v>0.22</v>
      </c>
      <c r="G161" s="177">
        <f t="shared" si="372"/>
        <v>0</v>
      </c>
      <c r="H161" s="308"/>
      <c r="I161" s="176">
        <v>0.22</v>
      </c>
      <c r="J161" s="177">
        <f t="shared" si="373"/>
        <v>0</v>
      </c>
      <c r="K161" s="175"/>
      <c r="L161" s="176">
        <v>0.22</v>
      </c>
      <c r="M161" s="177">
        <f t="shared" si="374"/>
        <v>0</v>
      </c>
      <c r="N161" s="175"/>
      <c r="O161" s="176">
        <v>0.22</v>
      </c>
      <c r="P161" s="177">
        <f t="shared" si="375"/>
        <v>0</v>
      </c>
      <c r="Q161" s="175"/>
      <c r="R161" s="176">
        <v>0.22</v>
      </c>
      <c r="S161" s="177">
        <f t="shared" si="376"/>
        <v>0</v>
      </c>
      <c r="T161" s="175"/>
      <c r="U161" s="176">
        <v>0.22</v>
      </c>
      <c r="V161" s="284">
        <f t="shared" si="377"/>
        <v>0</v>
      </c>
      <c r="W161" s="285">
        <f t="shared" si="378"/>
        <v>0</v>
      </c>
      <c r="X161" s="286">
        <f t="shared" si="379"/>
        <v>0</v>
      </c>
      <c r="Y161" s="286">
        <f t="shared" si="380"/>
        <v>0</v>
      </c>
      <c r="Z161" s="287" t="str">
        <f t="shared" si="381"/>
        <v>#DIV/0!</v>
      </c>
      <c r="AA161" s="192"/>
      <c r="AB161" s="10"/>
      <c r="AC161" s="10"/>
      <c r="AD161" s="10"/>
      <c r="AE161" s="10"/>
      <c r="AF161" s="10"/>
      <c r="AG161" s="10"/>
    </row>
    <row r="162" ht="30.0" customHeight="1">
      <c r="A162" s="210" t="s">
        <v>330</v>
      </c>
      <c r="B162" s="211"/>
      <c r="C162" s="212"/>
      <c r="D162" s="332"/>
      <c r="E162" s="217">
        <f>SUM(E158:E160)</f>
        <v>0</v>
      </c>
      <c r="F162" s="233"/>
      <c r="G162" s="216">
        <f>SUM(G158:G161)</f>
        <v>0</v>
      </c>
      <c r="H162" s="217">
        <f>SUM(H158:H160)</f>
        <v>0</v>
      </c>
      <c r="I162" s="233"/>
      <c r="J162" s="216">
        <f>SUM(J158:J161)</f>
        <v>0</v>
      </c>
      <c r="K162" s="234">
        <f>SUM(K158:K160)</f>
        <v>0</v>
      </c>
      <c r="L162" s="233"/>
      <c r="M162" s="216">
        <f>SUM(M158:M161)</f>
        <v>0</v>
      </c>
      <c r="N162" s="234">
        <f>SUM(N158:N160)</f>
        <v>0</v>
      </c>
      <c r="O162" s="233"/>
      <c r="P162" s="216">
        <f>SUM(P158:P161)</f>
        <v>0</v>
      </c>
      <c r="Q162" s="234">
        <f>SUM(Q158:Q160)</f>
        <v>0</v>
      </c>
      <c r="R162" s="233"/>
      <c r="S162" s="216">
        <f>SUM(S158:S161)</f>
        <v>0</v>
      </c>
      <c r="T162" s="234">
        <f>SUM(T158:T160)</f>
        <v>0</v>
      </c>
      <c r="U162" s="233"/>
      <c r="V162" s="218">
        <f t="shared" ref="V162:X162" si="382">SUM(V158:V161)</f>
        <v>0</v>
      </c>
      <c r="W162" s="268">
        <f t="shared" si="382"/>
        <v>0</v>
      </c>
      <c r="X162" s="273">
        <f t="shared" si="382"/>
        <v>0</v>
      </c>
      <c r="Y162" s="273">
        <f t="shared" si="380"/>
        <v>0</v>
      </c>
      <c r="Z162" s="273" t="str">
        <f t="shared" si="381"/>
        <v>#DIV/0!</v>
      </c>
      <c r="AA162" s="274"/>
      <c r="AB162" s="10"/>
      <c r="AC162" s="10"/>
      <c r="AD162" s="10"/>
      <c r="AE162" s="10"/>
      <c r="AF162" s="10"/>
      <c r="AG162" s="10"/>
    </row>
    <row r="163" ht="30.0" customHeight="1">
      <c r="A163" s="253" t="s">
        <v>81</v>
      </c>
      <c r="B163" s="333">
        <v>13.0</v>
      </c>
      <c r="C163" s="255" t="s">
        <v>331</v>
      </c>
      <c r="D163" s="144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275"/>
      <c r="X163" s="275"/>
      <c r="Y163" s="226"/>
      <c r="Z163" s="275"/>
      <c r="AA163" s="276"/>
      <c r="AB163" s="9"/>
      <c r="AC163" s="10"/>
      <c r="AD163" s="10"/>
      <c r="AE163" s="10"/>
      <c r="AF163" s="10"/>
      <c r="AG163" s="10"/>
    </row>
    <row r="164" ht="30.0" customHeight="1">
      <c r="A164" s="148" t="s">
        <v>83</v>
      </c>
      <c r="B164" s="195" t="s">
        <v>332</v>
      </c>
      <c r="C164" s="334" t="s">
        <v>333</v>
      </c>
      <c r="D164" s="181"/>
      <c r="E164" s="182">
        <f>SUM(E165:E167)</f>
        <v>1</v>
      </c>
      <c r="F164" s="183"/>
      <c r="G164" s="184">
        <f>SUM(G165:G168)</f>
        <v>12000</v>
      </c>
      <c r="H164" s="182">
        <f>SUM(H165:H167)</f>
        <v>1</v>
      </c>
      <c r="I164" s="183"/>
      <c r="J164" s="184">
        <f>SUM(J165:J168)</f>
        <v>12000</v>
      </c>
      <c r="K164" s="182">
        <f>SUM(K165:K167)</f>
        <v>0</v>
      </c>
      <c r="L164" s="183"/>
      <c r="M164" s="184">
        <f>SUM(M165:M168)</f>
        <v>0</v>
      </c>
      <c r="N164" s="182">
        <f>SUM(N165:N167)</f>
        <v>0</v>
      </c>
      <c r="O164" s="183"/>
      <c r="P164" s="184">
        <f>SUM(P165:P168)</f>
        <v>0</v>
      </c>
      <c r="Q164" s="182">
        <f>SUM(Q165:Q167)</f>
        <v>0</v>
      </c>
      <c r="R164" s="183"/>
      <c r="S164" s="184">
        <f>SUM(S165:S168)</f>
        <v>0</v>
      </c>
      <c r="T164" s="182">
        <f>SUM(T165:T167)</f>
        <v>0</v>
      </c>
      <c r="U164" s="183"/>
      <c r="V164" s="335">
        <f t="shared" ref="V164:X164" si="383">SUM(V165:V168)</f>
        <v>0</v>
      </c>
      <c r="W164" s="336">
        <f t="shared" si="383"/>
        <v>12000</v>
      </c>
      <c r="X164" s="184">
        <f t="shared" si="383"/>
        <v>12000</v>
      </c>
      <c r="Y164" s="184">
        <f t="shared" ref="Y164:Y187" si="384">W164-X164</f>
        <v>0</v>
      </c>
      <c r="Z164" s="184">
        <f t="shared" ref="Z164:Z188" si="385">Y164/W164</f>
        <v>0</v>
      </c>
      <c r="AA164" s="186"/>
      <c r="AB164" s="158"/>
      <c r="AC164" s="158"/>
      <c r="AD164" s="158"/>
      <c r="AE164" s="158"/>
      <c r="AF164" s="158"/>
      <c r="AG164" s="158"/>
    </row>
    <row r="165" ht="30.0" customHeight="1">
      <c r="A165" s="159" t="s">
        <v>86</v>
      </c>
      <c r="B165" s="160" t="s">
        <v>334</v>
      </c>
      <c r="C165" s="337" t="s">
        <v>335</v>
      </c>
      <c r="D165" s="162" t="s">
        <v>159</v>
      </c>
      <c r="E165" s="163">
        <v>1.0</v>
      </c>
      <c r="F165" s="164">
        <v>12000.0</v>
      </c>
      <c r="G165" s="165">
        <f t="shared" ref="G165:G168" si="386">E165*F165</f>
        <v>12000</v>
      </c>
      <c r="H165" s="270">
        <v>1.0</v>
      </c>
      <c r="I165" s="236">
        <v>12000.0</v>
      </c>
      <c r="J165" s="165">
        <f t="shared" ref="J165:J168" si="387">H165*I165</f>
        <v>12000</v>
      </c>
      <c r="K165" s="163"/>
      <c r="L165" s="164"/>
      <c r="M165" s="165">
        <f t="shared" ref="M165:M168" si="388">K165*L165</f>
        <v>0</v>
      </c>
      <c r="N165" s="163"/>
      <c r="O165" s="164"/>
      <c r="P165" s="165">
        <f t="shared" ref="P165:P168" si="389">N165*O165</f>
        <v>0</v>
      </c>
      <c r="Q165" s="163"/>
      <c r="R165" s="164"/>
      <c r="S165" s="165">
        <f t="shared" ref="S165:S168" si="390">Q165*R165</f>
        <v>0</v>
      </c>
      <c r="T165" s="163"/>
      <c r="U165" s="164"/>
      <c r="V165" s="277">
        <f t="shared" ref="V165:V168" si="391">T165*U165</f>
        <v>0</v>
      </c>
      <c r="W165" s="282">
        <f t="shared" ref="W165:W168" si="392">G165+M165+S165</f>
        <v>12000</v>
      </c>
      <c r="X165" s="167">
        <f t="shared" ref="X165:X168" si="393">J165+P165+V165</f>
        <v>12000</v>
      </c>
      <c r="Y165" s="167">
        <f t="shared" si="384"/>
        <v>0</v>
      </c>
      <c r="Z165" s="168">
        <f t="shared" si="385"/>
        <v>0</v>
      </c>
      <c r="AA165" s="169"/>
      <c r="AB165" s="171"/>
      <c r="AC165" s="171"/>
      <c r="AD165" s="171"/>
      <c r="AE165" s="171"/>
      <c r="AF165" s="171"/>
      <c r="AG165" s="171"/>
    </row>
    <row r="166" ht="30.0" customHeight="1">
      <c r="A166" s="159" t="s">
        <v>86</v>
      </c>
      <c r="B166" s="160" t="s">
        <v>336</v>
      </c>
      <c r="C166" s="338" t="s">
        <v>337</v>
      </c>
      <c r="D166" s="162" t="s">
        <v>159</v>
      </c>
      <c r="E166" s="163"/>
      <c r="F166" s="164"/>
      <c r="G166" s="165">
        <f t="shared" si="386"/>
        <v>0</v>
      </c>
      <c r="H166" s="163"/>
      <c r="I166" s="164"/>
      <c r="J166" s="165">
        <f t="shared" si="387"/>
        <v>0</v>
      </c>
      <c r="K166" s="163"/>
      <c r="L166" s="164"/>
      <c r="M166" s="165">
        <f t="shared" si="388"/>
        <v>0</v>
      </c>
      <c r="N166" s="163"/>
      <c r="O166" s="164"/>
      <c r="P166" s="165">
        <f t="shared" si="389"/>
        <v>0</v>
      </c>
      <c r="Q166" s="163"/>
      <c r="R166" s="164"/>
      <c r="S166" s="165">
        <f t="shared" si="390"/>
        <v>0</v>
      </c>
      <c r="T166" s="163"/>
      <c r="U166" s="164"/>
      <c r="V166" s="277">
        <f t="shared" si="391"/>
        <v>0</v>
      </c>
      <c r="W166" s="282">
        <f t="shared" si="392"/>
        <v>0</v>
      </c>
      <c r="X166" s="167">
        <f t="shared" si="393"/>
        <v>0</v>
      </c>
      <c r="Y166" s="167">
        <f t="shared" si="384"/>
        <v>0</v>
      </c>
      <c r="Z166" s="168" t="str">
        <f t="shared" si="385"/>
        <v>#DIV/0!</v>
      </c>
      <c r="AA166" s="169"/>
      <c r="AB166" s="171"/>
      <c r="AC166" s="171"/>
      <c r="AD166" s="171"/>
      <c r="AE166" s="171"/>
      <c r="AF166" s="171"/>
      <c r="AG166" s="171"/>
    </row>
    <row r="167" ht="30.0" customHeight="1">
      <c r="A167" s="159" t="s">
        <v>86</v>
      </c>
      <c r="B167" s="160" t="s">
        <v>338</v>
      </c>
      <c r="C167" s="338" t="s">
        <v>339</v>
      </c>
      <c r="D167" s="162" t="s">
        <v>159</v>
      </c>
      <c r="E167" s="163"/>
      <c r="F167" s="164"/>
      <c r="G167" s="165">
        <f t="shared" si="386"/>
        <v>0</v>
      </c>
      <c r="H167" s="163"/>
      <c r="I167" s="164"/>
      <c r="J167" s="165">
        <f t="shared" si="387"/>
        <v>0</v>
      </c>
      <c r="K167" s="163"/>
      <c r="L167" s="164"/>
      <c r="M167" s="165">
        <f t="shared" si="388"/>
        <v>0</v>
      </c>
      <c r="N167" s="163"/>
      <c r="O167" s="164"/>
      <c r="P167" s="165">
        <f t="shared" si="389"/>
        <v>0</v>
      </c>
      <c r="Q167" s="163"/>
      <c r="R167" s="164"/>
      <c r="S167" s="165">
        <f t="shared" si="390"/>
        <v>0</v>
      </c>
      <c r="T167" s="163"/>
      <c r="U167" s="164"/>
      <c r="V167" s="277">
        <f t="shared" si="391"/>
        <v>0</v>
      </c>
      <c r="W167" s="282">
        <f t="shared" si="392"/>
        <v>0</v>
      </c>
      <c r="X167" s="167">
        <f t="shared" si="393"/>
        <v>0</v>
      </c>
      <c r="Y167" s="167">
        <f t="shared" si="384"/>
        <v>0</v>
      </c>
      <c r="Z167" s="168" t="str">
        <f t="shared" si="385"/>
        <v>#DIV/0!</v>
      </c>
      <c r="AA167" s="169"/>
      <c r="AB167" s="171"/>
      <c r="AC167" s="171"/>
      <c r="AD167" s="171"/>
      <c r="AE167" s="171"/>
      <c r="AF167" s="171"/>
      <c r="AG167" s="171"/>
    </row>
    <row r="168" ht="30.0" customHeight="1">
      <c r="A168" s="187" t="s">
        <v>86</v>
      </c>
      <c r="B168" s="194" t="s">
        <v>340</v>
      </c>
      <c r="C168" s="338" t="s">
        <v>341</v>
      </c>
      <c r="D168" s="188"/>
      <c r="E168" s="189"/>
      <c r="F168" s="190">
        <v>0.22</v>
      </c>
      <c r="G168" s="191">
        <f t="shared" si="386"/>
        <v>0</v>
      </c>
      <c r="H168" s="189"/>
      <c r="I168" s="190">
        <v>0.22</v>
      </c>
      <c r="J168" s="191">
        <f t="shared" si="387"/>
        <v>0</v>
      </c>
      <c r="K168" s="189"/>
      <c r="L168" s="190">
        <v>0.22</v>
      </c>
      <c r="M168" s="191">
        <f t="shared" si="388"/>
        <v>0</v>
      </c>
      <c r="N168" s="189"/>
      <c r="O168" s="190">
        <v>0.22</v>
      </c>
      <c r="P168" s="191">
        <f t="shared" si="389"/>
        <v>0</v>
      </c>
      <c r="Q168" s="189"/>
      <c r="R168" s="190">
        <v>0.22</v>
      </c>
      <c r="S168" s="191">
        <f t="shared" si="390"/>
        <v>0</v>
      </c>
      <c r="T168" s="189"/>
      <c r="U168" s="190">
        <v>0.22</v>
      </c>
      <c r="V168" s="339">
        <f t="shared" si="391"/>
        <v>0</v>
      </c>
      <c r="W168" s="285">
        <f t="shared" si="392"/>
        <v>0</v>
      </c>
      <c r="X168" s="286">
        <f t="shared" si="393"/>
        <v>0</v>
      </c>
      <c r="Y168" s="286">
        <f t="shared" si="384"/>
        <v>0</v>
      </c>
      <c r="Z168" s="287" t="str">
        <f t="shared" si="385"/>
        <v>#DIV/0!</v>
      </c>
      <c r="AA168" s="192"/>
      <c r="AB168" s="171"/>
      <c r="AC168" s="171"/>
      <c r="AD168" s="171"/>
      <c r="AE168" s="171"/>
      <c r="AF168" s="171"/>
      <c r="AG168" s="171"/>
    </row>
    <row r="169" ht="30.0" customHeight="1">
      <c r="A169" s="340" t="s">
        <v>83</v>
      </c>
      <c r="B169" s="341" t="s">
        <v>342</v>
      </c>
      <c r="C169" s="271" t="s">
        <v>343</v>
      </c>
      <c r="D169" s="151"/>
      <c r="E169" s="152">
        <f>SUM(E170:E172)</f>
        <v>0</v>
      </c>
      <c r="F169" s="153"/>
      <c r="G169" s="154">
        <f>SUM(G170:G173)</f>
        <v>0</v>
      </c>
      <c r="H169" s="152">
        <f>SUM(H170:H172)</f>
        <v>0</v>
      </c>
      <c r="I169" s="153"/>
      <c r="J169" s="154">
        <f>SUM(J170:J173)</f>
        <v>0</v>
      </c>
      <c r="K169" s="152">
        <f>SUM(K170:K172)</f>
        <v>0</v>
      </c>
      <c r="L169" s="153"/>
      <c r="M169" s="154">
        <f>SUM(M170:M173)</f>
        <v>0</v>
      </c>
      <c r="N169" s="152">
        <f>SUM(N170:N172)</f>
        <v>0</v>
      </c>
      <c r="O169" s="153"/>
      <c r="P169" s="154">
        <f>SUM(P170:P173)</f>
        <v>0</v>
      </c>
      <c r="Q169" s="152">
        <f>SUM(Q170:Q172)</f>
        <v>0</v>
      </c>
      <c r="R169" s="153"/>
      <c r="S169" s="154">
        <f>SUM(S170:S173)</f>
        <v>0</v>
      </c>
      <c r="T169" s="152">
        <f>SUM(T170:T172)</f>
        <v>0</v>
      </c>
      <c r="U169" s="153"/>
      <c r="V169" s="154">
        <f t="shared" ref="V169:X169" si="394">SUM(V170:V173)</f>
        <v>0</v>
      </c>
      <c r="W169" s="154">
        <f t="shared" si="394"/>
        <v>0</v>
      </c>
      <c r="X169" s="154">
        <f t="shared" si="394"/>
        <v>0</v>
      </c>
      <c r="Y169" s="154">
        <f t="shared" si="384"/>
        <v>0</v>
      </c>
      <c r="Z169" s="154" t="str">
        <f t="shared" si="385"/>
        <v>#DIV/0!</v>
      </c>
      <c r="AA169" s="154"/>
      <c r="AB169" s="158"/>
      <c r="AC169" s="158"/>
      <c r="AD169" s="158"/>
      <c r="AE169" s="158"/>
      <c r="AF169" s="158"/>
      <c r="AG169" s="158"/>
    </row>
    <row r="170" ht="30.0" customHeight="1">
      <c r="A170" s="159" t="s">
        <v>86</v>
      </c>
      <c r="B170" s="160" t="s">
        <v>344</v>
      </c>
      <c r="C170" s="231" t="s">
        <v>345</v>
      </c>
      <c r="D170" s="162"/>
      <c r="E170" s="163"/>
      <c r="F170" s="164"/>
      <c r="G170" s="165">
        <f t="shared" ref="G170:G173" si="395">E170*F170</f>
        <v>0</v>
      </c>
      <c r="H170" s="163"/>
      <c r="I170" s="164"/>
      <c r="J170" s="165">
        <f t="shared" ref="J170:J173" si="396">H170*I170</f>
        <v>0</v>
      </c>
      <c r="K170" s="163"/>
      <c r="L170" s="164"/>
      <c r="M170" s="165">
        <f t="shared" ref="M170:M173" si="397">K170*L170</f>
        <v>0</v>
      </c>
      <c r="N170" s="163"/>
      <c r="O170" s="164"/>
      <c r="P170" s="165">
        <f t="shared" ref="P170:P173" si="398">N170*O170</f>
        <v>0</v>
      </c>
      <c r="Q170" s="163"/>
      <c r="R170" s="164"/>
      <c r="S170" s="165">
        <f t="shared" ref="S170:S173" si="399">Q170*R170</f>
        <v>0</v>
      </c>
      <c r="T170" s="163"/>
      <c r="U170" s="164"/>
      <c r="V170" s="165">
        <f t="shared" ref="V170:V173" si="400">T170*U170</f>
        <v>0</v>
      </c>
      <c r="W170" s="166">
        <f t="shared" ref="W170:W173" si="401">G170+M170+S170</f>
        <v>0</v>
      </c>
      <c r="X170" s="167">
        <f t="shared" ref="X170:X173" si="402">J170+P170+V170</f>
        <v>0</v>
      </c>
      <c r="Y170" s="167">
        <f t="shared" si="384"/>
        <v>0</v>
      </c>
      <c r="Z170" s="168" t="str">
        <f t="shared" si="385"/>
        <v>#DIV/0!</v>
      </c>
      <c r="AA170" s="169"/>
      <c r="AB170" s="171"/>
      <c r="AC170" s="171"/>
      <c r="AD170" s="171"/>
      <c r="AE170" s="171"/>
      <c r="AF170" s="171"/>
      <c r="AG170" s="171"/>
    </row>
    <row r="171" ht="30.0" customHeight="1">
      <c r="A171" s="159" t="s">
        <v>86</v>
      </c>
      <c r="B171" s="160" t="s">
        <v>346</v>
      </c>
      <c r="C171" s="231" t="s">
        <v>345</v>
      </c>
      <c r="D171" s="162"/>
      <c r="E171" s="163"/>
      <c r="F171" s="164"/>
      <c r="G171" s="165">
        <f t="shared" si="395"/>
        <v>0</v>
      </c>
      <c r="H171" s="163"/>
      <c r="I171" s="164"/>
      <c r="J171" s="165">
        <f t="shared" si="396"/>
        <v>0</v>
      </c>
      <c r="K171" s="163"/>
      <c r="L171" s="164"/>
      <c r="M171" s="165">
        <f t="shared" si="397"/>
        <v>0</v>
      </c>
      <c r="N171" s="163"/>
      <c r="O171" s="164"/>
      <c r="P171" s="165">
        <f t="shared" si="398"/>
        <v>0</v>
      </c>
      <c r="Q171" s="163"/>
      <c r="R171" s="164"/>
      <c r="S171" s="165">
        <f t="shared" si="399"/>
        <v>0</v>
      </c>
      <c r="T171" s="163"/>
      <c r="U171" s="164"/>
      <c r="V171" s="165">
        <f t="shared" si="400"/>
        <v>0</v>
      </c>
      <c r="W171" s="166">
        <f t="shared" si="401"/>
        <v>0</v>
      </c>
      <c r="X171" s="167">
        <f t="shared" si="402"/>
        <v>0</v>
      </c>
      <c r="Y171" s="167">
        <f t="shared" si="384"/>
        <v>0</v>
      </c>
      <c r="Z171" s="168" t="str">
        <f t="shared" si="385"/>
        <v>#DIV/0!</v>
      </c>
      <c r="AA171" s="169"/>
      <c r="AB171" s="171"/>
      <c r="AC171" s="171"/>
      <c r="AD171" s="171"/>
      <c r="AE171" s="171"/>
      <c r="AF171" s="171"/>
      <c r="AG171" s="171"/>
    </row>
    <row r="172" ht="30.0" customHeight="1">
      <c r="A172" s="172" t="s">
        <v>86</v>
      </c>
      <c r="B172" s="173" t="s">
        <v>347</v>
      </c>
      <c r="C172" s="231" t="s">
        <v>345</v>
      </c>
      <c r="D172" s="174"/>
      <c r="E172" s="175"/>
      <c r="F172" s="176"/>
      <c r="G172" s="177">
        <f t="shared" si="395"/>
        <v>0</v>
      </c>
      <c r="H172" s="175"/>
      <c r="I172" s="176"/>
      <c r="J172" s="177">
        <f t="shared" si="396"/>
        <v>0</v>
      </c>
      <c r="K172" s="175"/>
      <c r="L172" s="176"/>
      <c r="M172" s="177">
        <f t="shared" si="397"/>
        <v>0</v>
      </c>
      <c r="N172" s="175"/>
      <c r="O172" s="176"/>
      <c r="P172" s="177">
        <f t="shared" si="398"/>
        <v>0</v>
      </c>
      <c r="Q172" s="175"/>
      <c r="R172" s="176"/>
      <c r="S172" s="177">
        <f t="shared" si="399"/>
        <v>0</v>
      </c>
      <c r="T172" s="175"/>
      <c r="U172" s="176"/>
      <c r="V172" s="177">
        <f t="shared" si="400"/>
        <v>0</v>
      </c>
      <c r="W172" s="178">
        <f t="shared" si="401"/>
        <v>0</v>
      </c>
      <c r="X172" s="167">
        <f t="shared" si="402"/>
        <v>0</v>
      </c>
      <c r="Y172" s="167">
        <f t="shared" si="384"/>
        <v>0</v>
      </c>
      <c r="Z172" s="168" t="str">
        <f t="shared" si="385"/>
        <v>#DIV/0!</v>
      </c>
      <c r="AA172" s="179"/>
      <c r="AB172" s="171"/>
      <c r="AC172" s="171"/>
      <c r="AD172" s="171"/>
      <c r="AE172" s="171"/>
      <c r="AF172" s="171"/>
      <c r="AG172" s="171"/>
    </row>
    <row r="173" ht="30.0" customHeight="1">
      <c r="A173" s="172" t="s">
        <v>86</v>
      </c>
      <c r="B173" s="173" t="s">
        <v>348</v>
      </c>
      <c r="C173" s="232" t="s">
        <v>349</v>
      </c>
      <c r="D173" s="188"/>
      <c r="E173" s="175"/>
      <c r="F173" s="176">
        <v>0.22</v>
      </c>
      <c r="G173" s="177">
        <f t="shared" si="395"/>
        <v>0</v>
      </c>
      <c r="H173" s="175"/>
      <c r="I173" s="176">
        <v>0.22</v>
      </c>
      <c r="J173" s="177">
        <f t="shared" si="396"/>
        <v>0</v>
      </c>
      <c r="K173" s="175"/>
      <c r="L173" s="176">
        <v>0.22</v>
      </c>
      <c r="M173" s="177">
        <f t="shared" si="397"/>
        <v>0</v>
      </c>
      <c r="N173" s="175"/>
      <c r="O173" s="176">
        <v>0.22</v>
      </c>
      <c r="P173" s="177">
        <f t="shared" si="398"/>
        <v>0</v>
      </c>
      <c r="Q173" s="175"/>
      <c r="R173" s="176">
        <v>0.22</v>
      </c>
      <c r="S173" s="177">
        <f t="shared" si="399"/>
        <v>0</v>
      </c>
      <c r="T173" s="175"/>
      <c r="U173" s="176">
        <v>0.22</v>
      </c>
      <c r="V173" s="177">
        <f t="shared" si="400"/>
        <v>0</v>
      </c>
      <c r="W173" s="178">
        <f t="shared" si="401"/>
        <v>0</v>
      </c>
      <c r="X173" s="167">
        <f t="shared" si="402"/>
        <v>0</v>
      </c>
      <c r="Y173" s="167">
        <f t="shared" si="384"/>
        <v>0</v>
      </c>
      <c r="Z173" s="168" t="str">
        <f t="shared" si="385"/>
        <v>#DIV/0!</v>
      </c>
      <c r="AA173" s="192"/>
      <c r="AB173" s="171"/>
      <c r="AC173" s="171"/>
      <c r="AD173" s="171"/>
      <c r="AE173" s="171"/>
      <c r="AF173" s="171"/>
      <c r="AG173" s="171"/>
    </row>
    <row r="174" ht="30.0" customHeight="1">
      <c r="A174" s="148" t="s">
        <v>83</v>
      </c>
      <c r="B174" s="195" t="s">
        <v>350</v>
      </c>
      <c r="C174" s="271" t="s">
        <v>351</v>
      </c>
      <c r="D174" s="181"/>
      <c r="E174" s="182">
        <f>SUM(E175:E177)</f>
        <v>0</v>
      </c>
      <c r="F174" s="183"/>
      <c r="G174" s="184">
        <f t="shared" ref="G174:H174" si="403">SUM(G175:G177)</f>
        <v>0</v>
      </c>
      <c r="H174" s="182">
        <f t="shared" si="403"/>
        <v>0</v>
      </c>
      <c r="I174" s="183"/>
      <c r="J174" s="184">
        <f t="shared" ref="J174:K174" si="404">SUM(J175:J177)</f>
        <v>0</v>
      </c>
      <c r="K174" s="182">
        <f t="shared" si="404"/>
        <v>0</v>
      </c>
      <c r="L174" s="183"/>
      <c r="M174" s="184">
        <f t="shared" ref="M174:N174" si="405">SUM(M175:M177)</f>
        <v>0</v>
      </c>
      <c r="N174" s="182">
        <f t="shared" si="405"/>
        <v>0</v>
      </c>
      <c r="O174" s="183"/>
      <c r="P174" s="184">
        <f t="shared" ref="P174:Q174" si="406">SUM(P175:P177)</f>
        <v>0</v>
      </c>
      <c r="Q174" s="182">
        <f t="shared" si="406"/>
        <v>0</v>
      </c>
      <c r="R174" s="183"/>
      <c r="S174" s="184">
        <f t="shared" ref="S174:T174" si="407">SUM(S175:S177)</f>
        <v>0</v>
      </c>
      <c r="T174" s="182">
        <f t="shared" si="407"/>
        <v>0</v>
      </c>
      <c r="U174" s="183"/>
      <c r="V174" s="184">
        <f t="shared" ref="V174:X174" si="408">SUM(V175:V177)</f>
        <v>0</v>
      </c>
      <c r="W174" s="184">
        <f t="shared" si="408"/>
        <v>0</v>
      </c>
      <c r="X174" s="184">
        <f t="shared" si="408"/>
        <v>0</v>
      </c>
      <c r="Y174" s="184">
        <f t="shared" si="384"/>
        <v>0</v>
      </c>
      <c r="Z174" s="184" t="str">
        <f t="shared" si="385"/>
        <v>#DIV/0!</v>
      </c>
      <c r="AA174" s="342"/>
      <c r="AB174" s="158"/>
      <c r="AC174" s="158"/>
      <c r="AD174" s="158"/>
      <c r="AE174" s="158"/>
      <c r="AF174" s="158"/>
      <c r="AG174" s="158"/>
    </row>
    <row r="175" ht="30.0" customHeight="1">
      <c r="A175" s="159" t="s">
        <v>86</v>
      </c>
      <c r="B175" s="160" t="s">
        <v>352</v>
      </c>
      <c r="C175" s="231" t="s">
        <v>353</v>
      </c>
      <c r="D175" s="162"/>
      <c r="E175" s="163"/>
      <c r="F175" s="164"/>
      <c r="G175" s="165">
        <f t="shared" ref="G175:G177" si="409">E175*F175</f>
        <v>0</v>
      </c>
      <c r="H175" s="163"/>
      <c r="I175" s="164"/>
      <c r="J175" s="165">
        <f t="shared" ref="J175:J177" si="410">H175*I175</f>
        <v>0</v>
      </c>
      <c r="K175" s="163"/>
      <c r="L175" s="164"/>
      <c r="M175" s="165">
        <f t="shared" ref="M175:M177" si="411">K175*L175</f>
        <v>0</v>
      </c>
      <c r="N175" s="163"/>
      <c r="O175" s="164"/>
      <c r="P175" s="165">
        <f t="shared" ref="P175:P177" si="412">N175*O175</f>
        <v>0</v>
      </c>
      <c r="Q175" s="163"/>
      <c r="R175" s="164"/>
      <c r="S175" s="165">
        <f t="shared" ref="S175:S177" si="413">Q175*R175</f>
        <v>0</v>
      </c>
      <c r="T175" s="163"/>
      <c r="U175" s="164"/>
      <c r="V175" s="165">
        <f t="shared" ref="V175:V177" si="414">T175*U175</f>
        <v>0</v>
      </c>
      <c r="W175" s="166">
        <f t="shared" ref="W175:W177" si="415">G175+M175+S175</f>
        <v>0</v>
      </c>
      <c r="X175" s="167">
        <f t="shared" ref="X175:X177" si="416">J175+P175+V175</f>
        <v>0</v>
      </c>
      <c r="Y175" s="167">
        <f t="shared" si="384"/>
        <v>0</v>
      </c>
      <c r="Z175" s="168" t="str">
        <f t="shared" si="385"/>
        <v>#DIV/0!</v>
      </c>
      <c r="AA175" s="330"/>
      <c r="AB175" s="171"/>
      <c r="AC175" s="171"/>
      <c r="AD175" s="171"/>
      <c r="AE175" s="171"/>
      <c r="AF175" s="171"/>
      <c r="AG175" s="171"/>
    </row>
    <row r="176" ht="30.0" customHeight="1">
      <c r="A176" s="159" t="s">
        <v>86</v>
      </c>
      <c r="B176" s="160" t="s">
        <v>354</v>
      </c>
      <c r="C176" s="231" t="s">
        <v>353</v>
      </c>
      <c r="D176" s="162"/>
      <c r="E176" s="163"/>
      <c r="F176" s="164"/>
      <c r="G176" s="165">
        <f t="shared" si="409"/>
        <v>0</v>
      </c>
      <c r="H176" s="163"/>
      <c r="I176" s="164"/>
      <c r="J176" s="165">
        <f t="shared" si="410"/>
        <v>0</v>
      </c>
      <c r="K176" s="163"/>
      <c r="L176" s="164"/>
      <c r="M176" s="165">
        <f t="shared" si="411"/>
        <v>0</v>
      </c>
      <c r="N176" s="163"/>
      <c r="O176" s="164"/>
      <c r="P176" s="165">
        <f t="shared" si="412"/>
        <v>0</v>
      </c>
      <c r="Q176" s="163"/>
      <c r="R176" s="164"/>
      <c r="S176" s="165">
        <f t="shared" si="413"/>
        <v>0</v>
      </c>
      <c r="T176" s="163"/>
      <c r="U176" s="164"/>
      <c r="V176" s="165">
        <f t="shared" si="414"/>
        <v>0</v>
      </c>
      <c r="W176" s="166">
        <f t="shared" si="415"/>
        <v>0</v>
      </c>
      <c r="X176" s="167">
        <f t="shared" si="416"/>
        <v>0</v>
      </c>
      <c r="Y176" s="167">
        <f t="shared" si="384"/>
        <v>0</v>
      </c>
      <c r="Z176" s="168" t="str">
        <f t="shared" si="385"/>
        <v>#DIV/0!</v>
      </c>
      <c r="AA176" s="330"/>
      <c r="AB176" s="171"/>
      <c r="AC176" s="171"/>
      <c r="AD176" s="171"/>
      <c r="AE176" s="171"/>
      <c r="AF176" s="171"/>
      <c r="AG176" s="171"/>
    </row>
    <row r="177" ht="30.0" customHeight="1">
      <c r="A177" s="172" t="s">
        <v>86</v>
      </c>
      <c r="B177" s="173" t="s">
        <v>355</v>
      </c>
      <c r="C177" s="203" t="s">
        <v>353</v>
      </c>
      <c r="D177" s="174"/>
      <c r="E177" s="175"/>
      <c r="F177" s="176"/>
      <c r="G177" s="177">
        <f t="shared" si="409"/>
        <v>0</v>
      </c>
      <c r="H177" s="175"/>
      <c r="I177" s="176"/>
      <c r="J177" s="177">
        <f t="shared" si="410"/>
        <v>0</v>
      </c>
      <c r="K177" s="175"/>
      <c r="L177" s="176"/>
      <c r="M177" s="177">
        <f t="shared" si="411"/>
        <v>0</v>
      </c>
      <c r="N177" s="175"/>
      <c r="O177" s="176"/>
      <c r="P177" s="177">
        <f t="shared" si="412"/>
        <v>0</v>
      </c>
      <c r="Q177" s="175"/>
      <c r="R177" s="176"/>
      <c r="S177" s="177">
        <f t="shared" si="413"/>
        <v>0</v>
      </c>
      <c r="T177" s="175"/>
      <c r="U177" s="176"/>
      <c r="V177" s="177">
        <f t="shared" si="414"/>
        <v>0</v>
      </c>
      <c r="W177" s="178">
        <f t="shared" si="415"/>
        <v>0</v>
      </c>
      <c r="X177" s="167">
        <f t="shared" si="416"/>
        <v>0</v>
      </c>
      <c r="Y177" s="167">
        <f t="shared" si="384"/>
        <v>0</v>
      </c>
      <c r="Z177" s="168" t="str">
        <f t="shared" si="385"/>
        <v>#DIV/0!</v>
      </c>
      <c r="AA177" s="331"/>
      <c r="AB177" s="171"/>
      <c r="AC177" s="171"/>
      <c r="AD177" s="171"/>
      <c r="AE177" s="171"/>
      <c r="AF177" s="171"/>
      <c r="AG177" s="171"/>
    </row>
    <row r="178" ht="30.0" customHeight="1">
      <c r="A178" s="148" t="s">
        <v>83</v>
      </c>
      <c r="B178" s="195" t="s">
        <v>356</v>
      </c>
      <c r="C178" s="343" t="s">
        <v>331</v>
      </c>
      <c r="D178" s="181"/>
      <c r="E178" s="182">
        <f>SUM(E179:E185)</f>
        <v>218</v>
      </c>
      <c r="F178" s="183"/>
      <c r="G178" s="184">
        <f>SUM(G179:G186)</f>
        <v>178500</v>
      </c>
      <c r="H178" s="182">
        <f>SUM(H179:H185)</f>
        <v>218</v>
      </c>
      <c r="I178" s="183"/>
      <c r="J178" s="184">
        <f>SUM(J179:J186)</f>
        <v>178500</v>
      </c>
      <c r="K178" s="182">
        <f>SUM(K179:K185)</f>
        <v>0</v>
      </c>
      <c r="L178" s="183"/>
      <c r="M178" s="184">
        <f>SUM(M179:M186)</f>
        <v>0</v>
      </c>
      <c r="N178" s="182">
        <f>SUM(N179:N185)</f>
        <v>0</v>
      </c>
      <c r="O178" s="183"/>
      <c r="P178" s="184">
        <f>SUM(P179:P186)</f>
        <v>0</v>
      </c>
      <c r="Q178" s="182">
        <f>SUM(Q179:Q185)</f>
        <v>0</v>
      </c>
      <c r="R178" s="183"/>
      <c r="S178" s="184">
        <f>SUM(S179:S186)</f>
        <v>0</v>
      </c>
      <c r="T178" s="182">
        <f>SUM(T179:T185)</f>
        <v>0</v>
      </c>
      <c r="U178" s="183"/>
      <c r="V178" s="184">
        <f t="shared" ref="V178:X178" si="417">SUM(V179:V186)</f>
        <v>0</v>
      </c>
      <c r="W178" s="184">
        <f t="shared" si="417"/>
        <v>178500</v>
      </c>
      <c r="X178" s="184">
        <f t="shared" si="417"/>
        <v>178500</v>
      </c>
      <c r="Y178" s="184">
        <f t="shared" si="384"/>
        <v>0</v>
      </c>
      <c r="Z178" s="184">
        <f t="shared" si="385"/>
        <v>0</v>
      </c>
      <c r="AA178" s="342"/>
      <c r="AB178" s="158"/>
      <c r="AC178" s="158"/>
      <c r="AD178" s="158"/>
      <c r="AE178" s="158"/>
      <c r="AF178" s="158"/>
      <c r="AG178" s="158"/>
    </row>
    <row r="179" ht="30.0" customHeight="1">
      <c r="A179" s="159" t="s">
        <v>86</v>
      </c>
      <c r="B179" s="160" t="s">
        <v>357</v>
      </c>
      <c r="C179" s="231" t="s">
        <v>358</v>
      </c>
      <c r="D179" s="162" t="s">
        <v>326</v>
      </c>
      <c r="E179" s="163">
        <v>72.0</v>
      </c>
      <c r="F179" s="164">
        <v>600.0</v>
      </c>
      <c r="G179" s="165">
        <f t="shared" ref="G179:G186" si="418">E179*F179</f>
        <v>43200</v>
      </c>
      <c r="H179" s="163">
        <v>72.0</v>
      </c>
      <c r="I179" s="164">
        <v>600.0</v>
      </c>
      <c r="J179" s="165">
        <f t="shared" ref="J179:J186" si="419">H179*I179</f>
        <v>43200</v>
      </c>
      <c r="K179" s="163"/>
      <c r="L179" s="164"/>
      <c r="M179" s="165">
        <f t="shared" ref="M179:M186" si="420">K179*L179</f>
        <v>0</v>
      </c>
      <c r="N179" s="163"/>
      <c r="O179" s="164"/>
      <c r="P179" s="165">
        <f t="shared" ref="P179:P186" si="421">N179*O179</f>
        <v>0</v>
      </c>
      <c r="Q179" s="163"/>
      <c r="R179" s="164"/>
      <c r="S179" s="165">
        <f t="shared" ref="S179:S186" si="422">Q179*R179</f>
        <v>0</v>
      </c>
      <c r="T179" s="163"/>
      <c r="U179" s="164"/>
      <c r="V179" s="165">
        <f t="shared" ref="V179:V186" si="423">T179*U179</f>
        <v>0</v>
      </c>
      <c r="W179" s="166">
        <f t="shared" ref="W179:W186" si="424">G179+M179+S179</f>
        <v>43200</v>
      </c>
      <c r="X179" s="167">
        <f t="shared" ref="X179:X186" si="425">J179+P179+V179</f>
        <v>43200</v>
      </c>
      <c r="Y179" s="167">
        <f t="shared" si="384"/>
        <v>0</v>
      </c>
      <c r="Z179" s="168">
        <f t="shared" si="385"/>
        <v>0</v>
      </c>
      <c r="AA179" s="330"/>
      <c r="AB179" s="171"/>
      <c r="AC179" s="171"/>
      <c r="AD179" s="171"/>
      <c r="AE179" s="171"/>
      <c r="AF179" s="171"/>
      <c r="AG179" s="171"/>
    </row>
    <row r="180" ht="30.0" customHeight="1">
      <c r="A180" s="159" t="s">
        <v>86</v>
      </c>
      <c r="B180" s="160" t="s">
        <v>359</v>
      </c>
      <c r="C180" s="231" t="s">
        <v>360</v>
      </c>
      <c r="D180" s="162" t="s">
        <v>326</v>
      </c>
      <c r="E180" s="163">
        <v>128.0</v>
      </c>
      <c r="F180" s="164">
        <v>600.0</v>
      </c>
      <c r="G180" s="165">
        <f t="shared" si="418"/>
        <v>76800</v>
      </c>
      <c r="H180" s="163">
        <v>128.0</v>
      </c>
      <c r="I180" s="164">
        <v>600.0</v>
      </c>
      <c r="J180" s="165">
        <f t="shared" si="419"/>
        <v>76800</v>
      </c>
      <c r="K180" s="163"/>
      <c r="L180" s="164"/>
      <c r="M180" s="165">
        <f t="shared" si="420"/>
        <v>0</v>
      </c>
      <c r="N180" s="163"/>
      <c r="O180" s="164"/>
      <c r="P180" s="165">
        <f t="shared" si="421"/>
        <v>0</v>
      </c>
      <c r="Q180" s="163"/>
      <c r="R180" s="164"/>
      <c r="S180" s="165">
        <f t="shared" si="422"/>
        <v>0</v>
      </c>
      <c r="T180" s="163"/>
      <c r="U180" s="164"/>
      <c r="V180" s="165">
        <f t="shared" si="423"/>
        <v>0</v>
      </c>
      <c r="W180" s="178">
        <f t="shared" si="424"/>
        <v>76800</v>
      </c>
      <c r="X180" s="167">
        <f t="shared" si="425"/>
        <v>76800</v>
      </c>
      <c r="Y180" s="167">
        <f t="shared" si="384"/>
        <v>0</v>
      </c>
      <c r="Z180" s="168">
        <f t="shared" si="385"/>
        <v>0</v>
      </c>
      <c r="AA180" s="330"/>
      <c r="AB180" s="171"/>
      <c r="AC180" s="171"/>
      <c r="AD180" s="171"/>
      <c r="AE180" s="171"/>
      <c r="AF180" s="171"/>
      <c r="AG180" s="171"/>
    </row>
    <row r="181" ht="30.0" customHeight="1">
      <c r="A181" s="159" t="s">
        <v>86</v>
      </c>
      <c r="B181" s="160" t="s">
        <v>361</v>
      </c>
      <c r="C181" s="231" t="s">
        <v>362</v>
      </c>
      <c r="D181" s="162" t="s">
        <v>308</v>
      </c>
      <c r="E181" s="163">
        <v>9.0</v>
      </c>
      <c r="F181" s="164">
        <v>2000.0</v>
      </c>
      <c r="G181" s="165">
        <f t="shared" si="418"/>
        <v>18000</v>
      </c>
      <c r="H181" s="163">
        <v>9.0</v>
      </c>
      <c r="I181" s="164">
        <v>2000.0</v>
      </c>
      <c r="J181" s="165">
        <f t="shared" si="419"/>
        <v>18000</v>
      </c>
      <c r="K181" s="163"/>
      <c r="L181" s="164"/>
      <c r="M181" s="165">
        <f t="shared" si="420"/>
        <v>0</v>
      </c>
      <c r="N181" s="163"/>
      <c r="O181" s="164"/>
      <c r="P181" s="165">
        <f t="shared" si="421"/>
        <v>0</v>
      </c>
      <c r="Q181" s="163"/>
      <c r="R181" s="164"/>
      <c r="S181" s="165">
        <f t="shared" si="422"/>
        <v>0</v>
      </c>
      <c r="T181" s="163"/>
      <c r="U181" s="164"/>
      <c r="V181" s="165">
        <f t="shared" si="423"/>
        <v>0</v>
      </c>
      <c r="W181" s="178">
        <f t="shared" si="424"/>
        <v>18000</v>
      </c>
      <c r="X181" s="167">
        <f t="shared" si="425"/>
        <v>18000</v>
      </c>
      <c r="Y181" s="167">
        <f t="shared" si="384"/>
        <v>0</v>
      </c>
      <c r="Z181" s="168">
        <f t="shared" si="385"/>
        <v>0</v>
      </c>
      <c r="AA181" s="330"/>
      <c r="AB181" s="171"/>
      <c r="AC181" s="171"/>
      <c r="AD181" s="171"/>
      <c r="AE181" s="171"/>
      <c r="AF181" s="171"/>
      <c r="AG181" s="171"/>
    </row>
    <row r="182" ht="30.0" customHeight="1">
      <c r="A182" s="159" t="s">
        <v>86</v>
      </c>
      <c r="B182" s="160" t="s">
        <v>363</v>
      </c>
      <c r="C182" s="231" t="s">
        <v>364</v>
      </c>
      <c r="D182" s="162" t="s">
        <v>308</v>
      </c>
      <c r="E182" s="163">
        <v>9.0</v>
      </c>
      <c r="F182" s="164">
        <v>4500.0</v>
      </c>
      <c r="G182" s="165">
        <f t="shared" si="418"/>
        <v>40500</v>
      </c>
      <c r="H182" s="163">
        <v>9.0</v>
      </c>
      <c r="I182" s="164">
        <v>4500.0</v>
      </c>
      <c r="J182" s="165">
        <f t="shared" si="419"/>
        <v>40500</v>
      </c>
      <c r="K182" s="163"/>
      <c r="L182" s="164"/>
      <c r="M182" s="165">
        <f t="shared" si="420"/>
        <v>0</v>
      </c>
      <c r="N182" s="163"/>
      <c r="O182" s="164"/>
      <c r="P182" s="165">
        <f t="shared" si="421"/>
        <v>0</v>
      </c>
      <c r="Q182" s="163"/>
      <c r="R182" s="164"/>
      <c r="S182" s="165">
        <f t="shared" si="422"/>
        <v>0</v>
      </c>
      <c r="T182" s="163"/>
      <c r="U182" s="164"/>
      <c r="V182" s="165">
        <f t="shared" si="423"/>
        <v>0</v>
      </c>
      <c r="W182" s="178">
        <f t="shared" si="424"/>
        <v>40500</v>
      </c>
      <c r="X182" s="167">
        <f t="shared" si="425"/>
        <v>40500</v>
      </c>
      <c r="Y182" s="167">
        <f t="shared" si="384"/>
        <v>0</v>
      </c>
      <c r="Z182" s="168">
        <f t="shared" si="385"/>
        <v>0</v>
      </c>
      <c r="AA182" s="330"/>
      <c r="AB182" s="171"/>
      <c r="AC182" s="171"/>
      <c r="AD182" s="171"/>
      <c r="AE182" s="171"/>
      <c r="AF182" s="171"/>
      <c r="AG182" s="171"/>
    </row>
    <row r="183" ht="30.0" customHeight="1">
      <c r="A183" s="159" t="s">
        <v>86</v>
      </c>
      <c r="B183" s="160" t="s">
        <v>365</v>
      </c>
      <c r="C183" s="203" t="s">
        <v>366</v>
      </c>
      <c r="D183" s="162"/>
      <c r="E183" s="163"/>
      <c r="F183" s="164"/>
      <c r="G183" s="165">
        <f t="shared" si="418"/>
        <v>0</v>
      </c>
      <c r="H183" s="163"/>
      <c r="I183" s="164"/>
      <c r="J183" s="165">
        <f t="shared" si="419"/>
        <v>0</v>
      </c>
      <c r="K183" s="163"/>
      <c r="L183" s="164"/>
      <c r="M183" s="165">
        <f t="shared" si="420"/>
        <v>0</v>
      </c>
      <c r="N183" s="163"/>
      <c r="O183" s="164"/>
      <c r="P183" s="165">
        <f t="shared" si="421"/>
        <v>0</v>
      </c>
      <c r="Q183" s="163"/>
      <c r="R183" s="164"/>
      <c r="S183" s="165">
        <f t="shared" si="422"/>
        <v>0</v>
      </c>
      <c r="T183" s="163"/>
      <c r="U183" s="164"/>
      <c r="V183" s="165">
        <f t="shared" si="423"/>
        <v>0</v>
      </c>
      <c r="W183" s="178">
        <f t="shared" si="424"/>
        <v>0</v>
      </c>
      <c r="X183" s="167">
        <f t="shared" si="425"/>
        <v>0</v>
      </c>
      <c r="Y183" s="167">
        <f t="shared" si="384"/>
        <v>0</v>
      </c>
      <c r="Z183" s="168" t="str">
        <f t="shared" si="385"/>
        <v>#DIV/0!</v>
      </c>
      <c r="AA183" s="330"/>
      <c r="AB183" s="170"/>
      <c r="AC183" s="171"/>
      <c r="AD183" s="171"/>
      <c r="AE183" s="171"/>
      <c r="AF183" s="171"/>
      <c r="AG183" s="171"/>
    </row>
    <row r="184" ht="30.0" customHeight="1">
      <c r="A184" s="159" t="s">
        <v>86</v>
      </c>
      <c r="B184" s="160" t="s">
        <v>367</v>
      </c>
      <c r="C184" s="203" t="s">
        <v>366</v>
      </c>
      <c r="D184" s="162"/>
      <c r="E184" s="163"/>
      <c r="F184" s="164"/>
      <c r="G184" s="165">
        <f t="shared" si="418"/>
        <v>0</v>
      </c>
      <c r="H184" s="163"/>
      <c r="I184" s="164"/>
      <c r="J184" s="165">
        <f t="shared" si="419"/>
        <v>0</v>
      </c>
      <c r="K184" s="163"/>
      <c r="L184" s="164"/>
      <c r="M184" s="165">
        <f t="shared" si="420"/>
        <v>0</v>
      </c>
      <c r="N184" s="163"/>
      <c r="O184" s="164"/>
      <c r="P184" s="165">
        <f t="shared" si="421"/>
        <v>0</v>
      </c>
      <c r="Q184" s="163"/>
      <c r="R184" s="164"/>
      <c r="S184" s="165">
        <f t="shared" si="422"/>
        <v>0</v>
      </c>
      <c r="T184" s="163"/>
      <c r="U184" s="164"/>
      <c r="V184" s="165">
        <f t="shared" si="423"/>
        <v>0</v>
      </c>
      <c r="W184" s="178">
        <f t="shared" si="424"/>
        <v>0</v>
      </c>
      <c r="X184" s="167">
        <f t="shared" si="425"/>
        <v>0</v>
      </c>
      <c r="Y184" s="167">
        <f t="shared" si="384"/>
        <v>0</v>
      </c>
      <c r="Z184" s="168" t="str">
        <f t="shared" si="385"/>
        <v>#DIV/0!</v>
      </c>
      <c r="AA184" s="330"/>
      <c r="AB184" s="171"/>
      <c r="AC184" s="171"/>
      <c r="AD184" s="171"/>
      <c r="AE184" s="171"/>
      <c r="AF184" s="171"/>
      <c r="AG184" s="171"/>
    </row>
    <row r="185" ht="30.0" customHeight="1">
      <c r="A185" s="172" t="s">
        <v>86</v>
      </c>
      <c r="B185" s="173" t="s">
        <v>368</v>
      </c>
      <c r="C185" s="203" t="s">
        <v>366</v>
      </c>
      <c r="D185" s="174"/>
      <c r="E185" s="175"/>
      <c r="F185" s="176"/>
      <c r="G185" s="177">
        <f t="shared" si="418"/>
        <v>0</v>
      </c>
      <c r="H185" s="175"/>
      <c r="I185" s="176"/>
      <c r="J185" s="177">
        <f t="shared" si="419"/>
        <v>0</v>
      </c>
      <c r="K185" s="175"/>
      <c r="L185" s="176"/>
      <c r="M185" s="177">
        <f t="shared" si="420"/>
        <v>0</v>
      </c>
      <c r="N185" s="175"/>
      <c r="O185" s="176"/>
      <c r="P185" s="177">
        <f t="shared" si="421"/>
        <v>0</v>
      </c>
      <c r="Q185" s="175"/>
      <c r="R185" s="176"/>
      <c r="S185" s="177">
        <f t="shared" si="422"/>
        <v>0</v>
      </c>
      <c r="T185" s="175"/>
      <c r="U185" s="176"/>
      <c r="V185" s="177">
        <f t="shared" si="423"/>
        <v>0</v>
      </c>
      <c r="W185" s="178">
        <f t="shared" si="424"/>
        <v>0</v>
      </c>
      <c r="X185" s="167">
        <f t="shared" si="425"/>
        <v>0</v>
      </c>
      <c r="Y185" s="167">
        <f t="shared" si="384"/>
        <v>0</v>
      </c>
      <c r="Z185" s="168" t="str">
        <f t="shared" si="385"/>
        <v>#DIV/0!</v>
      </c>
      <c r="AA185" s="331"/>
      <c r="AB185" s="171"/>
      <c r="AC185" s="171"/>
      <c r="AD185" s="171"/>
      <c r="AE185" s="171"/>
      <c r="AF185" s="171"/>
      <c r="AG185" s="171"/>
    </row>
    <row r="186" ht="30.0" customHeight="1">
      <c r="A186" s="172" t="s">
        <v>86</v>
      </c>
      <c r="B186" s="194" t="s">
        <v>369</v>
      </c>
      <c r="C186" s="232" t="s">
        <v>370</v>
      </c>
      <c r="D186" s="188"/>
      <c r="E186" s="175"/>
      <c r="F186" s="176">
        <v>0.22</v>
      </c>
      <c r="G186" s="177">
        <f t="shared" si="418"/>
        <v>0</v>
      </c>
      <c r="H186" s="175"/>
      <c r="I186" s="176">
        <v>0.22</v>
      </c>
      <c r="J186" s="177">
        <f t="shared" si="419"/>
        <v>0</v>
      </c>
      <c r="K186" s="175"/>
      <c r="L186" s="176">
        <v>0.22</v>
      </c>
      <c r="M186" s="177">
        <f t="shared" si="420"/>
        <v>0</v>
      </c>
      <c r="N186" s="175"/>
      <c r="O186" s="176">
        <v>0.22</v>
      </c>
      <c r="P186" s="177">
        <f t="shared" si="421"/>
        <v>0</v>
      </c>
      <c r="Q186" s="175"/>
      <c r="R186" s="176">
        <v>0.22</v>
      </c>
      <c r="S186" s="177">
        <f t="shared" si="422"/>
        <v>0</v>
      </c>
      <c r="T186" s="175"/>
      <c r="U186" s="176">
        <v>0.22</v>
      </c>
      <c r="V186" s="177">
        <f t="shared" si="423"/>
        <v>0</v>
      </c>
      <c r="W186" s="178">
        <f t="shared" si="424"/>
        <v>0</v>
      </c>
      <c r="X186" s="167">
        <f t="shared" si="425"/>
        <v>0</v>
      </c>
      <c r="Y186" s="167">
        <f t="shared" si="384"/>
        <v>0</v>
      </c>
      <c r="Z186" s="168" t="str">
        <f t="shared" si="385"/>
        <v>#DIV/0!</v>
      </c>
      <c r="AA186" s="192"/>
      <c r="AB186" s="10"/>
      <c r="AC186" s="10"/>
      <c r="AD186" s="10"/>
      <c r="AE186" s="10"/>
      <c r="AF186" s="10"/>
      <c r="AG186" s="10"/>
    </row>
    <row r="187" ht="30.0" customHeight="1">
      <c r="A187" s="344" t="s">
        <v>371</v>
      </c>
      <c r="B187" s="345"/>
      <c r="C187" s="346"/>
      <c r="D187" s="347"/>
      <c r="E187" s="217">
        <f>E178+E174+E169+E164</f>
        <v>219</v>
      </c>
      <c r="F187" s="233"/>
      <c r="G187" s="348">
        <f t="shared" ref="G187:H187" si="426">G178+G174+G169+G164</f>
        <v>190500</v>
      </c>
      <c r="H187" s="217">
        <f t="shared" si="426"/>
        <v>219</v>
      </c>
      <c r="I187" s="233"/>
      <c r="J187" s="348">
        <f t="shared" ref="J187:K187" si="427">J178+J174+J169+J164</f>
        <v>190500</v>
      </c>
      <c r="K187" s="217">
        <f t="shared" si="427"/>
        <v>0</v>
      </c>
      <c r="L187" s="233"/>
      <c r="M187" s="348">
        <f t="shared" ref="M187:N187" si="428">M178+M174+M169+M164</f>
        <v>0</v>
      </c>
      <c r="N187" s="217">
        <f t="shared" si="428"/>
        <v>0</v>
      </c>
      <c r="O187" s="233"/>
      <c r="P187" s="348">
        <f t="shared" ref="P187:Q187" si="429">P178+P174+P169+P164</f>
        <v>0</v>
      </c>
      <c r="Q187" s="217">
        <f t="shared" si="429"/>
        <v>0</v>
      </c>
      <c r="R187" s="233"/>
      <c r="S187" s="348">
        <f t="shared" ref="S187:T187" si="430">S178+S174+S169+S164</f>
        <v>0</v>
      </c>
      <c r="T187" s="217">
        <f t="shared" si="430"/>
        <v>0</v>
      </c>
      <c r="U187" s="233"/>
      <c r="V187" s="348">
        <f>V178+V174+V169+V164</f>
        <v>0</v>
      </c>
      <c r="W187" s="273">
        <f t="shared" ref="W187:X187" si="431">W178+W164+W174+W169</f>
        <v>190500</v>
      </c>
      <c r="X187" s="273">
        <f t="shared" si="431"/>
        <v>190500</v>
      </c>
      <c r="Y187" s="273">
        <f t="shared" si="384"/>
        <v>0</v>
      </c>
      <c r="Z187" s="273">
        <f t="shared" si="385"/>
        <v>0</v>
      </c>
      <c r="AA187" s="274"/>
      <c r="AB187" s="10"/>
      <c r="AC187" s="10"/>
      <c r="AD187" s="10"/>
      <c r="AE187" s="10"/>
      <c r="AF187" s="10"/>
      <c r="AG187" s="10"/>
    </row>
    <row r="188" ht="30.0" customHeight="1">
      <c r="A188" s="349" t="s">
        <v>372</v>
      </c>
      <c r="B188" s="350"/>
      <c r="C188" s="351"/>
      <c r="D188" s="352"/>
      <c r="E188" s="353"/>
      <c r="F188" s="354"/>
      <c r="G188" s="355">
        <f>G33+G47+G58+G78+G104+G116+G129+G137+G145+G152+G156+G162+G187</f>
        <v>759460</v>
      </c>
      <c r="H188" s="353"/>
      <c r="I188" s="354"/>
      <c r="J188" s="355">
        <f>J33+J47+J58+J78+J104+J116+J129+J137+J145+J152+J156+J162+J187</f>
        <v>759161.394</v>
      </c>
      <c r="K188" s="353"/>
      <c r="L188" s="354"/>
      <c r="M188" s="355">
        <f>M33+M47+M58+M78+M104+M116+M129+M137+M145+M152+M156+M162+M187</f>
        <v>0</v>
      </c>
      <c r="N188" s="353"/>
      <c r="O188" s="354"/>
      <c r="P188" s="355">
        <f>P33+P47+P58+P78+P104+P116+P129+P137+P145+P152+P156+P162+P187</f>
        <v>0</v>
      </c>
      <c r="Q188" s="353"/>
      <c r="R188" s="354"/>
      <c r="S188" s="355">
        <f>S33+S47+S58+S78+S104+S116+S129+S137+S145+S152+S156+S162+S187</f>
        <v>0</v>
      </c>
      <c r="T188" s="353"/>
      <c r="U188" s="354"/>
      <c r="V188" s="355">
        <f t="shared" ref="V188:Y188" si="432">V33+V47+V58+V78+V104+V116+V129+V137+V145+V152+V156+V162+V187</f>
        <v>0</v>
      </c>
      <c r="W188" s="355">
        <f t="shared" si="432"/>
        <v>759460</v>
      </c>
      <c r="X188" s="355">
        <f t="shared" si="432"/>
        <v>759161.394</v>
      </c>
      <c r="Y188" s="355">
        <f t="shared" si="432"/>
        <v>298.6059697</v>
      </c>
      <c r="Z188" s="356">
        <f t="shared" si="385"/>
        <v>0.0003931819579</v>
      </c>
      <c r="AA188" s="357"/>
      <c r="AB188" s="10"/>
      <c r="AC188" s="10"/>
      <c r="AD188" s="10"/>
      <c r="AE188" s="10"/>
      <c r="AF188" s="10"/>
      <c r="AG188" s="10"/>
    </row>
    <row r="189" ht="15.0" customHeight="1">
      <c r="A189" s="358"/>
      <c r="D189" s="107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359"/>
      <c r="X189" s="359"/>
      <c r="Y189" s="359"/>
      <c r="Z189" s="359"/>
      <c r="AA189" s="111"/>
      <c r="AB189" s="10"/>
      <c r="AC189" s="10"/>
      <c r="AD189" s="10"/>
      <c r="AE189" s="10"/>
      <c r="AF189" s="10"/>
      <c r="AG189" s="10"/>
    </row>
    <row r="190" ht="30.0" customHeight="1">
      <c r="A190" s="360" t="s">
        <v>373</v>
      </c>
      <c r="B190" s="24"/>
      <c r="C190" s="361"/>
      <c r="D190" s="362"/>
      <c r="E190" s="353"/>
      <c r="F190" s="354"/>
      <c r="G190" s="363">
        <f>'Фінансування'!C27-'Кошторис  витрат'!G188</f>
        <v>0</v>
      </c>
      <c r="H190" s="353"/>
      <c r="I190" s="354"/>
      <c r="J190" s="363">
        <f>'Фінансування'!C28-'Кошторис  витрат'!J188</f>
        <v>-0.004030259908</v>
      </c>
      <c r="K190" s="353"/>
      <c r="L190" s="354"/>
      <c r="M190" s="363">
        <f>'Фінансування'!J27-'Кошторис  витрат'!M188</f>
        <v>0</v>
      </c>
      <c r="N190" s="353"/>
      <c r="O190" s="354"/>
      <c r="P190" s="363">
        <f>'Фінансування'!J28-'Кошторис  витрат'!P188</f>
        <v>340</v>
      </c>
      <c r="Q190" s="353"/>
      <c r="R190" s="354"/>
      <c r="S190" s="363">
        <f>'Фінансування'!L27-'Кошторис  витрат'!S188</f>
        <v>0</v>
      </c>
      <c r="T190" s="353"/>
      <c r="U190" s="354"/>
      <c r="V190" s="363">
        <f>'Фінансування'!L28-'Кошторис  витрат'!V188</f>
        <v>0</v>
      </c>
      <c r="W190" s="364">
        <f>'Фінансування'!N27-'Кошторис  витрат'!W188</f>
        <v>0</v>
      </c>
      <c r="X190" s="364">
        <f>'Фінансування'!N28-'Кошторис  витрат'!X188</f>
        <v>339.9959697</v>
      </c>
      <c r="Y190" s="364"/>
      <c r="Z190" s="364"/>
      <c r="AA190" s="365"/>
      <c r="AB190" s="10"/>
      <c r="AC190" s="10"/>
      <c r="AD190" s="10"/>
      <c r="AE190" s="10"/>
      <c r="AF190" s="10"/>
      <c r="AG190" s="10"/>
    </row>
    <row r="191" ht="15.75" customHeight="1">
      <c r="A191" s="2"/>
      <c r="B191" s="366"/>
      <c r="C191" s="3"/>
      <c r="D191" s="367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6"/>
      <c r="X191" s="96"/>
      <c r="Y191" s="96"/>
      <c r="Z191" s="96"/>
      <c r="AA191" s="3"/>
      <c r="AB191" s="2"/>
      <c r="AC191" s="2"/>
      <c r="AD191" s="2"/>
      <c r="AE191" s="2"/>
      <c r="AF191" s="2"/>
      <c r="AG191" s="2"/>
    </row>
    <row r="192" ht="15.75" customHeight="1">
      <c r="A192" s="2"/>
      <c r="B192" s="366"/>
      <c r="C192" s="3"/>
      <c r="D192" s="367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6"/>
      <c r="X192" s="96"/>
      <c r="Y192" s="96"/>
      <c r="Z192" s="96"/>
      <c r="AA192" s="3"/>
      <c r="AB192" s="2"/>
      <c r="AC192" s="2"/>
      <c r="AD192" s="2"/>
      <c r="AE192" s="2"/>
      <c r="AF192" s="2"/>
      <c r="AG192" s="2"/>
    </row>
    <row r="193" ht="15.75" customHeight="1">
      <c r="A193" s="2"/>
      <c r="B193" s="366"/>
      <c r="C193" s="3"/>
      <c r="D193" s="367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6"/>
      <c r="X193" s="96"/>
      <c r="Y193" s="96"/>
      <c r="Z193" s="96"/>
      <c r="AA193" s="3"/>
      <c r="AB193" s="2"/>
      <c r="AC193" s="2"/>
      <c r="AD193" s="2"/>
      <c r="AE193" s="2"/>
      <c r="AF193" s="2"/>
      <c r="AG193" s="2"/>
    </row>
    <row r="194" ht="15.75" customHeight="1">
      <c r="A194" s="368"/>
      <c r="B194" s="369"/>
      <c r="C194" s="370"/>
      <c r="D194" s="367"/>
      <c r="E194" s="371"/>
      <c r="F194" s="371"/>
      <c r="G194" s="95"/>
      <c r="H194" s="372"/>
      <c r="I194" s="368"/>
      <c r="J194" s="371"/>
      <c r="K194" s="373"/>
      <c r="L194" s="3"/>
      <c r="M194" s="95"/>
      <c r="N194" s="373"/>
      <c r="O194" s="3"/>
      <c r="P194" s="95"/>
      <c r="Q194" s="95"/>
      <c r="R194" s="95"/>
      <c r="S194" s="95"/>
      <c r="T194" s="95"/>
      <c r="U194" s="95"/>
      <c r="V194" s="95"/>
      <c r="W194" s="96"/>
      <c r="X194" s="96"/>
      <c r="Y194" s="96"/>
      <c r="Z194" s="96"/>
      <c r="AA194" s="3"/>
      <c r="AB194" s="2"/>
      <c r="AC194" s="3"/>
      <c r="AD194" s="2"/>
      <c r="AE194" s="2"/>
      <c r="AF194" s="2"/>
      <c r="AG194" s="2"/>
    </row>
    <row r="195" ht="15.75" customHeight="1">
      <c r="A195" s="374"/>
      <c r="B195" s="375"/>
      <c r="C195" s="376" t="s">
        <v>374</v>
      </c>
      <c r="D195" s="377"/>
      <c r="E195" s="378" t="s">
        <v>375</v>
      </c>
      <c r="F195" s="378"/>
      <c r="G195" s="379"/>
      <c r="H195" s="380"/>
      <c r="I195" s="381" t="s">
        <v>376</v>
      </c>
      <c r="J195" s="379"/>
      <c r="K195" s="380"/>
      <c r="L195" s="381"/>
      <c r="M195" s="379"/>
      <c r="N195" s="380"/>
      <c r="O195" s="381"/>
      <c r="P195" s="379"/>
      <c r="Q195" s="379"/>
      <c r="R195" s="379"/>
      <c r="S195" s="379"/>
      <c r="T195" s="379"/>
      <c r="U195" s="379"/>
      <c r="V195" s="379"/>
      <c r="W195" s="382"/>
      <c r="X195" s="382"/>
      <c r="Y195" s="382"/>
      <c r="Z195" s="382"/>
      <c r="AA195" s="383"/>
      <c r="AB195" s="384"/>
      <c r="AC195" s="383"/>
      <c r="AD195" s="384"/>
      <c r="AE195" s="384"/>
      <c r="AF195" s="384"/>
      <c r="AG195" s="384"/>
    </row>
    <row r="196" ht="15.75" customHeight="1">
      <c r="A196" s="2"/>
      <c r="B196" s="366"/>
      <c r="C196" s="3"/>
      <c r="D196" s="367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6"/>
      <c r="X196" s="96"/>
      <c r="Y196" s="96"/>
      <c r="Z196" s="96"/>
      <c r="AA196" s="3"/>
      <c r="AB196" s="2"/>
      <c r="AC196" s="2"/>
      <c r="AD196" s="2"/>
      <c r="AE196" s="2"/>
      <c r="AF196" s="2"/>
      <c r="AG196" s="2"/>
    </row>
    <row r="197" ht="15.75" customHeight="1">
      <c r="A197" s="2"/>
      <c r="B197" s="366"/>
      <c r="C197" s="3"/>
      <c r="D197" s="367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6"/>
      <c r="X197" s="96"/>
      <c r="Y197" s="96"/>
      <c r="Z197" s="96"/>
      <c r="AA197" s="3"/>
      <c r="AB197" s="2"/>
      <c r="AC197" s="2"/>
      <c r="AD197" s="2"/>
      <c r="AE197" s="2"/>
      <c r="AF197" s="2"/>
      <c r="AG197" s="2"/>
    </row>
    <row r="198" ht="15.75" customHeight="1">
      <c r="A198" s="2"/>
      <c r="B198" s="366"/>
      <c r="C198" s="3"/>
      <c r="D198" s="367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6"/>
      <c r="X198" s="96"/>
      <c r="Y198" s="96"/>
      <c r="Z198" s="96"/>
      <c r="AA198" s="3"/>
      <c r="AB198" s="2"/>
      <c r="AC198" s="2"/>
      <c r="AD198" s="2"/>
      <c r="AE198" s="2"/>
      <c r="AF198" s="2"/>
      <c r="AG198" s="2"/>
    </row>
    <row r="199" ht="15.75" customHeight="1">
      <c r="A199" s="2"/>
      <c r="B199" s="366"/>
      <c r="C199" s="3"/>
      <c r="D199" s="367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385"/>
      <c r="X199" s="385"/>
      <c r="Y199" s="385"/>
      <c r="Z199" s="385"/>
      <c r="AA199" s="3"/>
      <c r="AB199" s="2"/>
      <c r="AC199" s="2"/>
      <c r="AD199" s="2"/>
      <c r="AE199" s="2"/>
      <c r="AF199" s="2"/>
      <c r="AG199" s="2"/>
    </row>
    <row r="200" ht="15.75" customHeight="1">
      <c r="A200" s="2"/>
      <c r="B200" s="366"/>
      <c r="C200" s="3"/>
      <c r="D200" s="367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385"/>
      <c r="X200" s="385"/>
      <c r="Y200" s="385"/>
      <c r="Z200" s="385"/>
      <c r="AA200" s="3"/>
      <c r="AB200" s="2"/>
      <c r="AC200" s="2"/>
      <c r="AD200" s="2"/>
      <c r="AE200" s="2"/>
      <c r="AF200" s="2"/>
      <c r="AG200" s="2"/>
    </row>
    <row r="201" ht="15.75" customHeight="1">
      <c r="A201" s="2"/>
      <c r="B201" s="366"/>
      <c r="C201" s="3"/>
      <c r="D201" s="367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385"/>
      <c r="X201" s="385"/>
      <c r="Y201" s="385"/>
      <c r="Z201" s="385"/>
      <c r="AA201" s="3"/>
      <c r="AB201" s="2"/>
      <c r="AC201" s="2"/>
      <c r="AD201" s="2"/>
      <c r="AE201" s="2"/>
      <c r="AF201" s="2"/>
      <c r="AG201" s="2"/>
    </row>
    <row r="202" ht="15.75" customHeight="1">
      <c r="A202" s="2"/>
      <c r="B202" s="366"/>
      <c r="C202" s="3"/>
      <c r="D202" s="367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385"/>
      <c r="X202" s="385"/>
      <c r="Y202" s="385"/>
      <c r="Z202" s="385"/>
      <c r="AA202" s="3"/>
      <c r="AB202" s="2"/>
      <c r="AC202" s="2"/>
      <c r="AD202" s="2"/>
      <c r="AE202" s="2"/>
      <c r="AF202" s="2"/>
      <c r="AG202" s="2"/>
    </row>
    <row r="203" ht="15.75" customHeight="1">
      <c r="A203" s="2"/>
      <c r="B203" s="366"/>
      <c r="C203" s="3"/>
      <c r="D203" s="367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385"/>
      <c r="X203" s="385"/>
      <c r="Y203" s="385"/>
      <c r="Z203" s="385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366"/>
      <c r="C204" s="3"/>
      <c r="D204" s="367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385"/>
      <c r="X204" s="385"/>
      <c r="Y204" s="385"/>
      <c r="Z204" s="385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366"/>
      <c r="C205" s="3"/>
      <c r="D205" s="367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385"/>
      <c r="X205" s="385"/>
      <c r="Y205" s="385"/>
      <c r="Z205" s="385"/>
      <c r="AA205" s="3"/>
      <c r="AB205" s="2"/>
      <c r="AC205" s="2"/>
      <c r="AD205" s="2"/>
      <c r="AE205" s="2"/>
      <c r="AF205" s="2"/>
      <c r="AG205" s="2"/>
    </row>
    <row r="206" ht="15.75" customHeight="1">
      <c r="A206" s="2"/>
      <c r="B206" s="366"/>
      <c r="C206" s="3"/>
      <c r="D206" s="367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385"/>
      <c r="X206" s="385"/>
      <c r="Y206" s="385"/>
      <c r="Z206" s="385"/>
      <c r="AA206" s="3"/>
      <c r="AB206" s="2"/>
      <c r="AC206" s="2"/>
      <c r="AD206" s="2"/>
      <c r="AE206" s="2"/>
      <c r="AF206" s="2"/>
      <c r="AG206" s="2"/>
    </row>
    <row r="207" ht="15.75" customHeight="1">
      <c r="A207" s="2"/>
      <c r="B207" s="366"/>
      <c r="C207" s="3"/>
      <c r="D207" s="367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385"/>
      <c r="X207" s="385"/>
      <c r="Y207" s="385"/>
      <c r="Z207" s="385"/>
      <c r="AA207" s="3"/>
      <c r="AB207" s="2"/>
      <c r="AC207" s="2"/>
      <c r="AD207" s="2"/>
      <c r="AE207" s="2"/>
      <c r="AF207" s="2"/>
      <c r="AG207" s="2"/>
    </row>
    <row r="208" ht="15.75" customHeight="1">
      <c r="A208" s="2"/>
      <c r="B208" s="366"/>
      <c r="C208" s="3"/>
      <c r="D208" s="367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385"/>
      <c r="X208" s="385"/>
      <c r="Y208" s="385"/>
      <c r="Z208" s="385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366"/>
      <c r="C209" s="3"/>
      <c r="D209" s="367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385"/>
      <c r="X209" s="385"/>
      <c r="Y209" s="385"/>
      <c r="Z209" s="385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366"/>
      <c r="C210" s="3"/>
      <c r="D210" s="367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385"/>
      <c r="X210" s="385"/>
      <c r="Y210" s="385"/>
      <c r="Z210" s="385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366"/>
      <c r="C211" s="3"/>
      <c r="D211" s="367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385"/>
      <c r="X211" s="385"/>
      <c r="Y211" s="385"/>
      <c r="Z211" s="385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366"/>
      <c r="C212" s="3"/>
      <c r="D212" s="367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385"/>
      <c r="X212" s="385"/>
      <c r="Y212" s="385"/>
      <c r="Z212" s="385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366"/>
      <c r="C213" s="3"/>
      <c r="D213" s="367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385"/>
      <c r="X213" s="385"/>
      <c r="Y213" s="385"/>
      <c r="Z213" s="385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366"/>
      <c r="C214" s="3"/>
      <c r="D214" s="367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385"/>
      <c r="X214" s="385"/>
      <c r="Y214" s="385"/>
      <c r="Z214" s="385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366"/>
      <c r="C215" s="3"/>
      <c r="D215" s="367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385"/>
      <c r="X215" s="385"/>
      <c r="Y215" s="385"/>
      <c r="Z215" s="385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366"/>
      <c r="C216" s="3"/>
      <c r="D216" s="367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385"/>
      <c r="X216" s="385"/>
      <c r="Y216" s="385"/>
      <c r="Z216" s="385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366"/>
      <c r="C217" s="3"/>
      <c r="D217" s="367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385"/>
      <c r="X217" s="385"/>
      <c r="Y217" s="385"/>
      <c r="Z217" s="385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366"/>
      <c r="C218" s="3"/>
      <c r="D218" s="367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385"/>
      <c r="X218" s="385"/>
      <c r="Y218" s="385"/>
      <c r="Z218" s="385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366"/>
      <c r="C219" s="3"/>
      <c r="D219" s="367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385"/>
      <c r="X219" s="385"/>
      <c r="Y219" s="385"/>
      <c r="Z219" s="385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366"/>
      <c r="C220" s="3"/>
      <c r="D220" s="367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385"/>
      <c r="X220" s="385"/>
      <c r="Y220" s="385"/>
      <c r="Z220" s="385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366"/>
      <c r="C221" s="3"/>
      <c r="D221" s="367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385"/>
      <c r="X221" s="385"/>
      <c r="Y221" s="385"/>
      <c r="Z221" s="385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366"/>
      <c r="C222" s="3"/>
      <c r="D222" s="367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385"/>
      <c r="X222" s="385"/>
      <c r="Y222" s="385"/>
      <c r="Z222" s="385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366"/>
      <c r="C223" s="3"/>
      <c r="D223" s="367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385"/>
      <c r="X223" s="385"/>
      <c r="Y223" s="385"/>
      <c r="Z223" s="385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366"/>
      <c r="C224" s="3"/>
      <c r="D224" s="367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385"/>
      <c r="X224" s="385"/>
      <c r="Y224" s="385"/>
      <c r="Z224" s="385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366"/>
      <c r="C225" s="3"/>
      <c r="D225" s="367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385"/>
      <c r="X225" s="385"/>
      <c r="Y225" s="385"/>
      <c r="Z225" s="385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366"/>
      <c r="C226" s="3"/>
      <c r="D226" s="367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385"/>
      <c r="X226" s="385"/>
      <c r="Y226" s="385"/>
      <c r="Z226" s="385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366"/>
      <c r="C227" s="3"/>
      <c r="D227" s="367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385"/>
      <c r="X227" s="385"/>
      <c r="Y227" s="385"/>
      <c r="Z227" s="385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366"/>
      <c r="C228" s="3"/>
      <c r="D228" s="367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385"/>
      <c r="X228" s="385"/>
      <c r="Y228" s="385"/>
      <c r="Z228" s="385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366"/>
      <c r="C229" s="3"/>
      <c r="D229" s="367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385"/>
      <c r="X229" s="385"/>
      <c r="Y229" s="385"/>
      <c r="Z229" s="385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366"/>
      <c r="C230" s="3"/>
      <c r="D230" s="367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385"/>
      <c r="X230" s="385"/>
      <c r="Y230" s="385"/>
      <c r="Z230" s="385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366"/>
      <c r="C231" s="3"/>
      <c r="D231" s="367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385"/>
      <c r="X231" s="385"/>
      <c r="Y231" s="385"/>
      <c r="Z231" s="385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366"/>
      <c r="C232" s="3"/>
      <c r="D232" s="367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385"/>
      <c r="X232" s="385"/>
      <c r="Y232" s="385"/>
      <c r="Z232" s="385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366"/>
      <c r="C233" s="3"/>
      <c r="D233" s="367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385"/>
      <c r="X233" s="385"/>
      <c r="Y233" s="385"/>
      <c r="Z233" s="385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366"/>
      <c r="C234" s="3"/>
      <c r="D234" s="367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385"/>
      <c r="X234" s="385"/>
      <c r="Y234" s="385"/>
      <c r="Z234" s="385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366"/>
      <c r="C235" s="3"/>
      <c r="D235" s="367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385"/>
      <c r="X235" s="385"/>
      <c r="Y235" s="385"/>
      <c r="Z235" s="385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366"/>
      <c r="C236" s="3"/>
      <c r="D236" s="367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385"/>
      <c r="X236" s="385"/>
      <c r="Y236" s="385"/>
      <c r="Z236" s="385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366"/>
      <c r="C237" s="3"/>
      <c r="D237" s="367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385"/>
      <c r="X237" s="385"/>
      <c r="Y237" s="385"/>
      <c r="Z237" s="385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366"/>
      <c r="C238" s="3"/>
      <c r="D238" s="367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385"/>
      <c r="X238" s="385"/>
      <c r="Y238" s="385"/>
      <c r="Z238" s="385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366"/>
      <c r="C239" s="3"/>
      <c r="D239" s="367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385"/>
      <c r="X239" s="385"/>
      <c r="Y239" s="385"/>
      <c r="Z239" s="385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366"/>
      <c r="C240" s="3"/>
      <c r="D240" s="367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385"/>
      <c r="X240" s="385"/>
      <c r="Y240" s="385"/>
      <c r="Z240" s="385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366"/>
      <c r="C241" s="3"/>
      <c r="D241" s="367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385"/>
      <c r="X241" s="385"/>
      <c r="Y241" s="385"/>
      <c r="Z241" s="385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366"/>
      <c r="C242" s="3"/>
      <c r="D242" s="367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385"/>
      <c r="X242" s="385"/>
      <c r="Y242" s="385"/>
      <c r="Z242" s="385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366"/>
      <c r="C243" s="3"/>
      <c r="D243" s="367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385"/>
      <c r="X243" s="385"/>
      <c r="Y243" s="385"/>
      <c r="Z243" s="385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366"/>
      <c r="C244" s="3"/>
      <c r="D244" s="367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385"/>
      <c r="X244" s="385"/>
      <c r="Y244" s="385"/>
      <c r="Z244" s="385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366"/>
      <c r="C245" s="3"/>
      <c r="D245" s="367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385"/>
      <c r="X245" s="385"/>
      <c r="Y245" s="385"/>
      <c r="Z245" s="385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366"/>
      <c r="C246" s="3"/>
      <c r="D246" s="367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385"/>
      <c r="X246" s="385"/>
      <c r="Y246" s="385"/>
      <c r="Z246" s="385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366"/>
      <c r="C247" s="3"/>
      <c r="D247" s="367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385"/>
      <c r="X247" s="385"/>
      <c r="Y247" s="385"/>
      <c r="Z247" s="385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366"/>
      <c r="C248" s="3"/>
      <c r="D248" s="367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385"/>
      <c r="X248" s="385"/>
      <c r="Y248" s="385"/>
      <c r="Z248" s="385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366"/>
      <c r="C249" s="3"/>
      <c r="D249" s="367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385"/>
      <c r="X249" s="385"/>
      <c r="Y249" s="385"/>
      <c r="Z249" s="385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366"/>
      <c r="C250" s="3"/>
      <c r="D250" s="367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385"/>
      <c r="X250" s="385"/>
      <c r="Y250" s="385"/>
      <c r="Z250" s="385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366"/>
      <c r="C251" s="3"/>
      <c r="D251" s="367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385"/>
      <c r="X251" s="385"/>
      <c r="Y251" s="385"/>
      <c r="Z251" s="385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366"/>
      <c r="C252" s="3"/>
      <c r="D252" s="367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385"/>
      <c r="X252" s="385"/>
      <c r="Y252" s="385"/>
      <c r="Z252" s="385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366"/>
      <c r="C253" s="3"/>
      <c r="D253" s="367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385"/>
      <c r="X253" s="385"/>
      <c r="Y253" s="385"/>
      <c r="Z253" s="385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366"/>
      <c r="C254" s="3"/>
      <c r="D254" s="367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385"/>
      <c r="X254" s="385"/>
      <c r="Y254" s="385"/>
      <c r="Z254" s="385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366"/>
      <c r="C255" s="3"/>
      <c r="D255" s="367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385"/>
      <c r="X255" s="385"/>
      <c r="Y255" s="385"/>
      <c r="Z255" s="385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366"/>
      <c r="C256" s="3"/>
      <c r="D256" s="367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385"/>
      <c r="X256" s="385"/>
      <c r="Y256" s="385"/>
      <c r="Z256" s="385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366"/>
      <c r="C257" s="3"/>
      <c r="D257" s="367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385"/>
      <c r="X257" s="385"/>
      <c r="Y257" s="385"/>
      <c r="Z257" s="385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366"/>
      <c r="C258" s="3"/>
      <c r="D258" s="367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385"/>
      <c r="X258" s="385"/>
      <c r="Y258" s="385"/>
      <c r="Z258" s="385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366"/>
      <c r="C259" s="3"/>
      <c r="D259" s="367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385"/>
      <c r="X259" s="385"/>
      <c r="Y259" s="385"/>
      <c r="Z259" s="385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366"/>
      <c r="C260" s="3"/>
      <c r="D260" s="367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385"/>
      <c r="X260" s="385"/>
      <c r="Y260" s="385"/>
      <c r="Z260" s="385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366"/>
      <c r="C261" s="3"/>
      <c r="D261" s="367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385"/>
      <c r="X261" s="385"/>
      <c r="Y261" s="385"/>
      <c r="Z261" s="385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366"/>
      <c r="C262" s="3"/>
      <c r="D262" s="367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385"/>
      <c r="X262" s="385"/>
      <c r="Y262" s="385"/>
      <c r="Z262" s="385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366"/>
      <c r="C263" s="3"/>
      <c r="D263" s="367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385"/>
      <c r="X263" s="385"/>
      <c r="Y263" s="385"/>
      <c r="Z263" s="385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366"/>
      <c r="C264" s="3"/>
      <c r="D264" s="367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385"/>
      <c r="X264" s="385"/>
      <c r="Y264" s="385"/>
      <c r="Z264" s="385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366"/>
      <c r="C265" s="3"/>
      <c r="D265" s="367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385"/>
      <c r="X265" s="385"/>
      <c r="Y265" s="385"/>
      <c r="Z265" s="385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366"/>
      <c r="C266" s="3"/>
      <c r="D266" s="367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385"/>
      <c r="X266" s="385"/>
      <c r="Y266" s="385"/>
      <c r="Z266" s="385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366"/>
      <c r="C267" s="3"/>
      <c r="D267" s="367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385"/>
      <c r="X267" s="385"/>
      <c r="Y267" s="385"/>
      <c r="Z267" s="385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366"/>
      <c r="C268" s="3"/>
      <c r="D268" s="367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385"/>
      <c r="X268" s="385"/>
      <c r="Y268" s="385"/>
      <c r="Z268" s="385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366"/>
      <c r="C269" s="3"/>
      <c r="D269" s="367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385"/>
      <c r="X269" s="385"/>
      <c r="Y269" s="385"/>
      <c r="Z269" s="385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366"/>
      <c r="C270" s="3"/>
      <c r="D270" s="367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385"/>
      <c r="X270" s="385"/>
      <c r="Y270" s="385"/>
      <c r="Z270" s="385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366"/>
      <c r="C271" s="3"/>
      <c r="D271" s="367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385"/>
      <c r="X271" s="385"/>
      <c r="Y271" s="385"/>
      <c r="Z271" s="385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366"/>
      <c r="C272" s="3"/>
      <c r="D272" s="367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385"/>
      <c r="X272" s="385"/>
      <c r="Y272" s="385"/>
      <c r="Z272" s="385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366"/>
      <c r="C273" s="3"/>
      <c r="D273" s="367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385"/>
      <c r="X273" s="385"/>
      <c r="Y273" s="385"/>
      <c r="Z273" s="385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366"/>
      <c r="C274" s="3"/>
      <c r="D274" s="367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385"/>
      <c r="X274" s="385"/>
      <c r="Y274" s="385"/>
      <c r="Z274" s="385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366"/>
      <c r="C275" s="3"/>
      <c r="D275" s="367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385"/>
      <c r="X275" s="385"/>
      <c r="Y275" s="385"/>
      <c r="Z275" s="385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366"/>
      <c r="C276" s="3"/>
      <c r="D276" s="367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385"/>
      <c r="X276" s="385"/>
      <c r="Y276" s="385"/>
      <c r="Z276" s="385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366"/>
      <c r="C277" s="3"/>
      <c r="D277" s="367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385"/>
      <c r="X277" s="385"/>
      <c r="Y277" s="385"/>
      <c r="Z277" s="385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366"/>
      <c r="C278" s="3"/>
      <c r="D278" s="367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385"/>
      <c r="X278" s="385"/>
      <c r="Y278" s="385"/>
      <c r="Z278" s="385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366"/>
      <c r="C279" s="3"/>
      <c r="D279" s="367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385"/>
      <c r="X279" s="385"/>
      <c r="Y279" s="385"/>
      <c r="Z279" s="385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366"/>
      <c r="C280" s="3"/>
      <c r="D280" s="367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385"/>
      <c r="X280" s="385"/>
      <c r="Y280" s="385"/>
      <c r="Z280" s="385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366"/>
      <c r="C281" s="3"/>
      <c r="D281" s="367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385"/>
      <c r="X281" s="385"/>
      <c r="Y281" s="385"/>
      <c r="Z281" s="385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366"/>
      <c r="C282" s="3"/>
      <c r="D282" s="367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385"/>
      <c r="X282" s="385"/>
      <c r="Y282" s="385"/>
      <c r="Z282" s="385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366"/>
      <c r="C283" s="3"/>
      <c r="D283" s="367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385"/>
      <c r="X283" s="385"/>
      <c r="Y283" s="385"/>
      <c r="Z283" s="385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366"/>
      <c r="C284" s="3"/>
      <c r="D284" s="367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385"/>
      <c r="X284" s="385"/>
      <c r="Y284" s="385"/>
      <c r="Z284" s="385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366"/>
      <c r="C285" s="3"/>
      <c r="D285" s="367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385"/>
      <c r="X285" s="385"/>
      <c r="Y285" s="385"/>
      <c r="Z285" s="385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366"/>
      <c r="C286" s="3"/>
      <c r="D286" s="367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385"/>
      <c r="X286" s="385"/>
      <c r="Y286" s="385"/>
      <c r="Z286" s="385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366"/>
      <c r="C287" s="3"/>
      <c r="D287" s="367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385"/>
      <c r="X287" s="385"/>
      <c r="Y287" s="385"/>
      <c r="Z287" s="385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366"/>
      <c r="C288" s="3"/>
      <c r="D288" s="367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385"/>
      <c r="X288" s="385"/>
      <c r="Y288" s="385"/>
      <c r="Z288" s="385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366"/>
      <c r="C289" s="3"/>
      <c r="D289" s="367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385"/>
      <c r="X289" s="385"/>
      <c r="Y289" s="385"/>
      <c r="Z289" s="385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366"/>
      <c r="C290" s="3"/>
      <c r="D290" s="367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385"/>
      <c r="X290" s="385"/>
      <c r="Y290" s="385"/>
      <c r="Z290" s="385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366"/>
      <c r="C291" s="3"/>
      <c r="D291" s="367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385"/>
      <c r="X291" s="385"/>
      <c r="Y291" s="385"/>
      <c r="Z291" s="385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366"/>
      <c r="C292" s="3"/>
      <c r="D292" s="367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385"/>
      <c r="X292" s="385"/>
      <c r="Y292" s="385"/>
      <c r="Z292" s="385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366"/>
      <c r="C293" s="3"/>
      <c r="D293" s="367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385"/>
      <c r="X293" s="385"/>
      <c r="Y293" s="385"/>
      <c r="Z293" s="385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366"/>
      <c r="C294" s="3"/>
      <c r="D294" s="367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385"/>
      <c r="X294" s="385"/>
      <c r="Y294" s="385"/>
      <c r="Z294" s="385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366"/>
      <c r="C295" s="3"/>
      <c r="D295" s="367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385"/>
      <c r="X295" s="385"/>
      <c r="Y295" s="385"/>
      <c r="Z295" s="385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366"/>
      <c r="C296" s="3"/>
      <c r="D296" s="367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385"/>
      <c r="X296" s="385"/>
      <c r="Y296" s="385"/>
      <c r="Z296" s="385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366"/>
      <c r="C297" s="3"/>
      <c r="D297" s="367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385"/>
      <c r="X297" s="385"/>
      <c r="Y297" s="385"/>
      <c r="Z297" s="385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366"/>
      <c r="C298" s="3"/>
      <c r="D298" s="367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385"/>
      <c r="X298" s="385"/>
      <c r="Y298" s="385"/>
      <c r="Z298" s="385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366"/>
      <c r="C299" s="3"/>
      <c r="D299" s="367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385"/>
      <c r="X299" s="385"/>
      <c r="Y299" s="385"/>
      <c r="Z299" s="385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366"/>
      <c r="C300" s="3"/>
      <c r="D300" s="367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385"/>
      <c r="X300" s="385"/>
      <c r="Y300" s="385"/>
      <c r="Z300" s="385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366"/>
      <c r="C301" s="3"/>
      <c r="D301" s="367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385"/>
      <c r="X301" s="385"/>
      <c r="Y301" s="385"/>
      <c r="Z301" s="385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366"/>
      <c r="C302" s="3"/>
      <c r="D302" s="367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385"/>
      <c r="X302" s="385"/>
      <c r="Y302" s="385"/>
      <c r="Z302" s="385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366"/>
      <c r="C303" s="3"/>
      <c r="D303" s="367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385"/>
      <c r="X303" s="385"/>
      <c r="Y303" s="385"/>
      <c r="Z303" s="385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366"/>
      <c r="C304" s="3"/>
      <c r="D304" s="367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385"/>
      <c r="X304" s="385"/>
      <c r="Y304" s="385"/>
      <c r="Z304" s="385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366"/>
      <c r="C305" s="3"/>
      <c r="D305" s="367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385"/>
      <c r="X305" s="385"/>
      <c r="Y305" s="385"/>
      <c r="Z305" s="385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366"/>
      <c r="C306" s="3"/>
      <c r="D306" s="367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385"/>
      <c r="X306" s="385"/>
      <c r="Y306" s="385"/>
      <c r="Z306" s="385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366"/>
      <c r="C307" s="3"/>
      <c r="D307" s="367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385"/>
      <c r="X307" s="385"/>
      <c r="Y307" s="385"/>
      <c r="Z307" s="385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366"/>
      <c r="C308" s="3"/>
      <c r="D308" s="367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385"/>
      <c r="X308" s="385"/>
      <c r="Y308" s="385"/>
      <c r="Z308" s="385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366"/>
      <c r="C309" s="3"/>
      <c r="D309" s="367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385"/>
      <c r="X309" s="385"/>
      <c r="Y309" s="385"/>
      <c r="Z309" s="385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366"/>
      <c r="C310" s="3"/>
      <c r="D310" s="367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385"/>
      <c r="X310" s="385"/>
      <c r="Y310" s="385"/>
      <c r="Z310" s="385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366"/>
      <c r="C311" s="3"/>
      <c r="D311" s="367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385"/>
      <c r="X311" s="385"/>
      <c r="Y311" s="385"/>
      <c r="Z311" s="385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366"/>
      <c r="C312" s="3"/>
      <c r="D312" s="367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385"/>
      <c r="X312" s="385"/>
      <c r="Y312" s="385"/>
      <c r="Z312" s="385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366"/>
      <c r="C313" s="3"/>
      <c r="D313" s="367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385"/>
      <c r="X313" s="385"/>
      <c r="Y313" s="385"/>
      <c r="Z313" s="385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366"/>
      <c r="C314" s="3"/>
      <c r="D314" s="367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385"/>
      <c r="X314" s="385"/>
      <c r="Y314" s="385"/>
      <c r="Z314" s="385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366"/>
      <c r="C315" s="3"/>
      <c r="D315" s="367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385"/>
      <c r="X315" s="385"/>
      <c r="Y315" s="385"/>
      <c r="Z315" s="385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366"/>
      <c r="C316" s="3"/>
      <c r="D316" s="367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385"/>
      <c r="X316" s="385"/>
      <c r="Y316" s="385"/>
      <c r="Z316" s="385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366"/>
      <c r="C317" s="3"/>
      <c r="D317" s="367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385"/>
      <c r="X317" s="385"/>
      <c r="Y317" s="385"/>
      <c r="Z317" s="385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366"/>
      <c r="C318" s="3"/>
      <c r="D318" s="367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385"/>
      <c r="X318" s="385"/>
      <c r="Y318" s="385"/>
      <c r="Z318" s="385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366"/>
      <c r="C319" s="3"/>
      <c r="D319" s="367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385"/>
      <c r="X319" s="385"/>
      <c r="Y319" s="385"/>
      <c r="Z319" s="385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366"/>
      <c r="C320" s="3"/>
      <c r="D320" s="367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385"/>
      <c r="X320" s="385"/>
      <c r="Y320" s="385"/>
      <c r="Z320" s="385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366"/>
      <c r="C321" s="3"/>
      <c r="D321" s="367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385"/>
      <c r="X321" s="385"/>
      <c r="Y321" s="385"/>
      <c r="Z321" s="385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366"/>
      <c r="C322" s="3"/>
      <c r="D322" s="367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385"/>
      <c r="X322" s="385"/>
      <c r="Y322" s="385"/>
      <c r="Z322" s="385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366"/>
      <c r="C323" s="3"/>
      <c r="D323" s="367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385"/>
      <c r="X323" s="385"/>
      <c r="Y323" s="385"/>
      <c r="Z323" s="385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366"/>
      <c r="C324" s="3"/>
      <c r="D324" s="367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385"/>
      <c r="X324" s="385"/>
      <c r="Y324" s="385"/>
      <c r="Z324" s="385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366"/>
      <c r="C325" s="3"/>
      <c r="D325" s="367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385"/>
      <c r="X325" s="385"/>
      <c r="Y325" s="385"/>
      <c r="Z325" s="385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366"/>
      <c r="C326" s="3"/>
      <c r="D326" s="367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385"/>
      <c r="X326" s="385"/>
      <c r="Y326" s="385"/>
      <c r="Z326" s="385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366"/>
      <c r="C327" s="3"/>
      <c r="D327" s="367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385"/>
      <c r="X327" s="385"/>
      <c r="Y327" s="385"/>
      <c r="Z327" s="385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366"/>
      <c r="C328" s="3"/>
      <c r="D328" s="367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385"/>
      <c r="X328" s="385"/>
      <c r="Y328" s="385"/>
      <c r="Z328" s="385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366"/>
      <c r="C329" s="3"/>
      <c r="D329" s="367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385"/>
      <c r="X329" s="385"/>
      <c r="Y329" s="385"/>
      <c r="Z329" s="385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366"/>
      <c r="C330" s="3"/>
      <c r="D330" s="367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385"/>
      <c r="X330" s="385"/>
      <c r="Y330" s="385"/>
      <c r="Z330" s="385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366"/>
      <c r="C331" s="3"/>
      <c r="D331" s="367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385"/>
      <c r="X331" s="385"/>
      <c r="Y331" s="385"/>
      <c r="Z331" s="385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366"/>
      <c r="C332" s="3"/>
      <c r="D332" s="367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385"/>
      <c r="X332" s="385"/>
      <c r="Y332" s="385"/>
      <c r="Z332" s="385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366"/>
      <c r="C333" s="3"/>
      <c r="D333" s="367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385"/>
      <c r="X333" s="385"/>
      <c r="Y333" s="385"/>
      <c r="Z333" s="385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366"/>
      <c r="C334" s="3"/>
      <c r="D334" s="367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385"/>
      <c r="X334" s="385"/>
      <c r="Y334" s="385"/>
      <c r="Z334" s="385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366"/>
      <c r="C335" s="3"/>
      <c r="D335" s="367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385"/>
      <c r="X335" s="385"/>
      <c r="Y335" s="385"/>
      <c r="Z335" s="385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366"/>
      <c r="C336" s="3"/>
      <c r="D336" s="367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385"/>
      <c r="X336" s="385"/>
      <c r="Y336" s="385"/>
      <c r="Z336" s="385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366"/>
      <c r="C337" s="3"/>
      <c r="D337" s="367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385"/>
      <c r="X337" s="385"/>
      <c r="Y337" s="385"/>
      <c r="Z337" s="385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366"/>
      <c r="C338" s="3"/>
      <c r="D338" s="367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385"/>
      <c r="X338" s="385"/>
      <c r="Y338" s="385"/>
      <c r="Z338" s="385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366"/>
      <c r="C339" s="3"/>
      <c r="D339" s="367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385"/>
      <c r="X339" s="385"/>
      <c r="Y339" s="385"/>
      <c r="Z339" s="385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366"/>
      <c r="C340" s="3"/>
      <c r="D340" s="367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385"/>
      <c r="X340" s="385"/>
      <c r="Y340" s="385"/>
      <c r="Z340" s="385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366"/>
      <c r="C341" s="3"/>
      <c r="D341" s="367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385"/>
      <c r="X341" s="385"/>
      <c r="Y341" s="385"/>
      <c r="Z341" s="385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366"/>
      <c r="C342" s="3"/>
      <c r="D342" s="367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385"/>
      <c r="X342" s="385"/>
      <c r="Y342" s="385"/>
      <c r="Z342" s="385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366"/>
      <c r="C343" s="3"/>
      <c r="D343" s="367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385"/>
      <c r="X343" s="385"/>
      <c r="Y343" s="385"/>
      <c r="Z343" s="385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366"/>
      <c r="C344" s="3"/>
      <c r="D344" s="367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385"/>
      <c r="X344" s="385"/>
      <c r="Y344" s="385"/>
      <c r="Z344" s="385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366"/>
      <c r="C345" s="3"/>
      <c r="D345" s="367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385"/>
      <c r="X345" s="385"/>
      <c r="Y345" s="385"/>
      <c r="Z345" s="385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366"/>
      <c r="C346" s="3"/>
      <c r="D346" s="367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385"/>
      <c r="X346" s="385"/>
      <c r="Y346" s="385"/>
      <c r="Z346" s="385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366"/>
      <c r="C347" s="3"/>
      <c r="D347" s="367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385"/>
      <c r="X347" s="385"/>
      <c r="Y347" s="385"/>
      <c r="Z347" s="385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366"/>
      <c r="C348" s="3"/>
      <c r="D348" s="367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385"/>
      <c r="X348" s="385"/>
      <c r="Y348" s="385"/>
      <c r="Z348" s="385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366"/>
      <c r="C349" s="3"/>
      <c r="D349" s="367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385"/>
      <c r="X349" s="385"/>
      <c r="Y349" s="385"/>
      <c r="Z349" s="385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366"/>
      <c r="C350" s="3"/>
      <c r="D350" s="367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385"/>
      <c r="X350" s="385"/>
      <c r="Y350" s="385"/>
      <c r="Z350" s="385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366"/>
      <c r="C351" s="3"/>
      <c r="D351" s="367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385"/>
      <c r="X351" s="385"/>
      <c r="Y351" s="385"/>
      <c r="Z351" s="385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366"/>
      <c r="C352" s="3"/>
      <c r="D352" s="367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385"/>
      <c r="X352" s="385"/>
      <c r="Y352" s="385"/>
      <c r="Z352" s="385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366"/>
      <c r="C353" s="3"/>
      <c r="D353" s="367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385"/>
      <c r="X353" s="385"/>
      <c r="Y353" s="385"/>
      <c r="Z353" s="385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366"/>
      <c r="C354" s="3"/>
      <c r="D354" s="367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385"/>
      <c r="X354" s="385"/>
      <c r="Y354" s="385"/>
      <c r="Z354" s="385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366"/>
      <c r="C355" s="3"/>
      <c r="D355" s="367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385"/>
      <c r="X355" s="385"/>
      <c r="Y355" s="385"/>
      <c r="Z355" s="385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366"/>
      <c r="C356" s="3"/>
      <c r="D356" s="367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385"/>
      <c r="X356" s="385"/>
      <c r="Y356" s="385"/>
      <c r="Z356" s="385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366"/>
      <c r="C357" s="3"/>
      <c r="D357" s="367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385"/>
      <c r="X357" s="385"/>
      <c r="Y357" s="385"/>
      <c r="Z357" s="385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366"/>
      <c r="C358" s="3"/>
      <c r="D358" s="367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385"/>
      <c r="X358" s="385"/>
      <c r="Y358" s="385"/>
      <c r="Z358" s="385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366"/>
      <c r="C359" s="3"/>
      <c r="D359" s="367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385"/>
      <c r="X359" s="385"/>
      <c r="Y359" s="385"/>
      <c r="Z359" s="385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366"/>
      <c r="C360" s="3"/>
      <c r="D360" s="367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385"/>
      <c r="X360" s="385"/>
      <c r="Y360" s="385"/>
      <c r="Z360" s="385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366"/>
      <c r="C361" s="3"/>
      <c r="D361" s="367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385"/>
      <c r="X361" s="385"/>
      <c r="Y361" s="385"/>
      <c r="Z361" s="385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366"/>
      <c r="C362" s="3"/>
      <c r="D362" s="367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385"/>
      <c r="X362" s="385"/>
      <c r="Y362" s="385"/>
      <c r="Z362" s="385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366"/>
      <c r="C363" s="3"/>
      <c r="D363" s="367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385"/>
      <c r="X363" s="385"/>
      <c r="Y363" s="385"/>
      <c r="Z363" s="385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366"/>
      <c r="C364" s="3"/>
      <c r="D364" s="367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385"/>
      <c r="X364" s="385"/>
      <c r="Y364" s="385"/>
      <c r="Z364" s="385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366"/>
      <c r="C365" s="3"/>
      <c r="D365" s="367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385"/>
      <c r="X365" s="385"/>
      <c r="Y365" s="385"/>
      <c r="Z365" s="385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366"/>
      <c r="C366" s="3"/>
      <c r="D366" s="367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385"/>
      <c r="X366" s="385"/>
      <c r="Y366" s="385"/>
      <c r="Z366" s="385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366"/>
      <c r="C367" s="3"/>
      <c r="D367" s="367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385"/>
      <c r="X367" s="385"/>
      <c r="Y367" s="385"/>
      <c r="Z367" s="385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366"/>
      <c r="C368" s="3"/>
      <c r="D368" s="367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385"/>
      <c r="X368" s="385"/>
      <c r="Y368" s="385"/>
      <c r="Z368" s="385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366"/>
      <c r="C369" s="3"/>
      <c r="D369" s="367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385"/>
      <c r="X369" s="385"/>
      <c r="Y369" s="385"/>
      <c r="Z369" s="385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366"/>
      <c r="C370" s="3"/>
      <c r="D370" s="367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385"/>
      <c r="X370" s="385"/>
      <c r="Y370" s="385"/>
      <c r="Z370" s="385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366"/>
      <c r="C371" s="3"/>
      <c r="D371" s="367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385"/>
      <c r="X371" s="385"/>
      <c r="Y371" s="385"/>
      <c r="Z371" s="385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366"/>
      <c r="C372" s="3"/>
      <c r="D372" s="367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385"/>
      <c r="X372" s="385"/>
      <c r="Y372" s="385"/>
      <c r="Z372" s="385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366"/>
      <c r="C373" s="3"/>
      <c r="D373" s="367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385"/>
      <c r="X373" s="385"/>
      <c r="Y373" s="385"/>
      <c r="Z373" s="385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366"/>
      <c r="C374" s="3"/>
      <c r="D374" s="367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385"/>
      <c r="X374" s="385"/>
      <c r="Y374" s="385"/>
      <c r="Z374" s="385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366"/>
      <c r="C375" s="3"/>
      <c r="D375" s="367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385"/>
      <c r="X375" s="385"/>
      <c r="Y375" s="385"/>
      <c r="Z375" s="385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366"/>
      <c r="C376" s="3"/>
      <c r="D376" s="367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385"/>
      <c r="X376" s="385"/>
      <c r="Y376" s="385"/>
      <c r="Z376" s="385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366"/>
      <c r="C377" s="3"/>
      <c r="D377" s="367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385"/>
      <c r="X377" s="385"/>
      <c r="Y377" s="385"/>
      <c r="Z377" s="385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366"/>
      <c r="C378" s="3"/>
      <c r="D378" s="367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385"/>
      <c r="X378" s="385"/>
      <c r="Y378" s="385"/>
      <c r="Z378" s="385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366"/>
      <c r="C379" s="3"/>
      <c r="D379" s="367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385"/>
      <c r="X379" s="385"/>
      <c r="Y379" s="385"/>
      <c r="Z379" s="385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366"/>
      <c r="C380" s="3"/>
      <c r="D380" s="367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385"/>
      <c r="X380" s="385"/>
      <c r="Y380" s="385"/>
      <c r="Z380" s="385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366"/>
      <c r="C381" s="3"/>
      <c r="D381" s="367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385"/>
      <c r="X381" s="385"/>
      <c r="Y381" s="385"/>
      <c r="Z381" s="385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366"/>
      <c r="C382" s="3"/>
      <c r="D382" s="367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385"/>
      <c r="X382" s="385"/>
      <c r="Y382" s="385"/>
      <c r="Z382" s="385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366"/>
      <c r="C383" s="3"/>
      <c r="D383" s="367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385"/>
      <c r="X383" s="385"/>
      <c r="Y383" s="385"/>
      <c r="Z383" s="385"/>
      <c r="AA383" s="3"/>
      <c r="AB383" s="2"/>
      <c r="AC383" s="2"/>
      <c r="AD383" s="2"/>
      <c r="AE383" s="2"/>
      <c r="AF383" s="2"/>
      <c r="AG383" s="2"/>
    </row>
    <row r="384" ht="15.75" customHeight="1">
      <c r="A384" s="2"/>
      <c r="B384" s="366"/>
      <c r="C384" s="3"/>
      <c r="D384" s="367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385"/>
      <c r="X384" s="385"/>
      <c r="Y384" s="385"/>
      <c r="Z384" s="385"/>
      <c r="AA384" s="3"/>
      <c r="AB384" s="2"/>
      <c r="AC384" s="2"/>
      <c r="AD384" s="2"/>
      <c r="AE384" s="2"/>
      <c r="AF384" s="2"/>
      <c r="AG384" s="2"/>
    </row>
    <row r="385" ht="15.75" customHeight="1">
      <c r="A385" s="2"/>
      <c r="B385" s="366"/>
      <c r="C385" s="3"/>
      <c r="D385" s="367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385"/>
      <c r="X385" s="385"/>
      <c r="Y385" s="385"/>
      <c r="Z385" s="385"/>
      <c r="AA385" s="3"/>
      <c r="AB385" s="2"/>
      <c r="AC385" s="2"/>
      <c r="AD385" s="2"/>
      <c r="AE385" s="2"/>
      <c r="AF385" s="2"/>
      <c r="AG385" s="2"/>
    </row>
    <row r="386" ht="15.75" customHeight="1">
      <c r="A386" s="2"/>
      <c r="B386" s="366"/>
      <c r="C386" s="3"/>
      <c r="D386" s="367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385"/>
      <c r="X386" s="385"/>
      <c r="Y386" s="385"/>
      <c r="Z386" s="385"/>
      <c r="AA386" s="3"/>
      <c r="AB386" s="2"/>
      <c r="AC386" s="2"/>
      <c r="AD386" s="2"/>
      <c r="AE386" s="2"/>
      <c r="AF386" s="2"/>
      <c r="AG386" s="2"/>
    </row>
    <row r="387" ht="15.75" customHeight="1">
      <c r="A387" s="2"/>
      <c r="B387" s="366"/>
      <c r="C387" s="3"/>
      <c r="D387" s="367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385"/>
      <c r="X387" s="385"/>
      <c r="Y387" s="385"/>
      <c r="Z387" s="385"/>
      <c r="AA387" s="3"/>
      <c r="AB387" s="2"/>
      <c r="AC387" s="2"/>
      <c r="AD387" s="2"/>
      <c r="AE387" s="2"/>
      <c r="AF387" s="2"/>
      <c r="AG387" s="2"/>
    </row>
    <row r="388" ht="15.75" customHeight="1">
      <c r="A388" s="2"/>
      <c r="B388" s="366"/>
      <c r="C388" s="3"/>
      <c r="D388" s="367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385"/>
      <c r="X388" s="385"/>
      <c r="Y388" s="385"/>
      <c r="Z388" s="385"/>
      <c r="AA388" s="3"/>
      <c r="AB388" s="2"/>
      <c r="AC388" s="2"/>
      <c r="AD388" s="2"/>
      <c r="AE388" s="2"/>
      <c r="AF388" s="2"/>
      <c r="AG388" s="2"/>
    </row>
    <row r="389" ht="15.75" customHeight="1">
      <c r="A389" s="2"/>
      <c r="B389" s="366"/>
      <c r="C389" s="3"/>
      <c r="D389" s="367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385"/>
      <c r="X389" s="385"/>
      <c r="Y389" s="385"/>
      <c r="Z389" s="385"/>
      <c r="AA389" s="3"/>
      <c r="AB389" s="2"/>
      <c r="AC389" s="2"/>
      <c r="AD389" s="2"/>
      <c r="AE389" s="2"/>
      <c r="AF389" s="2"/>
      <c r="AG389" s="2"/>
    </row>
    <row r="390" ht="15.75" customHeight="1">
      <c r="A390" s="2"/>
      <c r="B390" s="366"/>
      <c r="C390" s="3"/>
      <c r="D390" s="367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385"/>
      <c r="X390" s="385"/>
      <c r="Y390" s="385"/>
      <c r="Z390" s="385"/>
      <c r="AA390" s="3"/>
      <c r="AB390" s="2"/>
      <c r="AC390" s="2"/>
      <c r="AD390" s="2"/>
      <c r="AE390" s="2"/>
      <c r="AF390" s="2"/>
      <c r="AG390" s="2"/>
    </row>
    <row r="391" ht="15.75" customHeight="1">
      <c r="A391" s="2"/>
      <c r="B391" s="2"/>
      <c r="C391" s="3"/>
      <c r="D391" s="367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385"/>
      <c r="X391" s="385"/>
      <c r="Y391" s="385"/>
      <c r="Z391" s="385"/>
      <c r="AA391" s="3"/>
      <c r="AB391" s="2"/>
      <c r="AC391" s="2"/>
      <c r="AD391" s="2"/>
      <c r="AE391" s="2"/>
      <c r="AF391" s="2"/>
      <c r="AG391" s="2"/>
    </row>
    <row r="392" ht="15.75" customHeight="1">
      <c r="A392" s="2"/>
      <c r="B392" s="2"/>
      <c r="C392" s="3"/>
      <c r="D392" s="367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385"/>
      <c r="X392" s="385"/>
      <c r="Y392" s="385"/>
      <c r="Z392" s="385"/>
      <c r="AA392" s="3"/>
      <c r="AB392" s="2"/>
      <c r="AC392" s="2"/>
      <c r="AD392" s="2"/>
      <c r="AE392" s="2"/>
      <c r="AF392" s="2"/>
      <c r="AG392" s="2"/>
    </row>
    <row r="393" ht="15.75" customHeight="1">
      <c r="A393" s="2"/>
      <c r="B393" s="2"/>
      <c r="C393" s="3"/>
      <c r="D393" s="367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385"/>
      <c r="X393" s="385"/>
      <c r="Y393" s="385"/>
      <c r="Z393" s="385"/>
      <c r="AA393" s="3"/>
      <c r="AB393" s="2"/>
      <c r="AC393" s="2"/>
      <c r="AD393" s="2"/>
      <c r="AE393" s="2"/>
      <c r="AF393" s="2"/>
      <c r="AG393" s="2"/>
    </row>
    <row r="394" ht="15.75" customHeight="1">
      <c r="A394" s="2"/>
      <c r="B394" s="2"/>
      <c r="C394" s="3"/>
      <c r="D394" s="367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385"/>
      <c r="X394" s="385"/>
      <c r="Y394" s="385"/>
      <c r="Z394" s="385"/>
      <c r="AA394" s="3"/>
      <c r="AB394" s="2"/>
      <c r="AC394" s="2"/>
      <c r="AD394" s="2"/>
      <c r="AE394" s="2"/>
      <c r="AF394" s="2"/>
      <c r="AG394" s="2"/>
    </row>
    <row r="395" ht="15.75" customHeight="1">
      <c r="A395" s="2"/>
      <c r="B395" s="2"/>
      <c r="C395" s="3"/>
      <c r="D395" s="367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385"/>
      <c r="X395" s="385"/>
      <c r="Y395" s="385"/>
      <c r="Z395" s="385"/>
      <c r="AA395" s="3"/>
      <c r="AB395" s="2"/>
      <c r="AC395" s="2"/>
      <c r="AD395" s="2"/>
      <c r="AE395" s="2"/>
      <c r="AF395" s="2"/>
      <c r="AG395" s="2"/>
    </row>
    <row r="396" ht="15.75" customHeight="1">
      <c r="H396" s="7"/>
      <c r="I396" s="7"/>
      <c r="J396" s="7"/>
      <c r="N396" s="7"/>
      <c r="O396" s="7"/>
      <c r="P396" s="7"/>
      <c r="T396" s="7"/>
      <c r="U396" s="7"/>
      <c r="V396" s="7"/>
      <c r="W396" s="7"/>
      <c r="X396" s="7"/>
      <c r="Y396" s="7"/>
      <c r="Z396" s="7"/>
      <c r="AA396" s="7"/>
      <c r="AB396" s="7"/>
    </row>
    <row r="397" ht="15.75" customHeight="1">
      <c r="H397" s="7"/>
      <c r="I397" s="7"/>
      <c r="J397" s="7"/>
      <c r="N397" s="7"/>
      <c r="O397" s="7"/>
      <c r="P397" s="7"/>
      <c r="T397" s="7"/>
      <c r="U397" s="7"/>
      <c r="V397" s="7"/>
      <c r="W397" s="7"/>
      <c r="X397" s="7"/>
      <c r="Y397" s="7"/>
      <c r="Z397" s="7"/>
      <c r="AA397" s="7"/>
      <c r="AB397" s="7"/>
    </row>
    <row r="398" ht="15.75" customHeight="1">
      <c r="H398" s="7"/>
      <c r="I398" s="7"/>
      <c r="J398" s="7"/>
      <c r="N398" s="7"/>
      <c r="O398" s="7"/>
      <c r="P398" s="7"/>
      <c r="T398" s="7"/>
      <c r="U398" s="7"/>
      <c r="V398" s="7"/>
      <c r="W398" s="7"/>
      <c r="X398" s="7"/>
      <c r="Y398" s="7"/>
      <c r="Z398" s="7"/>
      <c r="AA398" s="7"/>
      <c r="AB398" s="7"/>
    </row>
    <row r="399" ht="15.75" customHeight="1">
      <c r="H399" s="7"/>
      <c r="I399" s="7"/>
      <c r="J399" s="7"/>
      <c r="N399" s="7"/>
      <c r="O399" s="7"/>
      <c r="P399" s="7"/>
      <c r="T399" s="7"/>
      <c r="U399" s="7"/>
      <c r="V399" s="7"/>
      <c r="W399" s="7"/>
      <c r="X399" s="7"/>
      <c r="Y399" s="7"/>
      <c r="Z399" s="7"/>
      <c r="AA399" s="7"/>
      <c r="AB399" s="7"/>
    </row>
    <row r="400" ht="15.75" customHeight="1">
      <c r="H400" s="7"/>
      <c r="I400" s="7"/>
      <c r="J400" s="7"/>
      <c r="N400" s="7"/>
      <c r="O400" s="7"/>
      <c r="P400" s="7"/>
      <c r="T400" s="7"/>
      <c r="U400" s="7"/>
      <c r="V400" s="7"/>
      <c r="W400" s="7"/>
      <c r="X400" s="7"/>
      <c r="Y400" s="7"/>
      <c r="Z400" s="7"/>
      <c r="AA400" s="7"/>
      <c r="AB400" s="7"/>
    </row>
    <row r="401" ht="15.75" customHeight="1">
      <c r="H401" s="7"/>
      <c r="I401" s="7"/>
      <c r="J401" s="7"/>
      <c r="N401" s="7"/>
      <c r="O401" s="7"/>
      <c r="P401" s="7"/>
      <c r="T401" s="7"/>
      <c r="U401" s="7"/>
      <c r="V401" s="7"/>
      <c r="W401" s="7"/>
      <c r="X401" s="7"/>
      <c r="Y401" s="7"/>
      <c r="Z401" s="7"/>
      <c r="AA401" s="7"/>
      <c r="AB401" s="7"/>
    </row>
    <row r="402" ht="15.75" customHeight="1">
      <c r="H402" s="7"/>
      <c r="I402" s="7"/>
      <c r="J402" s="7"/>
      <c r="N402" s="7"/>
      <c r="O402" s="7"/>
      <c r="P402" s="7"/>
      <c r="T402" s="7"/>
      <c r="U402" s="7"/>
      <c r="V402" s="7"/>
      <c r="W402" s="7"/>
      <c r="X402" s="7"/>
      <c r="Y402" s="7"/>
      <c r="Z402" s="7"/>
      <c r="AA402" s="7"/>
      <c r="AB402" s="7"/>
    </row>
    <row r="403" ht="15.75" customHeight="1">
      <c r="H403" s="7"/>
      <c r="I403" s="7"/>
      <c r="J403" s="7"/>
      <c r="N403" s="7"/>
      <c r="O403" s="7"/>
      <c r="P403" s="7"/>
      <c r="T403" s="7"/>
      <c r="U403" s="7"/>
      <c r="V403" s="7"/>
      <c r="W403" s="7"/>
      <c r="X403" s="7"/>
      <c r="Y403" s="7"/>
      <c r="Z403" s="7"/>
      <c r="AA403" s="7"/>
      <c r="AB403" s="7"/>
    </row>
    <row r="404" ht="15.75" customHeight="1">
      <c r="H404" s="7"/>
      <c r="I404" s="7"/>
      <c r="J404" s="7"/>
      <c r="N404" s="7"/>
      <c r="O404" s="7"/>
      <c r="P404" s="7"/>
      <c r="T404" s="7"/>
      <c r="U404" s="7"/>
      <c r="V404" s="7"/>
      <c r="W404" s="7"/>
      <c r="X404" s="7"/>
      <c r="Y404" s="7"/>
      <c r="Z404" s="7"/>
      <c r="AA404" s="7"/>
      <c r="AB404" s="7"/>
    </row>
    <row r="405" ht="15.75" customHeight="1">
      <c r="H405" s="7"/>
      <c r="I405" s="7"/>
      <c r="J405" s="7"/>
      <c r="N405" s="7"/>
      <c r="O405" s="7"/>
      <c r="P405" s="7"/>
      <c r="T405" s="7"/>
      <c r="U405" s="7"/>
      <c r="V405" s="7"/>
      <c r="W405" s="7"/>
      <c r="X405" s="7"/>
      <c r="Y405" s="7"/>
      <c r="Z405" s="7"/>
      <c r="AA405" s="7"/>
      <c r="AB405" s="7"/>
    </row>
    <row r="406" ht="15.75" customHeight="1">
      <c r="H406" s="7"/>
      <c r="I406" s="7"/>
      <c r="J406" s="7"/>
      <c r="N406" s="7"/>
      <c r="O406" s="7"/>
      <c r="P406" s="7"/>
      <c r="T406" s="7"/>
      <c r="U406" s="7"/>
      <c r="V406" s="7"/>
      <c r="W406" s="7"/>
      <c r="X406" s="7"/>
      <c r="Y406" s="7"/>
      <c r="Z406" s="7"/>
      <c r="AA406" s="7"/>
      <c r="AB406" s="7"/>
    </row>
    <row r="407" ht="15.75" customHeight="1">
      <c r="H407" s="7"/>
      <c r="I407" s="7"/>
      <c r="J407" s="7"/>
      <c r="N407" s="7"/>
      <c r="O407" s="7"/>
      <c r="P407" s="7"/>
      <c r="T407" s="7"/>
      <c r="U407" s="7"/>
      <c r="V407" s="7"/>
      <c r="W407" s="7"/>
      <c r="X407" s="7"/>
      <c r="Y407" s="7"/>
      <c r="Z407" s="7"/>
      <c r="AA407" s="7"/>
      <c r="AB407" s="7"/>
    </row>
    <row r="408" ht="15.75" customHeight="1">
      <c r="H408" s="7"/>
      <c r="I408" s="7"/>
      <c r="J408" s="7"/>
      <c r="N408" s="7"/>
      <c r="O408" s="7"/>
      <c r="P408" s="7"/>
      <c r="T408" s="7"/>
      <c r="U408" s="7"/>
      <c r="V408" s="7"/>
      <c r="W408" s="7"/>
      <c r="X408" s="7"/>
      <c r="Y408" s="7"/>
      <c r="Z408" s="7"/>
      <c r="AA408" s="7"/>
      <c r="AB408" s="7"/>
    </row>
    <row r="409" ht="15.75" customHeight="1">
      <c r="H409" s="7"/>
      <c r="I409" s="7"/>
      <c r="J409" s="7"/>
      <c r="N409" s="7"/>
      <c r="O409" s="7"/>
      <c r="P409" s="7"/>
      <c r="T409" s="7"/>
      <c r="U409" s="7"/>
      <c r="V409" s="7"/>
      <c r="W409" s="7"/>
      <c r="X409" s="7"/>
      <c r="Y409" s="7"/>
      <c r="Z409" s="7"/>
      <c r="AA409" s="7"/>
      <c r="AB409" s="7"/>
    </row>
    <row r="410" ht="15.75" customHeight="1">
      <c r="H410" s="7"/>
      <c r="I410" s="7"/>
      <c r="J410" s="7"/>
      <c r="N410" s="7"/>
      <c r="O410" s="7"/>
      <c r="P410" s="7"/>
      <c r="T410" s="7"/>
      <c r="U410" s="7"/>
      <c r="V410" s="7"/>
      <c r="W410" s="7"/>
      <c r="X410" s="7"/>
      <c r="Y410" s="7"/>
      <c r="Z410" s="7"/>
      <c r="AA410" s="7"/>
      <c r="AB410" s="7"/>
    </row>
    <row r="411" ht="15.75" customHeight="1">
      <c r="H411" s="7"/>
      <c r="I411" s="7"/>
      <c r="J411" s="7"/>
      <c r="N411" s="7"/>
      <c r="O411" s="7"/>
      <c r="P411" s="7"/>
      <c r="T411" s="7"/>
      <c r="U411" s="7"/>
      <c r="V411" s="7"/>
      <c r="W411" s="7"/>
      <c r="X411" s="7"/>
      <c r="Y411" s="7"/>
      <c r="Z411" s="7"/>
      <c r="AA411" s="7"/>
      <c r="AB411" s="7"/>
    </row>
    <row r="412" ht="15.75" customHeight="1">
      <c r="H412" s="7"/>
      <c r="I412" s="7"/>
      <c r="J412" s="7"/>
      <c r="N412" s="7"/>
      <c r="O412" s="7"/>
      <c r="P412" s="7"/>
      <c r="T412" s="7"/>
      <c r="U412" s="7"/>
      <c r="V412" s="7"/>
      <c r="W412" s="7"/>
      <c r="X412" s="7"/>
      <c r="Y412" s="7"/>
      <c r="Z412" s="7"/>
      <c r="AA412" s="7"/>
      <c r="AB412" s="7"/>
    </row>
    <row r="413" ht="15.75" customHeight="1">
      <c r="H413" s="7"/>
      <c r="I413" s="7"/>
      <c r="J413" s="7"/>
      <c r="N413" s="7"/>
      <c r="O413" s="7"/>
      <c r="P413" s="7"/>
      <c r="T413" s="7"/>
      <c r="U413" s="7"/>
      <c r="V413" s="7"/>
      <c r="W413" s="7"/>
      <c r="X413" s="7"/>
      <c r="Y413" s="7"/>
      <c r="Z413" s="7"/>
      <c r="AA413" s="7"/>
      <c r="AB413" s="7"/>
    </row>
    <row r="414" ht="15.75" customHeight="1">
      <c r="H414" s="7"/>
      <c r="I414" s="7"/>
      <c r="J414" s="7"/>
      <c r="N414" s="7"/>
      <c r="O414" s="7"/>
      <c r="P414" s="7"/>
      <c r="T414" s="7"/>
      <c r="U414" s="7"/>
      <c r="V414" s="7"/>
      <c r="W414" s="7"/>
      <c r="X414" s="7"/>
      <c r="Y414" s="7"/>
      <c r="Z414" s="7"/>
      <c r="AA414" s="7"/>
      <c r="AB414" s="7"/>
    </row>
    <row r="415" ht="15.75" customHeight="1">
      <c r="H415" s="7"/>
      <c r="I415" s="7"/>
      <c r="J415" s="7"/>
      <c r="N415" s="7"/>
      <c r="O415" s="7"/>
      <c r="P415" s="7"/>
      <c r="T415" s="7"/>
      <c r="U415" s="7"/>
      <c r="V415" s="7"/>
      <c r="W415" s="7"/>
      <c r="X415" s="7"/>
      <c r="Y415" s="7"/>
      <c r="Z415" s="7"/>
      <c r="AA415" s="7"/>
      <c r="AB415" s="7"/>
    </row>
    <row r="416" ht="15.75" customHeight="1">
      <c r="H416" s="7"/>
      <c r="I416" s="7"/>
      <c r="J416" s="7"/>
      <c r="N416" s="7"/>
      <c r="O416" s="7"/>
      <c r="P416" s="7"/>
      <c r="T416" s="7"/>
      <c r="U416" s="7"/>
      <c r="V416" s="7"/>
      <c r="W416" s="7"/>
      <c r="X416" s="7"/>
      <c r="Y416" s="7"/>
      <c r="Z416" s="7"/>
      <c r="AA416" s="7"/>
      <c r="AB416" s="7"/>
    </row>
    <row r="417" ht="15.75" customHeight="1">
      <c r="H417" s="7"/>
      <c r="I417" s="7"/>
      <c r="J417" s="7"/>
      <c r="N417" s="7"/>
      <c r="O417" s="7"/>
      <c r="P417" s="7"/>
      <c r="T417" s="7"/>
      <c r="U417" s="7"/>
      <c r="V417" s="7"/>
      <c r="W417" s="7"/>
      <c r="X417" s="7"/>
      <c r="Y417" s="7"/>
      <c r="Z417" s="7"/>
      <c r="AA417" s="7"/>
      <c r="AB417" s="7"/>
    </row>
    <row r="418" ht="15.75" customHeight="1">
      <c r="H418" s="7"/>
      <c r="I418" s="7"/>
      <c r="J418" s="7"/>
      <c r="N418" s="7"/>
      <c r="O418" s="7"/>
      <c r="P418" s="7"/>
      <c r="T418" s="7"/>
      <c r="U418" s="7"/>
      <c r="V418" s="7"/>
      <c r="W418" s="7"/>
      <c r="X418" s="7"/>
      <c r="Y418" s="7"/>
      <c r="Z418" s="7"/>
      <c r="AA418" s="7"/>
      <c r="AB418" s="7"/>
    </row>
    <row r="419" ht="15.75" customHeight="1">
      <c r="H419" s="7"/>
      <c r="I419" s="7"/>
      <c r="J419" s="7"/>
      <c r="N419" s="7"/>
      <c r="O419" s="7"/>
      <c r="P419" s="7"/>
      <c r="T419" s="7"/>
      <c r="U419" s="7"/>
      <c r="V419" s="7"/>
      <c r="W419" s="7"/>
      <c r="X419" s="7"/>
      <c r="Y419" s="7"/>
      <c r="Z419" s="7"/>
      <c r="AA419" s="7"/>
      <c r="AB419" s="7"/>
    </row>
    <row r="420" ht="15.75" customHeight="1">
      <c r="H420" s="7"/>
      <c r="I420" s="7"/>
      <c r="J420" s="7"/>
      <c r="N420" s="7"/>
      <c r="O420" s="7"/>
      <c r="P420" s="7"/>
      <c r="T420" s="7"/>
      <c r="U420" s="7"/>
      <c r="V420" s="7"/>
      <c r="W420" s="7"/>
      <c r="X420" s="7"/>
      <c r="Y420" s="7"/>
      <c r="Z420" s="7"/>
      <c r="AA420" s="7"/>
      <c r="AB420" s="7"/>
    </row>
    <row r="421" ht="15.75" customHeight="1">
      <c r="H421" s="7"/>
      <c r="I421" s="7"/>
      <c r="J421" s="7"/>
      <c r="N421" s="7"/>
      <c r="O421" s="7"/>
      <c r="P421" s="7"/>
      <c r="T421" s="7"/>
      <c r="U421" s="7"/>
      <c r="V421" s="7"/>
      <c r="W421" s="7"/>
      <c r="X421" s="7"/>
      <c r="Y421" s="7"/>
      <c r="Z421" s="7"/>
      <c r="AA421" s="7"/>
      <c r="AB421" s="7"/>
    </row>
    <row r="422" ht="15.75" customHeight="1">
      <c r="H422" s="7"/>
      <c r="I422" s="7"/>
      <c r="J422" s="7"/>
      <c r="N422" s="7"/>
      <c r="O422" s="7"/>
      <c r="P422" s="7"/>
      <c r="T422" s="7"/>
      <c r="U422" s="7"/>
      <c r="V422" s="7"/>
      <c r="W422" s="7"/>
      <c r="X422" s="7"/>
      <c r="Y422" s="7"/>
      <c r="Z422" s="7"/>
      <c r="AA422" s="7"/>
      <c r="AB422" s="7"/>
    </row>
    <row r="423" ht="15.75" customHeight="1">
      <c r="H423" s="7"/>
      <c r="I423" s="7"/>
      <c r="J423" s="7"/>
      <c r="N423" s="7"/>
      <c r="O423" s="7"/>
      <c r="P423" s="7"/>
      <c r="T423" s="7"/>
      <c r="U423" s="7"/>
      <c r="V423" s="7"/>
      <c r="W423" s="7"/>
      <c r="X423" s="7"/>
      <c r="Y423" s="7"/>
      <c r="Z423" s="7"/>
      <c r="AA423" s="7"/>
      <c r="AB423" s="7"/>
    </row>
    <row r="424" ht="15.75" customHeight="1">
      <c r="H424" s="7"/>
      <c r="I424" s="7"/>
      <c r="J424" s="7"/>
      <c r="N424" s="7"/>
      <c r="O424" s="7"/>
      <c r="P424" s="7"/>
      <c r="T424" s="7"/>
      <c r="U424" s="7"/>
      <c r="V424" s="7"/>
      <c r="W424" s="7"/>
      <c r="X424" s="7"/>
      <c r="Y424" s="7"/>
      <c r="Z424" s="7"/>
      <c r="AA424" s="7"/>
      <c r="AB424" s="7"/>
    </row>
    <row r="425" ht="15.75" customHeight="1">
      <c r="H425" s="7"/>
      <c r="I425" s="7"/>
      <c r="J425" s="7"/>
      <c r="N425" s="7"/>
      <c r="O425" s="7"/>
      <c r="P425" s="7"/>
      <c r="T425" s="7"/>
      <c r="U425" s="7"/>
      <c r="V425" s="7"/>
      <c r="W425" s="7"/>
      <c r="X425" s="7"/>
      <c r="Y425" s="7"/>
      <c r="Z425" s="7"/>
      <c r="AA425" s="7"/>
      <c r="AB425" s="7"/>
    </row>
    <row r="426" ht="15.75" customHeight="1">
      <c r="H426" s="7"/>
      <c r="I426" s="7"/>
      <c r="J426" s="7"/>
      <c r="N426" s="7"/>
      <c r="O426" s="7"/>
      <c r="P426" s="7"/>
      <c r="T426" s="7"/>
      <c r="U426" s="7"/>
      <c r="V426" s="7"/>
      <c r="W426" s="7"/>
      <c r="X426" s="7"/>
      <c r="Y426" s="7"/>
      <c r="Z426" s="7"/>
      <c r="AA426" s="7"/>
      <c r="AB426" s="7"/>
    </row>
    <row r="427" ht="15.75" customHeight="1">
      <c r="H427" s="7"/>
      <c r="I427" s="7"/>
      <c r="J427" s="7"/>
      <c r="N427" s="7"/>
      <c r="O427" s="7"/>
      <c r="P427" s="7"/>
      <c r="T427" s="7"/>
      <c r="U427" s="7"/>
      <c r="V427" s="7"/>
      <c r="W427" s="7"/>
      <c r="X427" s="7"/>
      <c r="Y427" s="7"/>
      <c r="Z427" s="7"/>
      <c r="AA427" s="7"/>
      <c r="AB427" s="7"/>
    </row>
    <row r="428" ht="15.75" customHeight="1">
      <c r="H428" s="7"/>
      <c r="I428" s="7"/>
      <c r="J428" s="7"/>
      <c r="N428" s="7"/>
      <c r="O428" s="7"/>
      <c r="P428" s="7"/>
      <c r="T428" s="7"/>
      <c r="U428" s="7"/>
      <c r="V428" s="7"/>
      <c r="W428" s="7"/>
      <c r="X428" s="7"/>
      <c r="Y428" s="7"/>
      <c r="Z428" s="7"/>
      <c r="AA428" s="7"/>
      <c r="AB428" s="7"/>
    </row>
    <row r="429" ht="15.75" customHeight="1">
      <c r="H429" s="7"/>
      <c r="I429" s="7"/>
      <c r="J429" s="7"/>
      <c r="N429" s="7"/>
      <c r="O429" s="7"/>
      <c r="P429" s="7"/>
      <c r="T429" s="7"/>
      <c r="U429" s="7"/>
      <c r="V429" s="7"/>
      <c r="W429" s="7"/>
      <c r="X429" s="7"/>
      <c r="Y429" s="7"/>
      <c r="Z429" s="7"/>
      <c r="AA429" s="7"/>
      <c r="AB429" s="7"/>
    </row>
    <row r="430" ht="15.75" customHeight="1">
      <c r="H430" s="7"/>
      <c r="I430" s="7"/>
      <c r="J430" s="7"/>
      <c r="N430" s="7"/>
      <c r="O430" s="7"/>
      <c r="P430" s="7"/>
      <c r="T430" s="7"/>
      <c r="U430" s="7"/>
      <c r="V430" s="7"/>
      <c r="W430" s="7"/>
      <c r="X430" s="7"/>
      <c r="Y430" s="7"/>
      <c r="Z430" s="7"/>
      <c r="AA430" s="7"/>
      <c r="AB430" s="7"/>
    </row>
    <row r="431" ht="15.75" customHeight="1">
      <c r="H431" s="7"/>
      <c r="I431" s="7"/>
      <c r="J431" s="7"/>
      <c r="N431" s="7"/>
      <c r="O431" s="7"/>
      <c r="P431" s="7"/>
      <c r="T431" s="7"/>
      <c r="U431" s="7"/>
      <c r="V431" s="7"/>
      <c r="W431" s="7"/>
      <c r="X431" s="7"/>
      <c r="Y431" s="7"/>
      <c r="Z431" s="7"/>
      <c r="AA431" s="7"/>
      <c r="AB431" s="7"/>
    </row>
    <row r="432" ht="15.75" customHeight="1">
      <c r="H432" s="7"/>
      <c r="I432" s="7"/>
      <c r="J432" s="7"/>
      <c r="N432" s="7"/>
      <c r="O432" s="7"/>
      <c r="P432" s="7"/>
      <c r="T432" s="7"/>
      <c r="U432" s="7"/>
      <c r="V432" s="7"/>
      <c r="W432" s="7"/>
      <c r="X432" s="7"/>
      <c r="Y432" s="7"/>
      <c r="Z432" s="7"/>
      <c r="AA432" s="7"/>
      <c r="AB432" s="7"/>
    </row>
    <row r="433" ht="15.75" customHeight="1">
      <c r="H433" s="7"/>
      <c r="I433" s="7"/>
      <c r="J433" s="7"/>
      <c r="N433" s="7"/>
      <c r="O433" s="7"/>
      <c r="P433" s="7"/>
      <c r="T433" s="7"/>
      <c r="U433" s="7"/>
      <c r="V433" s="7"/>
      <c r="W433" s="7"/>
      <c r="X433" s="7"/>
      <c r="Y433" s="7"/>
      <c r="Z433" s="7"/>
      <c r="AA433" s="7"/>
      <c r="AB433" s="7"/>
    </row>
    <row r="434" ht="15.75" customHeight="1">
      <c r="H434" s="7"/>
      <c r="I434" s="7"/>
      <c r="J434" s="7"/>
      <c r="N434" s="7"/>
      <c r="O434" s="7"/>
      <c r="P434" s="7"/>
      <c r="T434" s="7"/>
      <c r="U434" s="7"/>
      <c r="V434" s="7"/>
      <c r="W434" s="7"/>
      <c r="X434" s="7"/>
      <c r="Y434" s="7"/>
      <c r="Z434" s="7"/>
      <c r="AA434" s="7"/>
      <c r="AB434" s="7"/>
    </row>
    <row r="435" ht="15.75" customHeight="1">
      <c r="H435" s="7"/>
      <c r="I435" s="7"/>
      <c r="J435" s="7"/>
      <c r="N435" s="7"/>
      <c r="O435" s="7"/>
      <c r="P435" s="7"/>
      <c r="T435" s="7"/>
      <c r="U435" s="7"/>
      <c r="V435" s="7"/>
      <c r="W435" s="7"/>
      <c r="X435" s="7"/>
      <c r="Y435" s="7"/>
      <c r="Z435" s="7"/>
      <c r="AA435" s="7"/>
      <c r="AB435" s="7"/>
    </row>
    <row r="436" ht="15.75" customHeight="1">
      <c r="H436" s="7"/>
      <c r="I436" s="7"/>
      <c r="J436" s="7"/>
      <c r="N436" s="7"/>
      <c r="O436" s="7"/>
      <c r="P436" s="7"/>
      <c r="T436" s="7"/>
      <c r="U436" s="7"/>
      <c r="V436" s="7"/>
      <c r="W436" s="7"/>
      <c r="X436" s="7"/>
      <c r="Y436" s="7"/>
      <c r="Z436" s="7"/>
      <c r="AA436" s="7"/>
      <c r="AB436" s="7"/>
    </row>
    <row r="437" ht="15.75" customHeight="1">
      <c r="H437" s="7"/>
      <c r="I437" s="7"/>
      <c r="J437" s="7"/>
      <c r="N437" s="7"/>
      <c r="O437" s="7"/>
      <c r="P437" s="7"/>
      <c r="T437" s="7"/>
      <c r="U437" s="7"/>
      <c r="V437" s="7"/>
      <c r="W437" s="7"/>
      <c r="X437" s="7"/>
      <c r="Y437" s="7"/>
      <c r="Z437" s="7"/>
      <c r="AA437" s="7"/>
      <c r="AB437" s="7"/>
    </row>
    <row r="438" ht="15.75" customHeight="1">
      <c r="H438" s="7"/>
      <c r="I438" s="7"/>
      <c r="J438" s="7"/>
      <c r="N438" s="7"/>
      <c r="O438" s="7"/>
      <c r="P438" s="7"/>
      <c r="T438" s="7"/>
      <c r="U438" s="7"/>
      <c r="V438" s="7"/>
      <c r="W438" s="7"/>
      <c r="X438" s="7"/>
      <c r="Y438" s="7"/>
      <c r="Z438" s="7"/>
      <c r="AA438" s="7"/>
      <c r="AB438" s="7"/>
    </row>
    <row r="439" ht="15.75" customHeight="1">
      <c r="H439" s="7"/>
      <c r="I439" s="7"/>
      <c r="J439" s="7"/>
      <c r="N439" s="7"/>
      <c r="O439" s="7"/>
      <c r="P439" s="7"/>
      <c r="T439" s="7"/>
      <c r="U439" s="7"/>
      <c r="V439" s="7"/>
      <c r="W439" s="7"/>
      <c r="X439" s="7"/>
      <c r="Y439" s="7"/>
      <c r="Z439" s="7"/>
      <c r="AA439" s="7"/>
      <c r="AB439" s="7"/>
    </row>
    <row r="440" ht="15.75" customHeight="1">
      <c r="H440" s="7"/>
      <c r="I440" s="7"/>
      <c r="J440" s="7"/>
      <c r="N440" s="7"/>
      <c r="O440" s="7"/>
      <c r="P440" s="7"/>
      <c r="T440" s="7"/>
      <c r="U440" s="7"/>
      <c r="V440" s="7"/>
      <c r="W440" s="7"/>
      <c r="X440" s="7"/>
      <c r="Y440" s="7"/>
      <c r="Z440" s="7"/>
      <c r="AA440" s="7"/>
      <c r="AB440" s="7"/>
    </row>
    <row r="441" ht="15.75" customHeight="1">
      <c r="H441" s="7"/>
      <c r="I441" s="7"/>
      <c r="J441" s="7"/>
      <c r="N441" s="7"/>
      <c r="O441" s="7"/>
      <c r="P441" s="7"/>
      <c r="T441" s="7"/>
      <c r="U441" s="7"/>
      <c r="V441" s="7"/>
      <c r="W441" s="7"/>
      <c r="X441" s="7"/>
      <c r="Y441" s="7"/>
      <c r="Z441" s="7"/>
      <c r="AA441" s="7"/>
      <c r="AB441" s="7"/>
    </row>
    <row r="442" ht="15.75" customHeight="1">
      <c r="H442" s="7"/>
      <c r="I442" s="7"/>
      <c r="J442" s="7"/>
      <c r="N442" s="7"/>
      <c r="O442" s="7"/>
      <c r="P442" s="7"/>
      <c r="T442" s="7"/>
      <c r="U442" s="7"/>
      <c r="V442" s="7"/>
      <c r="W442" s="7"/>
      <c r="X442" s="7"/>
      <c r="Y442" s="7"/>
      <c r="Z442" s="7"/>
      <c r="AA442" s="7"/>
      <c r="AB442" s="7"/>
    </row>
    <row r="443" ht="15.75" customHeight="1">
      <c r="H443" s="7"/>
      <c r="I443" s="7"/>
      <c r="J443" s="7"/>
      <c r="N443" s="7"/>
      <c r="O443" s="7"/>
      <c r="P443" s="7"/>
      <c r="T443" s="7"/>
      <c r="U443" s="7"/>
      <c r="V443" s="7"/>
      <c r="W443" s="7"/>
      <c r="X443" s="7"/>
      <c r="Y443" s="7"/>
      <c r="Z443" s="7"/>
      <c r="AA443" s="7"/>
      <c r="AB443" s="7"/>
    </row>
    <row r="444" ht="15.75" customHeight="1">
      <c r="H444" s="7"/>
      <c r="I444" s="7"/>
      <c r="J444" s="7"/>
      <c r="N444" s="7"/>
      <c r="O444" s="7"/>
      <c r="P444" s="7"/>
      <c r="T444" s="7"/>
      <c r="U444" s="7"/>
      <c r="V444" s="7"/>
      <c r="W444" s="7"/>
      <c r="X444" s="7"/>
      <c r="Y444" s="7"/>
      <c r="Z444" s="7"/>
      <c r="AA444" s="7"/>
      <c r="AB444" s="7"/>
    </row>
    <row r="445" ht="15.75" customHeight="1">
      <c r="H445" s="7"/>
      <c r="I445" s="7"/>
      <c r="J445" s="7"/>
      <c r="N445" s="7"/>
      <c r="O445" s="7"/>
      <c r="P445" s="7"/>
      <c r="T445" s="7"/>
      <c r="U445" s="7"/>
      <c r="V445" s="7"/>
      <c r="W445" s="7"/>
      <c r="X445" s="7"/>
      <c r="Y445" s="7"/>
      <c r="Z445" s="7"/>
      <c r="AA445" s="7"/>
      <c r="AB445" s="7"/>
    </row>
    <row r="446" ht="15.75" customHeight="1">
      <c r="H446" s="7"/>
      <c r="I446" s="7"/>
      <c r="J446" s="7"/>
      <c r="N446" s="7"/>
      <c r="O446" s="7"/>
      <c r="P446" s="7"/>
      <c r="T446" s="7"/>
      <c r="U446" s="7"/>
      <c r="V446" s="7"/>
      <c r="W446" s="7"/>
      <c r="X446" s="7"/>
      <c r="Y446" s="7"/>
      <c r="Z446" s="7"/>
      <c r="AA446" s="7"/>
      <c r="AB446" s="7"/>
    </row>
    <row r="447" ht="15.75" customHeight="1">
      <c r="H447" s="7"/>
      <c r="I447" s="7"/>
      <c r="J447" s="7"/>
      <c r="N447" s="7"/>
      <c r="O447" s="7"/>
      <c r="P447" s="7"/>
      <c r="T447" s="7"/>
      <c r="U447" s="7"/>
      <c r="V447" s="7"/>
      <c r="W447" s="7"/>
      <c r="X447" s="7"/>
      <c r="Y447" s="7"/>
      <c r="Z447" s="7"/>
      <c r="AA447" s="7"/>
      <c r="AB447" s="7"/>
    </row>
    <row r="448" ht="15.75" customHeight="1">
      <c r="H448" s="7"/>
      <c r="I448" s="7"/>
      <c r="J448" s="7"/>
      <c r="N448" s="7"/>
      <c r="O448" s="7"/>
      <c r="P448" s="7"/>
      <c r="T448" s="7"/>
      <c r="U448" s="7"/>
      <c r="V448" s="7"/>
      <c r="W448" s="7"/>
      <c r="X448" s="7"/>
      <c r="Y448" s="7"/>
      <c r="Z448" s="7"/>
      <c r="AA448" s="7"/>
      <c r="AB448" s="7"/>
    </row>
    <row r="449" ht="15.75" customHeight="1">
      <c r="H449" s="7"/>
      <c r="I449" s="7"/>
      <c r="J449" s="7"/>
      <c r="N449" s="7"/>
      <c r="O449" s="7"/>
      <c r="P449" s="7"/>
      <c r="T449" s="7"/>
      <c r="U449" s="7"/>
      <c r="V449" s="7"/>
      <c r="W449" s="7"/>
      <c r="X449" s="7"/>
      <c r="Y449" s="7"/>
      <c r="Z449" s="7"/>
      <c r="AA449" s="7"/>
      <c r="AB449" s="7"/>
    </row>
    <row r="450" ht="15.75" customHeight="1">
      <c r="H450" s="7"/>
      <c r="I450" s="7"/>
      <c r="J450" s="7"/>
      <c r="N450" s="7"/>
      <c r="O450" s="7"/>
      <c r="P450" s="7"/>
      <c r="T450" s="7"/>
      <c r="U450" s="7"/>
      <c r="V450" s="7"/>
      <c r="W450" s="7"/>
      <c r="X450" s="7"/>
      <c r="Y450" s="7"/>
      <c r="Z450" s="7"/>
      <c r="AA450" s="7"/>
      <c r="AB450" s="7"/>
    </row>
    <row r="451" ht="15.75" customHeight="1">
      <c r="H451" s="7"/>
      <c r="I451" s="7"/>
      <c r="J451" s="7"/>
      <c r="N451" s="7"/>
      <c r="O451" s="7"/>
      <c r="P451" s="7"/>
      <c r="T451" s="7"/>
      <c r="U451" s="7"/>
      <c r="V451" s="7"/>
      <c r="W451" s="7"/>
      <c r="X451" s="7"/>
      <c r="Y451" s="7"/>
      <c r="Z451" s="7"/>
      <c r="AA451" s="7"/>
      <c r="AB451" s="7"/>
    </row>
    <row r="452" ht="15.75" customHeight="1">
      <c r="H452" s="7"/>
      <c r="I452" s="7"/>
      <c r="J452" s="7"/>
      <c r="N452" s="7"/>
      <c r="O452" s="7"/>
      <c r="P452" s="7"/>
      <c r="T452" s="7"/>
      <c r="U452" s="7"/>
      <c r="V452" s="7"/>
      <c r="W452" s="7"/>
      <c r="X452" s="7"/>
      <c r="Y452" s="7"/>
      <c r="Z452" s="7"/>
      <c r="AA452" s="7"/>
      <c r="AB452" s="7"/>
    </row>
    <row r="453" ht="15.75" customHeight="1">
      <c r="H453" s="7"/>
      <c r="I453" s="7"/>
      <c r="J453" s="7"/>
      <c r="N453" s="7"/>
      <c r="O453" s="7"/>
      <c r="P453" s="7"/>
      <c r="T453" s="7"/>
      <c r="U453" s="7"/>
      <c r="V453" s="7"/>
      <c r="W453" s="7"/>
      <c r="X453" s="7"/>
      <c r="Y453" s="7"/>
      <c r="Z453" s="7"/>
      <c r="AA453" s="7"/>
      <c r="AB453" s="7"/>
    </row>
    <row r="454" ht="15.75" customHeight="1">
      <c r="H454" s="7"/>
      <c r="I454" s="7"/>
      <c r="J454" s="7"/>
      <c r="N454" s="7"/>
      <c r="O454" s="7"/>
      <c r="P454" s="7"/>
      <c r="T454" s="7"/>
      <c r="U454" s="7"/>
      <c r="V454" s="7"/>
      <c r="W454" s="7"/>
      <c r="X454" s="7"/>
      <c r="Y454" s="7"/>
      <c r="Z454" s="7"/>
      <c r="AA454" s="7"/>
      <c r="AB454" s="7"/>
    </row>
    <row r="455" ht="15.75" customHeight="1">
      <c r="H455" s="7"/>
      <c r="I455" s="7"/>
      <c r="J455" s="7"/>
      <c r="N455" s="7"/>
      <c r="O455" s="7"/>
      <c r="P455" s="7"/>
      <c r="T455" s="7"/>
      <c r="U455" s="7"/>
      <c r="V455" s="7"/>
      <c r="W455" s="7"/>
      <c r="X455" s="7"/>
      <c r="Y455" s="7"/>
      <c r="Z455" s="7"/>
      <c r="AA455" s="7"/>
      <c r="AB455" s="7"/>
    </row>
    <row r="456" ht="15.75" customHeight="1">
      <c r="H456" s="7"/>
      <c r="I456" s="7"/>
      <c r="J456" s="7"/>
      <c r="N456" s="7"/>
      <c r="O456" s="7"/>
      <c r="P456" s="7"/>
      <c r="T456" s="7"/>
      <c r="U456" s="7"/>
      <c r="V456" s="7"/>
      <c r="W456" s="7"/>
      <c r="X456" s="7"/>
      <c r="Y456" s="7"/>
      <c r="Z456" s="7"/>
      <c r="AA456" s="7"/>
      <c r="AB456" s="7"/>
    </row>
    <row r="457" ht="15.75" customHeight="1">
      <c r="H457" s="7"/>
      <c r="I457" s="7"/>
      <c r="J457" s="7"/>
      <c r="N457" s="7"/>
      <c r="O457" s="7"/>
      <c r="P457" s="7"/>
      <c r="T457" s="7"/>
      <c r="U457" s="7"/>
      <c r="V457" s="7"/>
      <c r="W457" s="7"/>
      <c r="X457" s="7"/>
      <c r="Y457" s="7"/>
      <c r="Z457" s="7"/>
      <c r="AA457" s="7"/>
      <c r="AB457" s="7"/>
    </row>
    <row r="458" ht="15.75" customHeight="1">
      <c r="H458" s="7"/>
      <c r="I458" s="7"/>
      <c r="J458" s="7"/>
      <c r="N458" s="7"/>
      <c r="O458" s="7"/>
      <c r="P458" s="7"/>
      <c r="T458" s="7"/>
      <c r="U458" s="7"/>
      <c r="V458" s="7"/>
      <c r="W458" s="7"/>
      <c r="X458" s="7"/>
      <c r="Y458" s="7"/>
      <c r="Z458" s="7"/>
      <c r="AA458" s="7"/>
      <c r="AB458" s="7"/>
    </row>
    <row r="459" ht="15.75" customHeight="1">
      <c r="H459" s="7"/>
      <c r="I459" s="7"/>
      <c r="J459" s="7"/>
      <c r="N459" s="7"/>
      <c r="O459" s="7"/>
      <c r="P459" s="7"/>
      <c r="T459" s="7"/>
      <c r="U459" s="7"/>
      <c r="V459" s="7"/>
      <c r="W459" s="7"/>
      <c r="X459" s="7"/>
      <c r="Y459" s="7"/>
      <c r="Z459" s="7"/>
      <c r="AA459" s="7"/>
      <c r="AB459" s="7"/>
    </row>
    <row r="460" ht="15.75" customHeight="1">
      <c r="H460" s="7"/>
      <c r="I460" s="7"/>
      <c r="J460" s="7"/>
      <c r="N460" s="7"/>
      <c r="O460" s="7"/>
      <c r="P460" s="7"/>
      <c r="T460" s="7"/>
      <c r="U460" s="7"/>
      <c r="V460" s="7"/>
      <c r="W460" s="7"/>
      <c r="X460" s="7"/>
      <c r="Y460" s="7"/>
      <c r="Z460" s="7"/>
      <c r="AA460" s="7"/>
      <c r="AB460" s="7"/>
    </row>
    <row r="461" ht="15.75" customHeight="1">
      <c r="H461" s="7"/>
      <c r="I461" s="7"/>
      <c r="J461" s="7"/>
      <c r="N461" s="7"/>
      <c r="O461" s="7"/>
      <c r="P461" s="7"/>
      <c r="T461" s="7"/>
      <c r="U461" s="7"/>
      <c r="V461" s="7"/>
      <c r="W461" s="7"/>
      <c r="X461" s="7"/>
      <c r="Y461" s="7"/>
      <c r="Z461" s="7"/>
      <c r="AA461" s="7"/>
      <c r="AB461" s="7"/>
    </row>
    <row r="462" ht="15.75" customHeight="1">
      <c r="H462" s="7"/>
      <c r="I462" s="7"/>
      <c r="J462" s="7"/>
      <c r="N462" s="7"/>
      <c r="O462" s="7"/>
      <c r="P462" s="7"/>
      <c r="T462" s="7"/>
      <c r="U462" s="7"/>
      <c r="V462" s="7"/>
      <c r="W462" s="7"/>
      <c r="X462" s="7"/>
      <c r="Y462" s="7"/>
      <c r="Z462" s="7"/>
      <c r="AA462" s="7"/>
      <c r="AB462" s="7"/>
    </row>
    <row r="463" ht="15.75" customHeight="1">
      <c r="H463" s="7"/>
      <c r="I463" s="7"/>
      <c r="J463" s="7"/>
      <c r="N463" s="7"/>
      <c r="O463" s="7"/>
      <c r="P463" s="7"/>
      <c r="T463" s="7"/>
      <c r="U463" s="7"/>
      <c r="V463" s="7"/>
      <c r="W463" s="7"/>
      <c r="X463" s="7"/>
      <c r="Y463" s="7"/>
      <c r="Z463" s="7"/>
      <c r="AA463" s="7"/>
      <c r="AB463" s="7"/>
    </row>
    <row r="464" ht="15.75" customHeight="1">
      <c r="H464" s="7"/>
      <c r="I464" s="7"/>
      <c r="J464" s="7"/>
      <c r="N464" s="7"/>
      <c r="O464" s="7"/>
      <c r="P464" s="7"/>
      <c r="T464" s="7"/>
      <c r="U464" s="7"/>
      <c r="V464" s="7"/>
      <c r="W464" s="7"/>
      <c r="X464" s="7"/>
      <c r="Y464" s="7"/>
      <c r="Z464" s="7"/>
      <c r="AA464" s="7"/>
      <c r="AB464" s="7"/>
    </row>
    <row r="465" ht="15.75" customHeight="1">
      <c r="H465" s="7"/>
      <c r="I465" s="7"/>
      <c r="J465" s="7"/>
      <c r="N465" s="7"/>
      <c r="O465" s="7"/>
      <c r="P465" s="7"/>
      <c r="T465" s="7"/>
      <c r="U465" s="7"/>
      <c r="V465" s="7"/>
      <c r="W465" s="7"/>
      <c r="X465" s="7"/>
      <c r="Y465" s="7"/>
      <c r="Z465" s="7"/>
      <c r="AA465" s="7"/>
      <c r="AB465" s="7"/>
    </row>
    <row r="466" ht="15.75" customHeight="1">
      <c r="H466" s="7"/>
      <c r="I466" s="7"/>
      <c r="J466" s="7"/>
      <c r="N466" s="7"/>
      <c r="O466" s="7"/>
      <c r="P466" s="7"/>
      <c r="T466" s="7"/>
      <c r="U466" s="7"/>
      <c r="V466" s="7"/>
      <c r="W466" s="7"/>
      <c r="X466" s="7"/>
      <c r="Y466" s="7"/>
      <c r="Z466" s="7"/>
      <c r="AA466" s="7"/>
      <c r="AB466" s="7"/>
    </row>
    <row r="467" ht="15.75" customHeight="1">
      <c r="H467" s="7"/>
      <c r="I467" s="7"/>
      <c r="J467" s="7"/>
      <c r="N467" s="7"/>
      <c r="O467" s="7"/>
      <c r="P467" s="7"/>
      <c r="T467" s="7"/>
      <c r="U467" s="7"/>
      <c r="V467" s="7"/>
      <c r="W467" s="7"/>
      <c r="X467" s="7"/>
      <c r="Y467" s="7"/>
      <c r="Z467" s="7"/>
      <c r="AA467" s="7"/>
      <c r="AB467" s="7"/>
    </row>
    <row r="468" ht="15.75" customHeight="1">
      <c r="H468" s="7"/>
      <c r="I468" s="7"/>
      <c r="J468" s="7"/>
      <c r="N468" s="7"/>
      <c r="O468" s="7"/>
      <c r="P468" s="7"/>
      <c r="T468" s="7"/>
      <c r="U468" s="7"/>
      <c r="V468" s="7"/>
      <c r="W468" s="7"/>
      <c r="X468" s="7"/>
      <c r="Y468" s="7"/>
      <c r="Z468" s="7"/>
      <c r="AA468" s="7"/>
      <c r="AB468" s="7"/>
    </row>
    <row r="469" ht="15.75" customHeight="1">
      <c r="H469" s="7"/>
      <c r="I469" s="7"/>
      <c r="J469" s="7"/>
      <c r="N469" s="7"/>
      <c r="O469" s="7"/>
      <c r="P469" s="7"/>
      <c r="T469" s="7"/>
      <c r="U469" s="7"/>
      <c r="V469" s="7"/>
      <c r="W469" s="7"/>
      <c r="X469" s="7"/>
      <c r="Y469" s="7"/>
      <c r="Z469" s="7"/>
      <c r="AA469" s="7"/>
      <c r="AB469" s="7"/>
    </row>
    <row r="470" ht="15.75" customHeight="1">
      <c r="H470" s="7"/>
      <c r="I470" s="7"/>
      <c r="J470" s="7"/>
      <c r="N470" s="7"/>
      <c r="O470" s="7"/>
      <c r="P470" s="7"/>
      <c r="T470" s="7"/>
      <c r="U470" s="7"/>
      <c r="V470" s="7"/>
      <c r="W470" s="7"/>
      <c r="X470" s="7"/>
      <c r="Y470" s="7"/>
      <c r="Z470" s="7"/>
      <c r="AA470" s="7"/>
      <c r="AB470" s="7"/>
    </row>
    <row r="471" ht="15.75" customHeight="1">
      <c r="H471" s="7"/>
      <c r="I471" s="7"/>
      <c r="J471" s="7"/>
      <c r="N471" s="7"/>
      <c r="O471" s="7"/>
      <c r="P471" s="7"/>
      <c r="T471" s="7"/>
      <c r="U471" s="7"/>
      <c r="V471" s="7"/>
      <c r="W471" s="7"/>
      <c r="X471" s="7"/>
      <c r="Y471" s="7"/>
      <c r="Z471" s="7"/>
      <c r="AA471" s="7"/>
      <c r="AB471" s="7"/>
    </row>
    <row r="472" ht="15.75" customHeight="1">
      <c r="H472" s="7"/>
      <c r="I472" s="7"/>
      <c r="J472" s="7"/>
      <c r="N472" s="7"/>
      <c r="O472" s="7"/>
      <c r="P472" s="7"/>
      <c r="T472" s="7"/>
      <c r="U472" s="7"/>
      <c r="V472" s="7"/>
      <c r="W472" s="7"/>
      <c r="X472" s="7"/>
      <c r="Y472" s="7"/>
      <c r="Z472" s="7"/>
      <c r="AA472" s="7"/>
      <c r="AB472" s="7"/>
    </row>
    <row r="473" ht="15.75" customHeight="1">
      <c r="H473" s="7"/>
      <c r="I473" s="7"/>
      <c r="J473" s="7"/>
      <c r="N473" s="7"/>
      <c r="O473" s="7"/>
      <c r="P473" s="7"/>
      <c r="T473" s="7"/>
      <c r="U473" s="7"/>
      <c r="V473" s="7"/>
      <c r="W473" s="7"/>
      <c r="X473" s="7"/>
      <c r="Y473" s="7"/>
      <c r="Z473" s="7"/>
      <c r="AA473" s="7"/>
      <c r="AB473" s="7"/>
    </row>
    <row r="474" ht="15.75" customHeight="1">
      <c r="H474" s="7"/>
      <c r="I474" s="7"/>
      <c r="J474" s="7"/>
      <c r="N474" s="7"/>
      <c r="O474" s="7"/>
      <c r="P474" s="7"/>
      <c r="T474" s="7"/>
      <c r="U474" s="7"/>
      <c r="V474" s="7"/>
      <c r="W474" s="7"/>
      <c r="X474" s="7"/>
      <c r="Y474" s="7"/>
      <c r="Z474" s="7"/>
      <c r="AA474" s="7"/>
      <c r="AB474" s="7"/>
    </row>
    <row r="475" ht="15.75" customHeight="1">
      <c r="H475" s="7"/>
      <c r="I475" s="7"/>
      <c r="J475" s="7"/>
      <c r="N475" s="7"/>
      <c r="O475" s="7"/>
      <c r="P475" s="7"/>
      <c r="T475" s="7"/>
      <c r="U475" s="7"/>
      <c r="V475" s="7"/>
      <c r="W475" s="7"/>
      <c r="X475" s="7"/>
      <c r="Y475" s="7"/>
      <c r="Z475" s="7"/>
      <c r="AA475" s="7"/>
      <c r="AB475" s="7"/>
    </row>
    <row r="476" ht="15.75" customHeight="1">
      <c r="H476" s="7"/>
      <c r="I476" s="7"/>
      <c r="J476" s="7"/>
      <c r="N476" s="7"/>
      <c r="O476" s="7"/>
      <c r="P476" s="7"/>
      <c r="T476" s="7"/>
      <c r="U476" s="7"/>
      <c r="V476" s="7"/>
      <c r="W476" s="7"/>
      <c r="X476" s="7"/>
      <c r="Y476" s="7"/>
      <c r="Z476" s="7"/>
      <c r="AA476" s="7"/>
      <c r="AB476" s="7"/>
    </row>
    <row r="477" ht="15.75" customHeight="1">
      <c r="H477" s="7"/>
      <c r="I477" s="7"/>
      <c r="J477" s="7"/>
      <c r="N477" s="7"/>
      <c r="O477" s="7"/>
      <c r="P477" s="7"/>
      <c r="T477" s="7"/>
      <c r="U477" s="7"/>
      <c r="V477" s="7"/>
      <c r="W477" s="7"/>
      <c r="X477" s="7"/>
      <c r="Y477" s="7"/>
      <c r="Z477" s="7"/>
      <c r="AA477" s="7"/>
      <c r="AB477" s="7"/>
    </row>
    <row r="478" ht="15.75" customHeight="1">
      <c r="H478" s="7"/>
      <c r="I478" s="7"/>
      <c r="J478" s="7"/>
      <c r="N478" s="7"/>
      <c r="O478" s="7"/>
      <c r="P478" s="7"/>
      <c r="T478" s="7"/>
      <c r="U478" s="7"/>
      <c r="V478" s="7"/>
      <c r="W478" s="7"/>
      <c r="X478" s="7"/>
      <c r="Y478" s="7"/>
      <c r="Z478" s="7"/>
      <c r="AA478" s="7"/>
      <c r="AB478" s="7"/>
    </row>
    <row r="479" ht="15.75" customHeight="1">
      <c r="H479" s="7"/>
      <c r="I479" s="7"/>
      <c r="J479" s="7"/>
      <c r="N479" s="7"/>
      <c r="O479" s="7"/>
      <c r="P479" s="7"/>
      <c r="T479" s="7"/>
      <c r="U479" s="7"/>
      <c r="V479" s="7"/>
      <c r="W479" s="7"/>
      <c r="X479" s="7"/>
      <c r="Y479" s="7"/>
      <c r="Z479" s="7"/>
      <c r="AA479" s="7"/>
      <c r="AB479" s="7"/>
    </row>
    <row r="480" ht="15.75" customHeight="1">
      <c r="H480" s="7"/>
      <c r="I480" s="7"/>
      <c r="J480" s="7"/>
      <c r="N480" s="7"/>
      <c r="O480" s="7"/>
      <c r="P480" s="7"/>
      <c r="T480" s="7"/>
      <c r="U480" s="7"/>
      <c r="V480" s="7"/>
      <c r="W480" s="7"/>
      <c r="X480" s="7"/>
      <c r="Y480" s="7"/>
      <c r="Z480" s="7"/>
      <c r="AA480" s="7"/>
      <c r="AB480" s="7"/>
    </row>
    <row r="481" ht="15.75" customHeight="1">
      <c r="H481" s="7"/>
      <c r="I481" s="7"/>
      <c r="J481" s="7"/>
      <c r="N481" s="7"/>
      <c r="O481" s="7"/>
      <c r="P481" s="7"/>
      <c r="T481" s="7"/>
      <c r="U481" s="7"/>
      <c r="V481" s="7"/>
      <c r="W481" s="7"/>
      <c r="X481" s="7"/>
      <c r="Y481" s="7"/>
      <c r="Z481" s="7"/>
      <c r="AA481" s="7"/>
      <c r="AB481" s="7"/>
    </row>
    <row r="482" ht="15.75" customHeight="1">
      <c r="H482" s="7"/>
      <c r="I482" s="7"/>
      <c r="J482" s="7"/>
      <c r="N482" s="7"/>
      <c r="O482" s="7"/>
      <c r="P482" s="7"/>
      <c r="T482" s="7"/>
      <c r="U482" s="7"/>
      <c r="V482" s="7"/>
      <c r="W482" s="7"/>
      <c r="X482" s="7"/>
      <c r="Y482" s="7"/>
      <c r="Z482" s="7"/>
      <c r="AA482" s="7"/>
      <c r="AB482" s="7"/>
    </row>
    <row r="483" ht="15.75" customHeight="1">
      <c r="H483" s="7"/>
      <c r="I483" s="7"/>
      <c r="J483" s="7"/>
      <c r="N483" s="7"/>
      <c r="O483" s="7"/>
      <c r="P483" s="7"/>
      <c r="T483" s="7"/>
      <c r="U483" s="7"/>
      <c r="V483" s="7"/>
      <c r="W483" s="7"/>
      <c r="X483" s="7"/>
      <c r="Y483" s="7"/>
      <c r="Z483" s="7"/>
      <c r="AA483" s="7"/>
      <c r="AB483" s="7"/>
    </row>
    <row r="484" ht="15.75" customHeight="1">
      <c r="H484" s="7"/>
      <c r="I484" s="7"/>
      <c r="J484" s="7"/>
      <c r="N484" s="7"/>
      <c r="O484" s="7"/>
      <c r="P484" s="7"/>
      <c r="T484" s="7"/>
      <c r="U484" s="7"/>
      <c r="V484" s="7"/>
      <c r="W484" s="7"/>
      <c r="X484" s="7"/>
      <c r="Y484" s="7"/>
      <c r="Z484" s="7"/>
      <c r="AA484" s="7"/>
      <c r="AB484" s="7"/>
    </row>
    <row r="485" ht="15.75" customHeight="1">
      <c r="H485" s="7"/>
      <c r="I485" s="7"/>
      <c r="J485" s="7"/>
      <c r="N485" s="7"/>
      <c r="O485" s="7"/>
      <c r="P485" s="7"/>
      <c r="T485" s="7"/>
      <c r="U485" s="7"/>
      <c r="V485" s="7"/>
      <c r="W485" s="7"/>
      <c r="X485" s="7"/>
      <c r="Y485" s="7"/>
      <c r="Z485" s="7"/>
      <c r="AA485" s="7"/>
      <c r="AB485" s="7"/>
    </row>
    <row r="486" ht="15.75" customHeight="1">
      <c r="H486" s="7"/>
      <c r="I486" s="7"/>
      <c r="J486" s="7"/>
      <c r="N486" s="7"/>
      <c r="O486" s="7"/>
      <c r="P486" s="7"/>
      <c r="T486" s="7"/>
      <c r="U486" s="7"/>
      <c r="V486" s="7"/>
      <c r="W486" s="7"/>
      <c r="X486" s="7"/>
      <c r="Y486" s="7"/>
      <c r="Z486" s="7"/>
      <c r="AA486" s="7"/>
      <c r="AB486" s="7"/>
    </row>
    <row r="487" ht="15.75" customHeight="1">
      <c r="H487" s="7"/>
      <c r="I487" s="7"/>
      <c r="J487" s="7"/>
      <c r="N487" s="7"/>
      <c r="O487" s="7"/>
      <c r="P487" s="7"/>
      <c r="T487" s="7"/>
      <c r="U487" s="7"/>
      <c r="V487" s="7"/>
      <c r="W487" s="7"/>
      <c r="X487" s="7"/>
      <c r="Y487" s="7"/>
      <c r="Z487" s="7"/>
      <c r="AA487" s="7"/>
      <c r="AB487" s="7"/>
    </row>
    <row r="488" ht="15.75" customHeight="1">
      <c r="H488" s="7"/>
      <c r="I488" s="7"/>
      <c r="J488" s="7"/>
      <c r="N488" s="7"/>
      <c r="O488" s="7"/>
      <c r="P488" s="7"/>
      <c r="T488" s="7"/>
      <c r="U488" s="7"/>
      <c r="V488" s="7"/>
      <c r="W488" s="7"/>
      <c r="X488" s="7"/>
      <c r="Y488" s="7"/>
      <c r="Z488" s="7"/>
      <c r="AA488" s="7"/>
      <c r="AB488" s="7"/>
    </row>
    <row r="489" ht="15.75" customHeight="1">
      <c r="H489" s="7"/>
      <c r="I489" s="7"/>
      <c r="J489" s="7"/>
      <c r="N489" s="7"/>
      <c r="O489" s="7"/>
      <c r="P489" s="7"/>
      <c r="T489" s="7"/>
      <c r="U489" s="7"/>
      <c r="V489" s="7"/>
      <c r="W489" s="7"/>
      <c r="X489" s="7"/>
      <c r="Y489" s="7"/>
      <c r="Z489" s="7"/>
      <c r="AA489" s="7"/>
      <c r="AB489" s="7"/>
    </row>
    <row r="490" ht="15.75" customHeight="1">
      <c r="H490" s="7"/>
      <c r="I490" s="7"/>
      <c r="J490" s="7"/>
      <c r="N490" s="7"/>
      <c r="O490" s="7"/>
      <c r="P490" s="7"/>
      <c r="T490" s="7"/>
      <c r="U490" s="7"/>
      <c r="V490" s="7"/>
      <c r="W490" s="7"/>
      <c r="X490" s="7"/>
      <c r="Y490" s="7"/>
      <c r="Z490" s="7"/>
      <c r="AA490" s="7"/>
      <c r="AB490" s="7"/>
    </row>
    <row r="491" ht="15.75" customHeight="1">
      <c r="H491" s="7"/>
      <c r="I491" s="7"/>
      <c r="J491" s="7"/>
      <c r="N491" s="7"/>
      <c r="O491" s="7"/>
      <c r="P491" s="7"/>
      <c r="T491" s="7"/>
      <c r="U491" s="7"/>
      <c r="V491" s="7"/>
      <c r="W491" s="7"/>
      <c r="X491" s="7"/>
      <c r="Y491" s="7"/>
      <c r="Z491" s="7"/>
      <c r="AA491" s="7"/>
      <c r="AB491" s="7"/>
    </row>
    <row r="492" ht="15.75" customHeight="1">
      <c r="H492" s="7"/>
      <c r="I492" s="7"/>
      <c r="J492" s="7"/>
      <c r="N492" s="7"/>
      <c r="O492" s="7"/>
      <c r="P492" s="7"/>
      <c r="T492" s="7"/>
      <c r="U492" s="7"/>
      <c r="V492" s="7"/>
      <c r="W492" s="7"/>
      <c r="X492" s="7"/>
      <c r="Y492" s="7"/>
      <c r="Z492" s="7"/>
      <c r="AA492" s="7"/>
      <c r="AB492" s="7"/>
    </row>
    <row r="493" ht="15.75" customHeight="1">
      <c r="H493" s="7"/>
      <c r="I493" s="7"/>
      <c r="J493" s="7"/>
      <c r="N493" s="7"/>
      <c r="O493" s="7"/>
      <c r="P493" s="7"/>
      <c r="T493" s="7"/>
      <c r="U493" s="7"/>
      <c r="V493" s="7"/>
      <c r="W493" s="7"/>
      <c r="X493" s="7"/>
      <c r="Y493" s="7"/>
      <c r="Z493" s="7"/>
      <c r="AA493" s="7"/>
      <c r="AB493" s="7"/>
    </row>
    <row r="494" ht="15.75" customHeight="1">
      <c r="H494" s="7"/>
      <c r="I494" s="7"/>
      <c r="J494" s="7"/>
      <c r="N494" s="7"/>
      <c r="O494" s="7"/>
      <c r="P494" s="7"/>
      <c r="T494" s="7"/>
      <c r="U494" s="7"/>
      <c r="V494" s="7"/>
      <c r="W494" s="7"/>
      <c r="X494" s="7"/>
      <c r="Y494" s="7"/>
      <c r="Z494" s="7"/>
      <c r="AA494" s="7"/>
      <c r="AB494" s="7"/>
    </row>
    <row r="495" ht="15.75" customHeight="1">
      <c r="H495" s="7"/>
      <c r="I495" s="7"/>
      <c r="J495" s="7"/>
      <c r="N495" s="7"/>
      <c r="O495" s="7"/>
      <c r="P495" s="7"/>
      <c r="T495" s="7"/>
      <c r="U495" s="7"/>
      <c r="V495" s="7"/>
      <c r="W495" s="7"/>
      <c r="X495" s="7"/>
      <c r="Y495" s="7"/>
      <c r="Z495" s="7"/>
      <c r="AA495" s="7"/>
      <c r="AB495" s="7"/>
    </row>
    <row r="496" ht="15.75" customHeight="1">
      <c r="H496" s="7"/>
      <c r="I496" s="7"/>
      <c r="J496" s="7"/>
      <c r="N496" s="7"/>
      <c r="O496" s="7"/>
      <c r="P496" s="7"/>
      <c r="T496" s="7"/>
      <c r="U496" s="7"/>
      <c r="V496" s="7"/>
      <c r="W496" s="7"/>
      <c r="X496" s="7"/>
      <c r="Y496" s="7"/>
      <c r="Z496" s="7"/>
      <c r="AA496" s="7"/>
      <c r="AB496" s="7"/>
    </row>
    <row r="497" ht="15.75" customHeight="1">
      <c r="H497" s="7"/>
      <c r="I497" s="7"/>
      <c r="J497" s="7"/>
      <c r="N497" s="7"/>
      <c r="O497" s="7"/>
      <c r="P497" s="7"/>
      <c r="T497" s="7"/>
      <c r="U497" s="7"/>
      <c r="V497" s="7"/>
      <c r="W497" s="7"/>
      <c r="X497" s="7"/>
      <c r="Y497" s="7"/>
      <c r="Z497" s="7"/>
      <c r="AA497" s="7"/>
      <c r="AB497" s="7"/>
    </row>
    <row r="498" ht="15.75" customHeight="1">
      <c r="H498" s="7"/>
      <c r="I498" s="7"/>
      <c r="J498" s="7"/>
      <c r="N498" s="7"/>
      <c r="O498" s="7"/>
      <c r="P498" s="7"/>
      <c r="T498" s="7"/>
      <c r="U498" s="7"/>
      <c r="V498" s="7"/>
      <c r="W498" s="7"/>
      <c r="X498" s="7"/>
      <c r="Y498" s="7"/>
      <c r="Z498" s="7"/>
      <c r="AA498" s="7"/>
      <c r="AB498" s="7"/>
    </row>
    <row r="499" ht="15.75" customHeight="1">
      <c r="H499" s="7"/>
      <c r="I499" s="7"/>
      <c r="J499" s="7"/>
      <c r="N499" s="7"/>
      <c r="O499" s="7"/>
      <c r="P499" s="7"/>
      <c r="T499" s="7"/>
      <c r="U499" s="7"/>
      <c r="V499" s="7"/>
      <c r="W499" s="7"/>
      <c r="X499" s="7"/>
      <c r="Y499" s="7"/>
      <c r="Z499" s="7"/>
      <c r="AA499" s="7"/>
      <c r="AB499" s="7"/>
    </row>
    <row r="500" ht="15.75" customHeight="1">
      <c r="H500" s="7"/>
      <c r="I500" s="7"/>
      <c r="J500" s="7"/>
      <c r="N500" s="7"/>
      <c r="O500" s="7"/>
      <c r="P500" s="7"/>
      <c r="T500" s="7"/>
      <c r="U500" s="7"/>
      <c r="V500" s="7"/>
      <c r="W500" s="7"/>
      <c r="X500" s="7"/>
      <c r="Y500" s="7"/>
      <c r="Z500" s="7"/>
      <c r="AA500" s="7"/>
      <c r="AB500" s="7"/>
    </row>
    <row r="501" ht="15.75" customHeight="1">
      <c r="H501" s="7"/>
      <c r="I501" s="7"/>
      <c r="J501" s="7"/>
      <c r="N501" s="7"/>
      <c r="O501" s="7"/>
      <c r="P501" s="7"/>
      <c r="T501" s="7"/>
      <c r="U501" s="7"/>
      <c r="V501" s="7"/>
      <c r="W501" s="7"/>
      <c r="X501" s="7"/>
      <c r="Y501" s="7"/>
      <c r="Z501" s="7"/>
      <c r="AA501" s="7"/>
      <c r="AB501" s="7"/>
    </row>
    <row r="502" ht="15.75" customHeight="1">
      <c r="H502" s="7"/>
      <c r="I502" s="7"/>
      <c r="J502" s="7"/>
      <c r="N502" s="7"/>
      <c r="O502" s="7"/>
      <c r="P502" s="7"/>
      <c r="T502" s="7"/>
      <c r="U502" s="7"/>
      <c r="V502" s="7"/>
      <c r="W502" s="7"/>
      <c r="X502" s="7"/>
      <c r="Y502" s="7"/>
      <c r="Z502" s="7"/>
      <c r="AA502" s="7"/>
      <c r="AB502" s="7"/>
    </row>
    <row r="503" ht="15.75" customHeight="1">
      <c r="H503" s="7"/>
      <c r="I503" s="7"/>
      <c r="J503" s="7"/>
      <c r="N503" s="7"/>
      <c r="O503" s="7"/>
      <c r="P503" s="7"/>
      <c r="T503" s="7"/>
      <c r="U503" s="7"/>
      <c r="V503" s="7"/>
      <c r="W503" s="7"/>
      <c r="X503" s="7"/>
      <c r="Y503" s="7"/>
      <c r="Z503" s="7"/>
      <c r="AA503" s="7"/>
      <c r="AB503" s="7"/>
    </row>
    <row r="504" ht="15.75" customHeight="1">
      <c r="H504" s="7"/>
      <c r="I504" s="7"/>
      <c r="J504" s="7"/>
      <c r="N504" s="7"/>
      <c r="O504" s="7"/>
      <c r="P504" s="7"/>
      <c r="T504" s="7"/>
      <c r="U504" s="7"/>
      <c r="V504" s="7"/>
      <c r="W504" s="7"/>
      <c r="X504" s="7"/>
      <c r="Y504" s="7"/>
      <c r="Z504" s="7"/>
      <c r="AA504" s="7"/>
      <c r="AB504" s="7"/>
    </row>
    <row r="505" ht="15.75" customHeight="1">
      <c r="H505" s="7"/>
      <c r="I505" s="7"/>
      <c r="J505" s="7"/>
      <c r="N505" s="7"/>
      <c r="O505" s="7"/>
      <c r="P505" s="7"/>
      <c r="T505" s="7"/>
      <c r="U505" s="7"/>
      <c r="V505" s="7"/>
      <c r="W505" s="7"/>
      <c r="X505" s="7"/>
      <c r="Y505" s="7"/>
      <c r="Z505" s="7"/>
      <c r="AA505" s="7"/>
      <c r="AB505" s="7"/>
    </row>
    <row r="506" ht="15.75" customHeight="1">
      <c r="H506" s="7"/>
      <c r="I506" s="7"/>
      <c r="J506" s="7"/>
      <c r="N506" s="7"/>
      <c r="O506" s="7"/>
      <c r="P506" s="7"/>
      <c r="T506" s="7"/>
      <c r="U506" s="7"/>
      <c r="V506" s="7"/>
      <c r="W506" s="7"/>
      <c r="X506" s="7"/>
      <c r="Y506" s="7"/>
      <c r="Z506" s="7"/>
      <c r="AA506" s="7"/>
      <c r="AB506" s="7"/>
    </row>
    <row r="507" ht="15.75" customHeight="1">
      <c r="H507" s="7"/>
      <c r="I507" s="7"/>
      <c r="J507" s="7"/>
      <c r="N507" s="7"/>
      <c r="O507" s="7"/>
      <c r="P507" s="7"/>
      <c r="T507" s="7"/>
      <c r="U507" s="7"/>
      <c r="V507" s="7"/>
      <c r="W507" s="7"/>
      <c r="X507" s="7"/>
      <c r="Y507" s="7"/>
      <c r="Z507" s="7"/>
      <c r="AA507" s="7"/>
      <c r="AB507" s="7"/>
    </row>
    <row r="508" ht="15.75" customHeight="1">
      <c r="H508" s="7"/>
      <c r="I508" s="7"/>
      <c r="J508" s="7"/>
      <c r="N508" s="7"/>
      <c r="O508" s="7"/>
      <c r="P508" s="7"/>
      <c r="T508" s="7"/>
      <c r="U508" s="7"/>
      <c r="V508" s="7"/>
      <c r="W508" s="7"/>
      <c r="X508" s="7"/>
      <c r="Y508" s="7"/>
      <c r="Z508" s="7"/>
      <c r="AA508" s="7"/>
      <c r="AB508" s="7"/>
    </row>
    <row r="509" ht="15.75" customHeight="1">
      <c r="H509" s="7"/>
      <c r="I509" s="7"/>
      <c r="J509" s="7"/>
      <c r="N509" s="7"/>
      <c r="O509" s="7"/>
      <c r="P509" s="7"/>
      <c r="T509" s="7"/>
      <c r="U509" s="7"/>
      <c r="V509" s="7"/>
      <c r="W509" s="7"/>
      <c r="X509" s="7"/>
      <c r="Y509" s="7"/>
      <c r="Z509" s="7"/>
      <c r="AA509" s="7"/>
      <c r="AB509" s="7"/>
    </row>
    <row r="510" ht="15.75" customHeight="1">
      <c r="H510" s="7"/>
      <c r="I510" s="7"/>
      <c r="J510" s="7"/>
      <c r="N510" s="7"/>
      <c r="O510" s="7"/>
      <c r="P510" s="7"/>
      <c r="T510" s="7"/>
      <c r="U510" s="7"/>
      <c r="V510" s="7"/>
      <c r="W510" s="7"/>
      <c r="X510" s="7"/>
      <c r="Y510" s="7"/>
      <c r="Z510" s="7"/>
      <c r="AA510" s="7"/>
      <c r="AB510" s="7"/>
    </row>
    <row r="511" ht="15.75" customHeight="1">
      <c r="H511" s="7"/>
      <c r="I511" s="7"/>
      <c r="J511" s="7"/>
      <c r="N511" s="7"/>
      <c r="O511" s="7"/>
      <c r="P511" s="7"/>
      <c r="T511" s="7"/>
      <c r="U511" s="7"/>
      <c r="V511" s="7"/>
      <c r="W511" s="7"/>
      <c r="X511" s="7"/>
      <c r="Y511" s="7"/>
      <c r="Z511" s="7"/>
      <c r="AA511" s="7"/>
      <c r="AB511" s="7"/>
    </row>
    <row r="512" ht="15.75" customHeight="1">
      <c r="H512" s="7"/>
      <c r="I512" s="7"/>
      <c r="J512" s="7"/>
      <c r="N512" s="7"/>
      <c r="O512" s="7"/>
      <c r="P512" s="7"/>
      <c r="T512" s="7"/>
      <c r="U512" s="7"/>
      <c r="V512" s="7"/>
      <c r="W512" s="7"/>
      <c r="X512" s="7"/>
      <c r="Y512" s="7"/>
      <c r="Z512" s="7"/>
      <c r="AA512" s="7"/>
      <c r="AB512" s="7"/>
    </row>
    <row r="513" ht="15.75" customHeight="1">
      <c r="H513" s="7"/>
      <c r="I513" s="7"/>
      <c r="J513" s="7"/>
      <c r="N513" s="7"/>
      <c r="O513" s="7"/>
      <c r="P513" s="7"/>
      <c r="T513" s="7"/>
      <c r="U513" s="7"/>
      <c r="V513" s="7"/>
      <c r="W513" s="7"/>
      <c r="X513" s="7"/>
      <c r="Y513" s="7"/>
      <c r="Z513" s="7"/>
      <c r="AA513" s="7"/>
      <c r="AB513" s="7"/>
    </row>
    <row r="514" ht="15.75" customHeight="1">
      <c r="H514" s="7"/>
      <c r="I514" s="7"/>
      <c r="J514" s="7"/>
      <c r="N514" s="7"/>
      <c r="O514" s="7"/>
      <c r="P514" s="7"/>
      <c r="T514" s="7"/>
      <c r="U514" s="7"/>
      <c r="V514" s="7"/>
      <c r="W514" s="7"/>
      <c r="X514" s="7"/>
      <c r="Y514" s="7"/>
      <c r="Z514" s="7"/>
      <c r="AA514" s="7"/>
      <c r="AB514" s="7"/>
    </row>
    <row r="515" ht="15.75" customHeight="1">
      <c r="H515" s="7"/>
      <c r="I515" s="7"/>
      <c r="J515" s="7"/>
      <c r="N515" s="7"/>
      <c r="O515" s="7"/>
      <c r="P515" s="7"/>
      <c r="T515" s="7"/>
      <c r="U515" s="7"/>
      <c r="V515" s="7"/>
      <c r="W515" s="7"/>
      <c r="X515" s="7"/>
      <c r="Y515" s="7"/>
      <c r="Z515" s="7"/>
      <c r="AA515" s="7"/>
      <c r="AB515" s="7"/>
    </row>
    <row r="516" ht="15.75" customHeight="1">
      <c r="H516" s="7"/>
      <c r="I516" s="7"/>
      <c r="J516" s="7"/>
      <c r="N516" s="7"/>
      <c r="O516" s="7"/>
      <c r="P516" s="7"/>
      <c r="T516" s="7"/>
      <c r="U516" s="7"/>
      <c r="V516" s="7"/>
      <c r="W516" s="7"/>
      <c r="X516" s="7"/>
      <c r="Y516" s="7"/>
      <c r="Z516" s="7"/>
      <c r="AA516" s="7"/>
      <c r="AB516" s="7"/>
    </row>
    <row r="517" ht="15.75" customHeight="1">
      <c r="H517" s="7"/>
      <c r="I517" s="7"/>
      <c r="J517" s="7"/>
      <c r="N517" s="7"/>
      <c r="O517" s="7"/>
      <c r="P517" s="7"/>
      <c r="T517" s="7"/>
      <c r="U517" s="7"/>
      <c r="V517" s="7"/>
      <c r="W517" s="7"/>
      <c r="X517" s="7"/>
      <c r="Y517" s="7"/>
      <c r="Z517" s="7"/>
      <c r="AA517" s="7"/>
      <c r="AB517" s="7"/>
    </row>
    <row r="518" ht="15.75" customHeight="1">
      <c r="H518" s="7"/>
      <c r="I518" s="7"/>
      <c r="J518" s="7"/>
      <c r="N518" s="7"/>
      <c r="O518" s="7"/>
      <c r="P518" s="7"/>
      <c r="T518" s="7"/>
      <c r="U518" s="7"/>
      <c r="V518" s="7"/>
      <c r="W518" s="7"/>
      <c r="X518" s="7"/>
      <c r="Y518" s="7"/>
      <c r="Z518" s="7"/>
      <c r="AA518" s="7"/>
      <c r="AB518" s="7"/>
    </row>
    <row r="519" ht="15.75" customHeight="1">
      <c r="H519" s="7"/>
      <c r="I519" s="7"/>
      <c r="J519" s="7"/>
      <c r="N519" s="7"/>
      <c r="O519" s="7"/>
      <c r="P519" s="7"/>
      <c r="T519" s="7"/>
      <c r="U519" s="7"/>
      <c r="V519" s="7"/>
      <c r="W519" s="7"/>
      <c r="X519" s="7"/>
      <c r="Y519" s="7"/>
      <c r="Z519" s="7"/>
      <c r="AA519" s="7"/>
      <c r="AB519" s="7"/>
    </row>
    <row r="520" ht="15.75" customHeight="1">
      <c r="H520" s="7"/>
      <c r="I520" s="7"/>
      <c r="J520" s="7"/>
      <c r="N520" s="7"/>
      <c r="O520" s="7"/>
      <c r="P520" s="7"/>
      <c r="T520" s="7"/>
      <c r="U520" s="7"/>
      <c r="V520" s="7"/>
      <c r="W520" s="7"/>
      <c r="X520" s="7"/>
      <c r="Y520" s="7"/>
      <c r="Z520" s="7"/>
      <c r="AA520" s="7"/>
      <c r="AB520" s="7"/>
    </row>
    <row r="521" ht="15.75" customHeight="1">
      <c r="H521" s="7"/>
      <c r="I521" s="7"/>
      <c r="J521" s="7"/>
      <c r="N521" s="7"/>
      <c r="O521" s="7"/>
      <c r="P521" s="7"/>
      <c r="T521" s="7"/>
      <c r="U521" s="7"/>
      <c r="V521" s="7"/>
      <c r="W521" s="7"/>
      <c r="X521" s="7"/>
      <c r="Y521" s="7"/>
      <c r="Z521" s="7"/>
      <c r="AA521" s="7"/>
      <c r="AB521" s="7"/>
    </row>
    <row r="522" ht="15.75" customHeight="1">
      <c r="H522" s="7"/>
      <c r="I522" s="7"/>
      <c r="J522" s="7"/>
      <c r="N522" s="7"/>
      <c r="O522" s="7"/>
      <c r="P522" s="7"/>
      <c r="T522" s="7"/>
      <c r="U522" s="7"/>
      <c r="V522" s="7"/>
      <c r="W522" s="7"/>
      <c r="X522" s="7"/>
      <c r="Y522" s="7"/>
      <c r="Z522" s="7"/>
      <c r="AA522" s="7"/>
      <c r="AB522" s="7"/>
    </row>
    <row r="523" ht="15.75" customHeight="1">
      <c r="H523" s="7"/>
      <c r="I523" s="7"/>
      <c r="J523" s="7"/>
      <c r="N523" s="7"/>
      <c r="O523" s="7"/>
      <c r="P523" s="7"/>
      <c r="T523" s="7"/>
      <c r="U523" s="7"/>
      <c r="V523" s="7"/>
      <c r="W523" s="7"/>
      <c r="X523" s="7"/>
      <c r="Y523" s="7"/>
      <c r="Z523" s="7"/>
      <c r="AA523" s="7"/>
      <c r="AB523" s="7"/>
    </row>
    <row r="524" ht="15.75" customHeight="1">
      <c r="H524" s="7"/>
      <c r="I524" s="7"/>
      <c r="J524" s="7"/>
      <c r="N524" s="7"/>
      <c r="O524" s="7"/>
      <c r="P524" s="7"/>
      <c r="T524" s="7"/>
      <c r="U524" s="7"/>
      <c r="V524" s="7"/>
      <c r="W524" s="7"/>
      <c r="X524" s="7"/>
      <c r="Y524" s="7"/>
      <c r="Z524" s="7"/>
      <c r="AA524" s="7"/>
      <c r="AB524" s="7"/>
    </row>
    <row r="525" ht="15.75" customHeight="1">
      <c r="H525" s="7"/>
      <c r="I525" s="7"/>
      <c r="J525" s="7"/>
      <c r="N525" s="7"/>
      <c r="O525" s="7"/>
      <c r="P525" s="7"/>
      <c r="T525" s="7"/>
      <c r="U525" s="7"/>
      <c r="V525" s="7"/>
      <c r="W525" s="7"/>
      <c r="X525" s="7"/>
      <c r="Y525" s="7"/>
      <c r="Z525" s="7"/>
      <c r="AA525" s="7"/>
      <c r="AB525" s="7"/>
    </row>
    <row r="526" ht="15.75" customHeight="1">
      <c r="H526" s="7"/>
      <c r="I526" s="7"/>
      <c r="J526" s="7"/>
      <c r="N526" s="7"/>
      <c r="O526" s="7"/>
      <c r="P526" s="7"/>
      <c r="T526" s="7"/>
      <c r="U526" s="7"/>
      <c r="V526" s="7"/>
      <c r="W526" s="7"/>
      <c r="X526" s="7"/>
      <c r="Y526" s="7"/>
      <c r="Z526" s="7"/>
      <c r="AA526" s="7"/>
      <c r="AB526" s="7"/>
    </row>
    <row r="527" ht="15.75" customHeight="1">
      <c r="H527" s="7"/>
      <c r="I527" s="7"/>
      <c r="J527" s="7"/>
      <c r="N527" s="7"/>
      <c r="O527" s="7"/>
      <c r="P527" s="7"/>
      <c r="T527" s="7"/>
      <c r="U527" s="7"/>
      <c r="V527" s="7"/>
      <c r="W527" s="7"/>
      <c r="X527" s="7"/>
      <c r="Y527" s="7"/>
      <c r="Z527" s="7"/>
      <c r="AA527" s="7"/>
      <c r="AB527" s="7"/>
    </row>
    <row r="528" ht="15.75" customHeight="1">
      <c r="H528" s="7"/>
      <c r="I528" s="7"/>
      <c r="J528" s="7"/>
      <c r="N528" s="7"/>
      <c r="O528" s="7"/>
      <c r="P528" s="7"/>
      <c r="T528" s="7"/>
      <c r="U528" s="7"/>
      <c r="V528" s="7"/>
      <c r="W528" s="7"/>
      <c r="X528" s="7"/>
      <c r="Y528" s="7"/>
      <c r="Z528" s="7"/>
      <c r="AA528" s="7"/>
      <c r="AB528" s="7"/>
    </row>
    <row r="529" ht="15.75" customHeight="1">
      <c r="H529" s="7"/>
      <c r="I529" s="7"/>
      <c r="J529" s="7"/>
      <c r="N529" s="7"/>
      <c r="O529" s="7"/>
      <c r="P529" s="7"/>
      <c r="T529" s="7"/>
      <c r="U529" s="7"/>
      <c r="V529" s="7"/>
      <c r="W529" s="7"/>
      <c r="X529" s="7"/>
      <c r="Y529" s="7"/>
      <c r="Z529" s="7"/>
      <c r="AA529" s="7"/>
      <c r="AB529" s="7"/>
    </row>
    <row r="530" ht="15.75" customHeight="1">
      <c r="H530" s="7"/>
      <c r="I530" s="7"/>
      <c r="J530" s="7"/>
      <c r="N530" s="7"/>
      <c r="O530" s="7"/>
      <c r="P530" s="7"/>
      <c r="T530" s="7"/>
      <c r="U530" s="7"/>
      <c r="V530" s="7"/>
      <c r="W530" s="7"/>
      <c r="X530" s="7"/>
      <c r="Y530" s="7"/>
      <c r="Z530" s="7"/>
      <c r="AA530" s="7"/>
      <c r="AB530" s="7"/>
    </row>
    <row r="531" ht="15.75" customHeight="1">
      <c r="H531" s="7"/>
      <c r="I531" s="7"/>
      <c r="J531" s="7"/>
      <c r="N531" s="7"/>
      <c r="O531" s="7"/>
      <c r="P531" s="7"/>
      <c r="T531" s="7"/>
      <c r="U531" s="7"/>
      <c r="V531" s="7"/>
      <c r="W531" s="7"/>
      <c r="X531" s="7"/>
      <c r="Y531" s="7"/>
      <c r="Z531" s="7"/>
      <c r="AA531" s="7"/>
      <c r="AB531" s="7"/>
    </row>
    <row r="532" ht="15.75" customHeight="1">
      <c r="H532" s="7"/>
      <c r="I532" s="7"/>
      <c r="J532" s="7"/>
      <c r="N532" s="7"/>
      <c r="O532" s="7"/>
      <c r="P532" s="7"/>
      <c r="T532" s="7"/>
      <c r="U532" s="7"/>
      <c r="V532" s="7"/>
      <c r="W532" s="7"/>
      <c r="X532" s="7"/>
      <c r="Y532" s="7"/>
      <c r="Z532" s="7"/>
      <c r="AA532" s="7"/>
      <c r="AB532" s="7"/>
    </row>
    <row r="533" ht="15.75" customHeight="1">
      <c r="H533" s="7"/>
      <c r="I533" s="7"/>
      <c r="J533" s="7"/>
      <c r="N533" s="7"/>
      <c r="O533" s="7"/>
      <c r="P533" s="7"/>
      <c r="T533" s="7"/>
      <c r="U533" s="7"/>
      <c r="V533" s="7"/>
      <c r="W533" s="7"/>
      <c r="X533" s="7"/>
      <c r="Y533" s="7"/>
      <c r="Z533" s="7"/>
      <c r="AA533" s="7"/>
      <c r="AB533" s="7"/>
    </row>
    <row r="534" ht="15.75" customHeight="1">
      <c r="H534" s="7"/>
      <c r="I534" s="7"/>
      <c r="J534" s="7"/>
      <c r="N534" s="7"/>
      <c r="O534" s="7"/>
      <c r="P534" s="7"/>
      <c r="T534" s="7"/>
      <c r="U534" s="7"/>
      <c r="V534" s="7"/>
      <c r="W534" s="7"/>
      <c r="X534" s="7"/>
      <c r="Y534" s="7"/>
      <c r="Z534" s="7"/>
      <c r="AA534" s="7"/>
      <c r="AB534" s="7"/>
    </row>
    <row r="535" ht="15.75" customHeight="1">
      <c r="H535" s="7"/>
      <c r="I535" s="7"/>
      <c r="J535" s="7"/>
      <c r="N535" s="7"/>
      <c r="O535" s="7"/>
      <c r="P535" s="7"/>
      <c r="T535" s="7"/>
      <c r="U535" s="7"/>
      <c r="V535" s="7"/>
      <c r="W535" s="7"/>
      <c r="X535" s="7"/>
      <c r="Y535" s="7"/>
      <c r="Z535" s="7"/>
      <c r="AA535" s="7"/>
      <c r="AB535" s="7"/>
    </row>
    <row r="536" ht="15.75" customHeight="1">
      <c r="H536" s="7"/>
      <c r="I536" s="7"/>
      <c r="J536" s="7"/>
      <c r="N536" s="7"/>
      <c r="O536" s="7"/>
      <c r="P536" s="7"/>
      <c r="T536" s="7"/>
      <c r="U536" s="7"/>
      <c r="V536" s="7"/>
      <c r="W536" s="7"/>
      <c r="X536" s="7"/>
      <c r="Y536" s="7"/>
      <c r="Z536" s="7"/>
      <c r="AA536" s="7"/>
      <c r="AB536" s="7"/>
    </row>
    <row r="537" ht="15.75" customHeight="1">
      <c r="H537" s="7"/>
      <c r="I537" s="7"/>
      <c r="J537" s="7"/>
      <c r="N537" s="7"/>
      <c r="O537" s="7"/>
      <c r="P537" s="7"/>
      <c r="T537" s="7"/>
      <c r="U537" s="7"/>
      <c r="V537" s="7"/>
      <c r="W537" s="7"/>
      <c r="X537" s="7"/>
      <c r="Y537" s="7"/>
      <c r="Z537" s="7"/>
      <c r="AA537" s="7"/>
      <c r="AB537" s="7"/>
    </row>
    <row r="538" ht="15.75" customHeight="1">
      <c r="H538" s="7"/>
      <c r="I538" s="7"/>
      <c r="J538" s="7"/>
      <c r="N538" s="7"/>
      <c r="O538" s="7"/>
      <c r="P538" s="7"/>
      <c r="T538" s="7"/>
      <c r="U538" s="7"/>
      <c r="V538" s="7"/>
      <c r="W538" s="7"/>
      <c r="X538" s="7"/>
      <c r="Y538" s="7"/>
      <c r="Z538" s="7"/>
      <c r="AA538" s="7"/>
      <c r="AB538" s="7"/>
    </row>
    <row r="539" ht="15.75" customHeight="1">
      <c r="H539" s="7"/>
      <c r="I539" s="7"/>
      <c r="J539" s="7"/>
      <c r="N539" s="7"/>
      <c r="O539" s="7"/>
      <c r="P539" s="7"/>
      <c r="T539" s="7"/>
      <c r="U539" s="7"/>
      <c r="V539" s="7"/>
      <c r="W539" s="7"/>
      <c r="X539" s="7"/>
      <c r="Y539" s="7"/>
      <c r="Z539" s="7"/>
      <c r="AA539" s="7"/>
      <c r="AB539" s="7"/>
    </row>
    <row r="540" ht="15.75" customHeight="1">
      <c r="H540" s="7"/>
      <c r="I540" s="7"/>
      <c r="J540" s="7"/>
      <c r="N540" s="7"/>
      <c r="O540" s="7"/>
      <c r="P540" s="7"/>
      <c r="T540" s="7"/>
      <c r="U540" s="7"/>
      <c r="V540" s="7"/>
      <c r="W540" s="7"/>
      <c r="X540" s="7"/>
      <c r="Y540" s="7"/>
      <c r="Z540" s="7"/>
      <c r="AA540" s="7"/>
      <c r="AB540" s="7"/>
    </row>
    <row r="541" ht="15.75" customHeight="1">
      <c r="H541" s="7"/>
      <c r="I541" s="7"/>
      <c r="J541" s="7"/>
      <c r="N541" s="7"/>
      <c r="O541" s="7"/>
      <c r="P541" s="7"/>
      <c r="T541" s="7"/>
      <c r="U541" s="7"/>
      <c r="V541" s="7"/>
      <c r="W541" s="7"/>
      <c r="X541" s="7"/>
      <c r="Y541" s="7"/>
      <c r="Z541" s="7"/>
      <c r="AA541" s="7"/>
      <c r="AB541" s="7"/>
    </row>
    <row r="542" ht="15.75" customHeight="1">
      <c r="H542" s="7"/>
      <c r="I542" s="7"/>
      <c r="J542" s="7"/>
      <c r="N542" s="7"/>
      <c r="O542" s="7"/>
      <c r="P542" s="7"/>
      <c r="T542" s="7"/>
      <c r="U542" s="7"/>
      <c r="V542" s="7"/>
      <c r="W542" s="7"/>
      <c r="X542" s="7"/>
      <c r="Y542" s="7"/>
      <c r="Z542" s="7"/>
      <c r="AA542" s="7"/>
      <c r="AB542" s="7"/>
    </row>
    <row r="543" ht="15.75" customHeight="1">
      <c r="H543" s="7"/>
      <c r="I543" s="7"/>
      <c r="J543" s="7"/>
      <c r="N543" s="7"/>
      <c r="O543" s="7"/>
      <c r="P543" s="7"/>
      <c r="T543" s="7"/>
      <c r="U543" s="7"/>
      <c r="V543" s="7"/>
      <c r="W543" s="7"/>
      <c r="X543" s="7"/>
      <c r="Y543" s="7"/>
      <c r="Z543" s="7"/>
      <c r="AA543" s="7"/>
      <c r="AB543" s="7"/>
    </row>
    <row r="544" ht="15.75" customHeight="1">
      <c r="H544" s="7"/>
      <c r="I544" s="7"/>
      <c r="J544" s="7"/>
      <c r="N544" s="7"/>
      <c r="O544" s="7"/>
      <c r="P544" s="7"/>
      <c r="T544" s="7"/>
      <c r="U544" s="7"/>
      <c r="V544" s="7"/>
      <c r="W544" s="7"/>
      <c r="X544" s="7"/>
      <c r="Y544" s="7"/>
      <c r="Z544" s="7"/>
      <c r="AA544" s="7"/>
      <c r="AB544" s="7"/>
    </row>
    <row r="545" ht="15.75" customHeight="1">
      <c r="H545" s="7"/>
      <c r="I545" s="7"/>
      <c r="J545" s="7"/>
      <c r="N545" s="7"/>
      <c r="O545" s="7"/>
      <c r="P545" s="7"/>
      <c r="T545" s="7"/>
      <c r="U545" s="7"/>
      <c r="V545" s="7"/>
      <c r="W545" s="7"/>
      <c r="X545" s="7"/>
      <c r="Y545" s="7"/>
      <c r="Z545" s="7"/>
      <c r="AA545" s="7"/>
      <c r="AB545" s="7"/>
    </row>
    <row r="546" ht="15.75" customHeight="1">
      <c r="H546" s="7"/>
      <c r="I546" s="7"/>
      <c r="J546" s="7"/>
      <c r="N546" s="7"/>
      <c r="O546" s="7"/>
      <c r="P546" s="7"/>
      <c r="T546" s="7"/>
      <c r="U546" s="7"/>
      <c r="V546" s="7"/>
      <c r="W546" s="7"/>
      <c r="X546" s="7"/>
      <c r="Y546" s="7"/>
      <c r="Z546" s="7"/>
      <c r="AA546" s="7"/>
      <c r="AB546" s="7"/>
    </row>
    <row r="547" ht="15.75" customHeight="1">
      <c r="H547" s="7"/>
      <c r="I547" s="7"/>
      <c r="J547" s="7"/>
      <c r="N547" s="7"/>
      <c r="O547" s="7"/>
      <c r="P547" s="7"/>
      <c r="T547" s="7"/>
      <c r="U547" s="7"/>
      <c r="V547" s="7"/>
      <c r="W547" s="7"/>
      <c r="X547" s="7"/>
      <c r="Y547" s="7"/>
      <c r="Z547" s="7"/>
      <c r="AA547" s="7"/>
      <c r="AB547" s="7"/>
    </row>
    <row r="548" ht="15.75" customHeight="1">
      <c r="H548" s="7"/>
      <c r="I548" s="7"/>
      <c r="J548" s="7"/>
      <c r="N548" s="7"/>
      <c r="O548" s="7"/>
      <c r="P548" s="7"/>
      <c r="T548" s="7"/>
      <c r="U548" s="7"/>
      <c r="V548" s="7"/>
      <c r="W548" s="7"/>
      <c r="X548" s="7"/>
      <c r="Y548" s="7"/>
      <c r="Z548" s="7"/>
      <c r="AA548" s="7"/>
      <c r="AB548" s="7"/>
    </row>
    <row r="549" ht="15.75" customHeight="1">
      <c r="H549" s="7"/>
      <c r="I549" s="7"/>
      <c r="J549" s="7"/>
      <c r="N549" s="7"/>
      <c r="O549" s="7"/>
      <c r="P549" s="7"/>
      <c r="T549" s="7"/>
      <c r="U549" s="7"/>
      <c r="V549" s="7"/>
      <c r="W549" s="7"/>
      <c r="X549" s="7"/>
      <c r="Y549" s="7"/>
      <c r="Z549" s="7"/>
      <c r="AA549" s="7"/>
      <c r="AB549" s="7"/>
    </row>
    <row r="550" ht="15.75" customHeight="1">
      <c r="H550" s="7"/>
      <c r="I550" s="7"/>
      <c r="J550" s="7"/>
      <c r="N550" s="7"/>
      <c r="O550" s="7"/>
      <c r="P550" s="7"/>
      <c r="T550" s="7"/>
      <c r="U550" s="7"/>
      <c r="V550" s="7"/>
      <c r="W550" s="7"/>
      <c r="X550" s="7"/>
      <c r="Y550" s="7"/>
      <c r="Z550" s="7"/>
      <c r="AA550" s="7"/>
      <c r="AB550" s="7"/>
    </row>
    <row r="551" ht="15.75" customHeight="1">
      <c r="H551" s="7"/>
      <c r="I551" s="7"/>
      <c r="J551" s="7"/>
      <c r="N551" s="7"/>
      <c r="O551" s="7"/>
      <c r="P551" s="7"/>
      <c r="T551" s="7"/>
      <c r="U551" s="7"/>
      <c r="V551" s="7"/>
      <c r="W551" s="7"/>
      <c r="X551" s="7"/>
      <c r="Y551" s="7"/>
      <c r="Z551" s="7"/>
      <c r="AA551" s="7"/>
      <c r="AB551" s="7"/>
    </row>
    <row r="552" ht="15.75" customHeight="1">
      <c r="H552" s="7"/>
      <c r="I552" s="7"/>
      <c r="J552" s="7"/>
      <c r="N552" s="7"/>
      <c r="O552" s="7"/>
      <c r="P552" s="7"/>
      <c r="T552" s="7"/>
      <c r="U552" s="7"/>
      <c r="V552" s="7"/>
      <c r="W552" s="7"/>
      <c r="X552" s="7"/>
      <c r="Y552" s="7"/>
      <c r="Z552" s="7"/>
      <c r="AA552" s="7"/>
      <c r="AB552" s="7"/>
    </row>
    <row r="553" ht="15.75" customHeight="1">
      <c r="H553" s="7"/>
      <c r="I553" s="7"/>
      <c r="J553" s="7"/>
      <c r="N553" s="7"/>
      <c r="O553" s="7"/>
      <c r="P553" s="7"/>
      <c r="T553" s="7"/>
      <c r="U553" s="7"/>
      <c r="V553" s="7"/>
      <c r="W553" s="7"/>
      <c r="X553" s="7"/>
      <c r="Y553" s="7"/>
      <c r="Z553" s="7"/>
      <c r="AA553" s="7"/>
      <c r="AB553" s="7"/>
    </row>
    <row r="554" ht="15.75" customHeight="1">
      <c r="H554" s="7"/>
      <c r="I554" s="7"/>
      <c r="J554" s="7"/>
      <c r="N554" s="7"/>
      <c r="O554" s="7"/>
      <c r="P554" s="7"/>
      <c r="T554" s="7"/>
      <c r="U554" s="7"/>
      <c r="V554" s="7"/>
      <c r="W554" s="7"/>
      <c r="X554" s="7"/>
      <c r="Y554" s="7"/>
      <c r="Z554" s="7"/>
      <c r="AA554" s="7"/>
      <c r="AB554" s="7"/>
    </row>
    <row r="555" ht="15.75" customHeight="1">
      <c r="H555" s="7"/>
      <c r="I555" s="7"/>
      <c r="J555" s="7"/>
      <c r="N555" s="7"/>
      <c r="O555" s="7"/>
      <c r="P555" s="7"/>
      <c r="T555" s="7"/>
      <c r="U555" s="7"/>
      <c r="V555" s="7"/>
      <c r="W555" s="7"/>
      <c r="X555" s="7"/>
      <c r="Y555" s="7"/>
      <c r="Z555" s="7"/>
      <c r="AA555" s="7"/>
      <c r="AB555" s="7"/>
    </row>
    <row r="556" ht="15.75" customHeight="1">
      <c r="H556" s="7"/>
      <c r="I556" s="7"/>
      <c r="J556" s="7"/>
      <c r="N556" s="7"/>
      <c r="O556" s="7"/>
      <c r="P556" s="7"/>
      <c r="T556" s="7"/>
      <c r="U556" s="7"/>
      <c r="V556" s="7"/>
      <c r="W556" s="7"/>
      <c r="X556" s="7"/>
      <c r="Y556" s="7"/>
      <c r="Z556" s="7"/>
      <c r="AA556" s="7"/>
      <c r="AB556" s="7"/>
    </row>
    <row r="557" ht="15.75" customHeight="1">
      <c r="H557" s="7"/>
      <c r="I557" s="7"/>
      <c r="J557" s="7"/>
      <c r="N557" s="7"/>
      <c r="O557" s="7"/>
      <c r="P557" s="7"/>
      <c r="T557" s="7"/>
      <c r="U557" s="7"/>
      <c r="V557" s="7"/>
      <c r="W557" s="7"/>
      <c r="X557" s="7"/>
      <c r="Y557" s="7"/>
      <c r="Z557" s="7"/>
      <c r="AA557" s="7"/>
      <c r="AB557" s="7"/>
    </row>
    <row r="558" ht="15.75" customHeight="1">
      <c r="H558" s="7"/>
      <c r="I558" s="7"/>
      <c r="J558" s="7"/>
      <c r="N558" s="7"/>
      <c r="O558" s="7"/>
      <c r="P558" s="7"/>
      <c r="T558" s="7"/>
      <c r="U558" s="7"/>
      <c r="V558" s="7"/>
      <c r="W558" s="7"/>
      <c r="X558" s="7"/>
      <c r="Y558" s="7"/>
      <c r="Z558" s="7"/>
      <c r="AA558" s="7"/>
      <c r="AB558" s="7"/>
    </row>
    <row r="559" ht="15.75" customHeight="1">
      <c r="H559" s="7"/>
      <c r="I559" s="7"/>
      <c r="J559" s="7"/>
      <c r="N559" s="7"/>
      <c r="O559" s="7"/>
      <c r="P559" s="7"/>
      <c r="T559" s="7"/>
      <c r="U559" s="7"/>
      <c r="V559" s="7"/>
      <c r="W559" s="7"/>
      <c r="X559" s="7"/>
      <c r="Y559" s="7"/>
      <c r="Z559" s="7"/>
      <c r="AA559" s="7"/>
      <c r="AB559" s="7"/>
    </row>
    <row r="560" ht="15.75" customHeight="1">
      <c r="H560" s="7"/>
      <c r="I560" s="7"/>
      <c r="J560" s="7"/>
      <c r="N560" s="7"/>
      <c r="O560" s="7"/>
      <c r="P560" s="7"/>
      <c r="T560" s="7"/>
      <c r="U560" s="7"/>
      <c r="V560" s="7"/>
      <c r="W560" s="7"/>
      <c r="X560" s="7"/>
      <c r="Y560" s="7"/>
      <c r="Z560" s="7"/>
      <c r="AA560" s="7"/>
      <c r="AB560" s="7"/>
    </row>
    <row r="561" ht="15.75" customHeight="1">
      <c r="H561" s="7"/>
      <c r="I561" s="7"/>
      <c r="J561" s="7"/>
      <c r="N561" s="7"/>
      <c r="O561" s="7"/>
      <c r="P561" s="7"/>
      <c r="T561" s="7"/>
      <c r="U561" s="7"/>
      <c r="V561" s="7"/>
      <c r="W561" s="7"/>
      <c r="X561" s="7"/>
      <c r="Y561" s="7"/>
      <c r="Z561" s="7"/>
      <c r="AA561" s="7"/>
      <c r="AB561" s="7"/>
    </row>
    <row r="562" ht="15.75" customHeight="1">
      <c r="H562" s="7"/>
      <c r="I562" s="7"/>
      <c r="J562" s="7"/>
      <c r="N562" s="7"/>
      <c r="O562" s="7"/>
      <c r="P562" s="7"/>
      <c r="T562" s="7"/>
      <c r="U562" s="7"/>
      <c r="V562" s="7"/>
      <c r="W562" s="7"/>
      <c r="X562" s="7"/>
      <c r="Y562" s="7"/>
      <c r="Z562" s="7"/>
      <c r="AA562" s="7"/>
      <c r="AB562" s="7"/>
    </row>
    <row r="563" ht="15.75" customHeight="1">
      <c r="H563" s="7"/>
      <c r="I563" s="7"/>
      <c r="J563" s="7"/>
      <c r="N563" s="7"/>
      <c r="O563" s="7"/>
      <c r="P563" s="7"/>
      <c r="T563" s="7"/>
      <c r="U563" s="7"/>
      <c r="V563" s="7"/>
      <c r="W563" s="7"/>
      <c r="X563" s="7"/>
      <c r="Y563" s="7"/>
      <c r="Z563" s="7"/>
      <c r="AA563" s="7"/>
      <c r="AB563" s="7"/>
    </row>
    <row r="564" ht="15.75" customHeight="1">
      <c r="H564" s="7"/>
      <c r="I564" s="7"/>
      <c r="J564" s="7"/>
      <c r="N564" s="7"/>
      <c r="O564" s="7"/>
      <c r="P564" s="7"/>
      <c r="T564" s="7"/>
      <c r="U564" s="7"/>
      <c r="V564" s="7"/>
      <c r="W564" s="7"/>
      <c r="X564" s="7"/>
      <c r="Y564" s="7"/>
      <c r="Z564" s="7"/>
      <c r="AA564" s="7"/>
      <c r="AB564" s="7"/>
    </row>
    <row r="565" ht="15.75" customHeight="1">
      <c r="H565" s="7"/>
      <c r="I565" s="7"/>
      <c r="J565" s="7"/>
      <c r="N565" s="7"/>
      <c r="O565" s="7"/>
      <c r="P565" s="7"/>
      <c r="T565" s="7"/>
      <c r="U565" s="7"/>
      <c r="V565" s="7"/>
      <c r="W565" s="7"/>
      <c r="X565" s="7"/>
      <c r="Y565" s="7"/>
      <c r="Z565" s="7"/>
      <c r="AA565" s="7"/>
      <c r="AB565" s="7"/>
    </row>
    <row r="566" ht="15.75" customHeight="1">
      <c r="H566" s="7"/>
      <c r="I566" s="7"/>
      <c r="J566" s="7"/>
      <c r="N566" s="7"/>
      <c r="O566" s="7"/>
      <c r="P566" s="7"/>
      <c r="T566" s="7"/>
      <c r="U566" s="7"/>
      <c r="V566" s="7"/>
      <c r="W566" s="7"/>
      <c r="X566" s="7"/>
      <c r="Y566" s="7"/>
      <c r="Z566" s="7"/>
      <c r="AA566" s="7"/>
      <c r="AB566" s="7"/>
    </row>
    <row r="567" ht="15.75" customHeight="1">
      <c r="H567" s="7"/>
      <c r="I567" s="7"/>
      <c r="J567" s="7"/>
      <c r="N567" s="7"/>
      <c r="O567" s="7"/>
      <c r="P567" s="7"/>
      <c r="T567" s="7"/>
      <c r="U567" s="7"/>
      <c r="V567" s="7"/>
      <c r="W567" s="7"/>
      <c r="X567" s="7"/>
      <c r="Y567" s="7"/>
      <c r="Z567" s="7"/>
      <c r="AA567" s="7"/>
      <c r="AB567" s="7"/>
    </row>
    <row r="568" ht="15.75" customHeight="1">
      <c r="H568" s="7"/>
      <c r="I568" s="7"/>
      <c r="J568" s="7"/>
      <c r="N568" s="7"/>
      <c r="O568" s="7"/>
      <c r="P568" s="7"/>
      <c r="T568" s="7"/>
      <c r="U568" s="7"/>
      <c r="V568" s="7"/>
      <c r="W568" s="7"/>
      <c r="X568" s="7"/>
      <c r="Y568" s="7"/>
      <c r="Z568" s="7"/>
      <c r="AA568" s="7"/>
      <c r="AB568" s="7"/>
    </row>
    <row r="569" ht="15.75" customHeight="1">
      <c r="H569" s="7"/>
      <c r="I569" s="7"/>
      <c r="J569" s="7"/>
      <c r="N569" s="7"/>
      <c r="O569" s="7"/>
      <c r="P569" s="7"/>
      <c r="T569" s="7"/>
      <c r="U569" s="7"/>
      <c r="V569" s="7"/>
      <c r="W569" s="7"/>
      <c r="X569" s="7"/>
      <c r="Y569" s="7"/>
      <c r="Z569" s="7"/>
      <c r="AA569" s="7"/>
      <c r="AB569" s="7"/>
    </row>
    <row r="570" ht="15.75" customHeight="1">
      <c r="H570" s="7"/>
      <c r="I570" s="7"/>
      <c r="J570" s="7"/>
      <c r="N570" s="7"/>
      <c r="O570" s="7"/>
      <c r="P570" s="7"/>
      <c r="T570" s="7"/>
      <c r="U570" s="7"/>
      <c r="V570" s="7"/>
      <c r="W570" s="7"/>
      <c r="X570" s="7"/>
      <c r="Y570" s="7"/>
      <c r="Z570" s="7"/>
      <c r="AA570" s="7"/>
      <c r="AB570" s="7"/>
    </row>
    <row r="571" ht="15.75" customHeight="1">
      <c r="H571" s="7"/>
      <c r="I571" s="7"/>
      <c r="J571" s="7"/>
      <c r="N571" s="7"/>
      <c r="O571" s="7"/>
      <c r="P571" s="7"/>
      <c r="T571" s="7"/>
      <c r="U571" s="7"/>
      <c r="V571" s="7"/>
      <c r="W571" s="7"/>
      <c r="X571" s="7"/>
      <c r="Y571" s="7"/>
      <c r="Z571" s="7"/>
      <c r="AA571" s="7"/>
      <c r="AB571" s="7"/>
    </row>
    <row r="572" ht="15.75" customHeight="1">
      <c r="H572" s="7"/>
      <c r="I572" s="7"/>
      <c r="J572" s="7"/>
      <c r="N572" s="7"/>
      <c r="O572" s="7"/>
      <c r="P572" s="7"/>
      <c r="T572" s="7"/>
      <c r="U572" s="7"/>
      <c r="V572" s="7"/>
      <c r="W572" s="7"/>
      <c r="X572" s="7"/>
      <c r="Y572" s="7"/>
      <c r="Z572" s="7"/>
      <c r="AA572" s="7"/>
      <c r="AB572" s="7"/>
    </row>
    <row r="573" ht="15.75" customHeight="1">
      <c r="H573" s="7"/>
      <c r="I573" s="7"/>
      <c r="J573" s="7"/>
      <c r="N573" s="7"/>
      <c r="O573" s="7"/>
      <c r="P573" s="7"/>
      <c r="T573" s="7"/>
      <c r="U573" s="7"/>
      <c r="V573" s="7"/>
      <c r="W573" s="7"/>
      <c r="X573" s="7"/>
      <c r="Y573" s="7"/>
      <c r="Z573" s="7"/>
      <c r="AA573" s="7"/>
      <c r="AB573" s="7"/>
    </row>
    <row r="574" ht="15.75" customHeight="1">
      <c r="H574" s="7"/>
      <c r="I574" s="7"/>
      <c r="J574" s="7"/>
      <c r="N574" s="7"/>
      <c r="O574" s="7"/>
      <c r="P574" s="7"/>
      <c r="T574" s="7"/>
      <c r="U574" s="7"/>
      <c r="V574" s="7"/>
      <c r="W574" s="7"/>
      <c r="X574" s="7"/>
      <c r="Y574" s="7"/>
      <c r="Z574" s="7"/>
      <c r="AA574" s="7"/>
      <c r="AB574" s="7"/>
    </row>
    <row r="575" ht="15.75" customHeight="1">
      <c r="H575" s="7"/>
      <c r="I575" s="7"/>
      <c r="J575" s="7"/>
      <c r="N575" s="7"/>
      <c r="O575" s="7"/>
      <c r="P575" s="7"/>
      <c r="T575" s="7"/>
      <c r="U575" s="7"/>
      <c r="V575" s="7"/>
      <c r="W575" s="7"/>
      <c r="X575" s="7"/>
      <c r="Y575" s="7"/>
      <c r="Z575" s="7"/>
      <c r="AA575" s="7"/>
      <c r="AB575" s="7"/>
    </row>
    <row r="576" ht="15.75" customHeight="1">
      <c r="H576" s="7"/>
      <c r="I576" s="7"/>
      <c r="J576" s="7"/>
      <c r="N576" s="7"/>
      <c r="O576" s="7"/>
      <c r="P576" s="7"/>
      <c r="T576" s="7"/>
      <c r="U576" s="7"/>
      <c r="V576" s="7"/>
      <c r="W576" s="7"/>
      <c r="X576" s="7"/>
      <c r="Y576" s="7"/>
      <c r="Z576" s="7"/>
      <c r="AA576" s="7"/>
      <c r="AB576" s="7"/>
    </row>
    <row r="577" ht="15.75" customHeight="1">
      <c r="H577" s="7"/>
      <c r="I577" s="7"/>
      <c r="J577" s="7"/>
      <c r="N577" s="7"/>
      <c r="O577" s="7"/>
      <c r="P577" s="7"/>
      <c r="T577" s="7"/>
      <c r="U577" s="7"/>
      <c r="V577" s="7"/>
      <c r="W577" s="7"/>
      <c r="X577" s="7"/>
      <c r="Y577" s="7"/>
      <c r="Z577" s="7"/>
      <c r="AA577" s="7"/>
      <c r="AB577" s="7"/>
    </row>
    <row r="578" ht="15.75" customHeight="1">
      <c r="H578" s="7"/>
      <c r="I578" s="7"/>
      <c r="J578" s="7"/>
      <c r="N578" s="7"/>
      <c r="O578" s="7"/>
      <c r="P578" s="7"/>
      <c r="T578" s="7"/>
      <c r="U578" s="7"/>
      <c r="V578" s="7"/>
      <c r="W578" s="7"/>
      <c r="X578" s="7"/>
      <c r="Y578" s="7"/>
      <c r="Z578" s="7"/>
      <c r="AA578" s="7"/>
      <c r="AB578" s="7"/>
    </row>
    <row r="579" ht="15.75" customHeight="1">
      <c r="H579" s="7"/>
      <c r="I579" s="7"/>
      <c r="J579" s="7"/>
      <c r="N579" s="7"/>
      <c r="O579" s="7"/>
      <c r="P579" s="7"/>
      <c r="T579" s="7"/>
      <c r="U579" s="7"/>
      <c r="V579" s="7"/>
      <c r="W579" s="7"/>
      <c r="X579" s="7"/>
      <c r="Y579" s="7"/>
      <c r="Z579" s="7"/>
      <c r="AA579" s="7"/>
      <c r="AB579" s="7"/>
    </row>
    <row r="580" ht="15.75" customHeight="1">
      <c r="H580" s="7"/>
      <c r="I580" s="7"/>
      <c r="J580" s="7"/>
      <c r="N580" s="7"/>
      <c r="O580" s="7"/>
      <c r="P580" s="7"/>
      <c r="T580" s="7"/>
      <c r="U580" s="7"/>
      <c r="V580" s="7"/>
      <c r="W580" s="7"/>
      <c r="X580" s="7"/>
      <c r="Y580" s="7"/>
      <c r="Z580" s="7"/>
      <c r="AA580" s="7"/>
      <c r="AB580" s="7"/>
    </row>
    <row r="581" ht="15.75" customHeight="1">
      <c r="H581" s="7"/>
      <c r="I581" s="7"/>
      <c r="J581" s="7"/>
      <c r="N581" s="7"/>
      <c r="O581" s="7"/>
      <c r="P581" s="7"/>
      <c r="T581" s="7"/>
      <c r="U581" s="7"/>
      <c r="V581" s="7"/>
      <c r="W581" s="7"/>
      <c r="X581" s="7"/>
      <c r="Y581" s="7"/>
      <c r="Z581" s="7"/>
      <c r="AA581" s="7"/>
      <c r="AB581" s="7"/>
    </row>
    <row r="582" ht="15.75" customHeight="1">
      <c r="H582" s="7"/>
      <c r="I582" s="7"/>
      <c r="J582" s="7"/>
      <c r="N582" s="7"/>
      <c r="O582" s="7"/>
      <c r="P582" s="7"/>
      <c r="T582" s="7"/>
      <c r="U582" s="7"/>
      <c r="V582" s="7"/>
      <c r="W582" s="7"/>
      <c r="X582" s="7"/>
      <c r="Y582" s="7"/>
      <c r="Z582" s="7"/>
      <c r="AA582" s="7"/>
      <c r="AB582" s="7"/>
    </row>
    <row r="583" ht="15.75" customHeight="1">
      <c r="H583" s="7"/>
      <c r="I583" s="7"/>
      <c r="J583" s="7"/>
      <c r="N583" s="7"/>
      <c r="O583" s="7"/>
      <c r="P583" s="7"/>
      <c r="T583" s="7"/>
      <c r="U583" s="7"/>
      <c r="V583" s="7"/>
      <c r="W583" s="7"/>
      <c r="X583" s="7"/>
      <c r="Y583" s="7"/>
      <c r="Z583" s="7"/>
      <c r="AA583" s="7"/>
      <c r="AB583" s="7"/>
    </row>
    <row r="584" ht="15.75" customHeight="1">
      <c r="H584" s="7"/>
      <c r="I584" s="7"/>
      <c r="J584" s="7"/>
      <c r="N584" s="7"/>
      <c r="O584" s="7"/>
      <c r="P584" s="7"/>
      <c r="T584" s="7"/>
      <c r="U584" s="7"/>
      <c r="V584" s="7"/>
      <c r="W584" s="7"/>
      <c r="X584" s="7"/>
      <c r="Y584" s="7"/>
      <c r="Z584" s="7"/>
      <c r="AA584" s="7"/>
      <c r="AB584" s="7"/>
    </row>
    <row r="585" ht="15.75" customHeight="1">
      <c r="H585" s="7"/>
      <c r="I585" s="7"/>
      <c r="J585" s="7"/>
      <c r="N585" s="7"/>
      <c r="O585" s="7"/>
      <c r="P585" s="7"/>
      <c r="T585" s="7"/>
      <c r="U585" s="7"/>
      <c r="V585" s="7"/>
      <c r="W585" s="7"/>
      <c r="X585" s="7"/>
      <c r="Y585" s="7"/>
      <c r="Z585" s="7"/>
      <c r="AA585" s="7"/>
      <c r="AB585" s="7"/>
    </row>
    <row r="586" ht="15.75" customHeight="1">
      <c r="H586" s="7"/>
      <c r="I586" s="7"/>
      <c r="J586" s="7"/>
      <c r="N586" s="7"/>
      <c r="O586" s="7"/>
      <c r="P586" s="7"/>
      <c r="T586" s="7"/>
      <c r="U586" s="7"/>
      <c r="V586" s="7"/>
      <c r="W586" s="7"/>
      <c r="X586" s="7"/>
      <c r="Y586" s="7"/>
      <c r="Z586" s="7"/>
      <c r="AA586" s="7"/>
      <c r="AB586" s="7"/>
    </row>
    <row r="587" ht="15.75" customHeight="1">
      <c r="H587" s="7"/>
      <c r="I587" s="7"/>
      <c r="J587" s="7"/>
      <c r="N587" s="7"/>
      <c r="O587" s="7"/>
      <c r="P587" s="7"/>
      <c r="T587" s="7"/>
      <c r="U587" s="7"/>
      <c r="V587" s="7"/>
      <c r="W587" s="7"/>
      <c r="X587" s="7"/>
      <c r="Y587" s="7"/>
      <c r="Z587" s="7"/>
      <c r="AA587" s="7"/>
      <c r="AB587" s="7"/>
    </row>
    <row r="588" ht="15.75" customHeight="1">
      <c r="H588" s="7"/>
      <c r="I588" s="7"/>
      <c r="J588" s="7"/>
      <c r="N588" s="7"/>
      <c r="O588" s="7"/>
      <c r="P588" s="7"/>
      <c r="T588" s="7"/>
      <c r="U588" s="7"/>
      <c r="V588" s="7"/>
      <c r="W588" s="7"/>
      <c r="X588" s="7"/>
      <c r="Y588" s="7"/>
      <c r="Z588" s="7"/>
      <c r="AA588" s="7"/>
      <c r="AB588" s="7"/>
    </row>
    <row r="589" ht="15.75" customHeight="1">
      <c r="H589" s="7"/>
      <c r="I589" s="7"/>
      <c r="J589" s="7"/>
      <c r="N589" s="7"/>
      <c r="O589" s="7"/>
      <c r="P589" s="7"/>
      <c r="T589" s="7"/>
      <c r="U589" s="7"/>
      <c r="V589" s="7"/>
      <c r="W589" s="7"/>
      <c r="X589" s="7"/>
      <c r="Y589" s="7"/>
      <c r="Z589" s="7"/>
      <c r="AA589" s="7"/>
      <c r="AB589" s="7"/>
    </row>
    <row r="590" ht="15.75" customHeight="1">
      <c r="H590" s="7"/>
      <c r="I590" s="7"/>
      <c r="J590" s="7"/>
      <c r="N590" s="7"/>
      <c r="O590" s="7"/>
      <c r="P590" s="7"/>
      <c r="T590" s="7"/>
      <c r="U590" s="7"/>
      <c r="V590" s="7"/>
      <c r="W590" s="7"/>
      <c r="X590" s="7"/>
      <c r="Y590" s="7"/>
      <c r="Z590" s="7"/>
      <c r="AA590" s="7"/>
      <c r="AB590" s="7"/>
    </row>
    <row r="591" ht="15.75" customHeight="1">
      <c r="H591" s="7"/>
      <c r="I591" s="7"/>
      <c r="J591" s="7"/>
      <c r="N591" s="7"/>
      <c r="O591" s="7"/>
      <c r="P591" s="7"/>
      <c r="T591" s="7"/>
      <c r="U591" s="7"/>
      <c r="V591" s="7"/>
      <c r="W591" s="7"/>
      <c r="X591" s="7"/>
      <c r="Y591" s="7"/>
      <c r="Z591" s="7"/>
      <c r="AA591" s="7"/>
      <c r="AB591" s="7"/>
    </row>
    <row r="592" ht="15.75" customHeight="1">
      <c r="H592" s="7"/>
      <c r="I592" s="7"/>
      <c r="J592" s="7"/>
      <c r="N592" s="7"/>
      <c r="O592" s="7"/>
      <c r="P592" s="7"/>
      <c r="T592" s="7"/>
      <c r="U592" s="7"/>
      <c r="V592" s="7"/>
      <c r="W592" s="7"/>
      <c r="X592" s="7"/>
      <c r="Y592" s="7"/>
      <c r="Z592" s="7"/>
      <c r="AA592" s="7"/>
      <c r="AB592" s="7"/>
    </row>
    <row r="593" ht="15.75" customHeight="1">
      <c r="H593" s="7"/>
      <c r="I593" s="7"/>
      <c r="J593" s="7"/>
      <c r="N593" s="7"/>
      <c r="O593" s="7"/>
      <c r="P593" s="7"/>
      <c r="T593" s="7"/>
      <c r="U593" s="7"/>
      <c r="V593" s="7"/>
      <c r="W593" s="7"/>
      <c r="X593" s="7"/>
      <c r="Y593" s="7"/>
      <c r="Z593" s="7"/>
      <c r="AA593" s="7"/>
      <c r="AB593" s="7"/>
    </row>
    <row r="594" ht="15.75" customHeight="1">
      <c r="H594" s="7"/>
      <c r="I594" s="7"/>
      <c r="J594" s="7"/>
      <c r="N594" s="7"/>
      <c r="O594" s="7"/>
      <c r="P594" s="7"/>
      <c r="T594" s="7"/>
      <c r="U594" s="7"/>
      <c r="V594" s="7"/>
      <c r="W594" s="7"/>
      <c r="X594" s="7"/>
      <c r="Y594" s="7"/>
      <c r="Z594" s="7"/>
      <c r="AA594" s="7"/>
      <c r="AB594" s="7"/>
    </row>
    <row r="595" ht="15.75" customHeight="1">
      <c r="H595" s="7"/>
      <c r="I595" s="7"/>
      <c r="J595" s="7"/>
      <c r="N595" s="7"/>
      <c r="O595" s="7"/>
      <c r="P595" s="7"/>
      <c r="T595" s="7"/>
      <c r="U595" s="7"/>
      <c r="V595" s="7"/>
      <c r="W595" s="7"/>
      <c r="X595" s="7"/>
      <c r="Y595" s="7"/>
      <c r="Z595" s="7"/>
      <c r="AA595" s="7"/>
      <c r="AB595" s="7"/>
    </row>
    <row r="596" ht="15.75" customHeight="1">
      <c r="H596" s="7"/>
      <c r="I596" s="7"/>
      <c r="J596" s="7"/>
      <c r="N596" s="7"/>
      <c r="O596" s="7"/>
      <c r="P596" s="7"/>
      <c r="T596" s="7"/>
      <c r="U596" s="7"/>
      <c r="V596" s="7"/>
      <c r="W596" s="7"/>
      <c r="X596" s="7"/>
      <c r="Y596" s="7"/>
      <c r="Z596" s="7"/>
      <c r="AA596" s="7"/>
      <c r="AB596" s="7"/>
    </row>
    <row r="597" ht="15.75" customHeight="1">
      <c r="H597" s="7"/>
      <c r="I597" s="7"/>
      <c r="J597" s="7"/>
      <c r="N597" s="7"/>
      <c r="O597" s="7"/>
      <c r="P597" s="7"/>
      <c r="T597" s="7"/>
      <c r="U597" s="7"/>
      <c r="V597" s="7"/>
      <c r="W597" s="7"/>
      <c r="X597" s="7"/>
      <c r="Y597" s="7"/>
      <c r="Z597" s="7"/>
      <c r="AA597" s="7"/>
      <c r="AB597" s="7"/>
    </row>
    <row r="598" ht="15.75" customHeight="1">
      <c r="H598" s="7"/>
      <c r="I598" s="7"/>
      <c r="J598" s="7"/>
      <c r="N598" s="7"/>
      <c r="O598" s="7"/>
      <c r="P598" s="7"/>
      <c r="T598" s="7"/>
      <c r="U598" s="7"/>
      <c r="V598" s="7"/>
      <c r="W598" s="7"/>
      <c r="X598" s="7"/>
      <c r="Y598" s="7"/>
      <c r="Z598" s="7"/>
      <c r="AA598" s="7"/>
      <c r="AB598" s="7"/>
    </row>
    <row r="599" ht="15.75" customHeight="1">
      <c r="H599" s="7"/>
      <c r="I599" s="7"/>
      <c r="J599" s="7"/>
      <c r="N599" s="7"/>
      <c r="O599" s="7"/>
      <c r="P599" s="7"/>
      <c r="T599" s="7"/>
      <c r="U599" s="7"/>
      <c r="V599" s="7"/>
      <c r="W599" s="7"/>
      <c r="X599" s="7"/>
      <c r="Y599" s="7"/>
      <c r="Z599" s="7"/>
      <c r="AA599" s="7"/>
      <c r="AB599" s="7"/>
    </row>
    <row r="600" ht="15.75" customHeight="1">
      <c r="H600" s="7"/>
      <c r="I600" s="7"/>
      <c r="J600" s="7"/>
      <c r="N600" s="7"/>
      <c r="O600" s="7"/>
      <c r="P600" s="7"/>
      <c r="T600" s="7"/>
      <c r="U600" s="7"/>
      <c r="V600" s="7"/>
      <c r="W600" s="7"/>
      <c r="X600" s="7"/>
      <c r="Y600" s="7"/>
      <c r="Z600" s="7"/>
      <c r="AA600" s="7"/>
      <c r="AB600" s="7"/>
    </row>
    <row r="601" ht="15.75" customHeight="1">
      <c r="H601" s="7"/>
      <c r="I601" s="7"/>
      <c r="J601" s="7"/>
      <c r="N601" s="7"/>
      <c r="O601" s="7"/>
      <c r="P601" s="7"/>
      <c r="T601" s="7"/>
      <c r="U601" s="7"/>
      <c r="V601" s="7"/>
      <c r="W601" s="7"/>
      <c r="X601" s="7"/>
      <c r="Y601" s="7"/>
      <c r="Z601" s="7"/>
      <c r="AA601" s="7"/>
      <c r="AB601" s="7"/>
    </row>
    <row r="602" ht="15.75" customHeight="1">
      <c r="H602" s="7"/>
      <c r="I602" s="7"/>
      <c r="J602" s="7"/>
      <c r="N602" s="7"/>
      <c r="O602" s="7"/>
      <c r="P602" s="7"/>
      <c r="T602" s="7"/>
      <c r="U602" s="7"/>
      <c r="V602" s="7"/>
      <c r="W602" s="7"/>
      <c r="X602" s="7"/>
      <c r="Y602" s="7"/>
      <c r="Z602" s="7"/>
      <c r="AA602" s="7"/>
      <c r="AB602" s="7"/>
    </row>
    <row r="603" ht="15.75" customHeight="1">
      <c r="H603" s="7"/>
      <c r="I603" s="7"/>
      <c r="J603" s="7"/>
      <c r="N603" s="7"/>
      <c r="O603" s="7"/>
      <c r="P603" s="7"/>
      <c r="T603" s="7"/>
      <c r="U603" s="7"/>
      <c r="V603" s="7"/>
      <c r="W603" s="7"/>
      <c r="X603" s="7"/>
      <c r="Y603" s="7"/>
      <c r="Z603" s="7"/>
      <c r="AA603" s="7"/>
      <c r="AB603" s="7"/>
    </row>
    <row r="604" ht="15.75" customHeight="1">
      <c r="H604" s="7"/>
      <c r="I604" s="7"/>
      <c r="J604" s="7"/>
      <c r="N604" s="7"/>
      <c r="O604" s="7"/>
      <c r="P604" s="7"/>
      <c r="T604" s="7"/>
      <c r="U604" s="7"/>
      <c r="V604" s="7"/>
      <c r="W604" s="7"/>
      <c r="X604" s="7"/>
      <c r="Y604" s="7"/>
      <c r="Z604" s="7"/>
      <c r="AA604" s="7"/>
      <c r="AB604" s="7"/>
    </row>
    <row r="605" ht="15.75" customHeight="1">
      <c r="H605" s="7"/>
      <c r="I605" s="7"/>
      <c r="J605" s="7"/>
      <c r="N605" s="7"/>
      <c r="O605" s="7"/>
      <c r="P605" s="7"/>
      <c r="T605" s="7"/>
      <c r="U605" s="7"/>
      <c r="V605" s="7"/>
      <c r="W605" s="7"/>
      <c r="X605" s="7"/>
      <c r="Y605" s="7"/>
      <c r="Z605" s="7"/>
      <c r="AA605" s="7"/>
      <c r="AB605" s="7"/>
    </row>
    <row r="606" ht="15.75" customHeight="1">
      <c r="H606" s="7"/>
      <c r="I606" s="7"/>
      <c r="J606" s="7"/>
      <c r="N606" s="7"/>
      <c r="O606" s="7"/>
      <c r="P606" s="7"/>
      <c r="T606" s="7"/>
      <c r="U606" s="7"/>
      <c r="V606" s="7"/>
      <c r="W606" s="7"/>
      <c r="X606" s="7"/>
      <c r="Y606" s="7"/>
      <c r="Z606" s="7"/>
      <c r="AA606" s="7"/>
      <c r="AB606" s="7"/>
    </row>
    <row r="607" ht="15.75" customHeight="1">
      <c r="H607" s="7"/>
      <c r="I607" s="7"/>
      <c r="J607" s="7"/>
      <c r="N607" s="7"/>
      <c r="O607" s="7"/>
      <c r="P607" s="7"/>
      <c r="T607" s="7"/>
      <c r="U607" s="7"/>
      <c r="V607" s="7"/>
      <c r="W607" s="7"/>
      <c r="X607" s="7"/>
      <c r="Y607" s="7"/>
      <c r="Z607" s="7"/>
      <c r="AA607" s="7"/>
      <c r="AB607" s="7"/>
    </row>
    <row r="608" ht="15.75" customHeight="1">
      <c r="H608" s="7"/>
      <c r="I608" s="7"/>
      <c r="J608" s="7"/>
      <c r="N608" s="7"/>
      <c r="O608" s="7"/>
      <c r="P608" s="7"/>
      <c r="T608" s="7"/>
      <c r="U608" s="7"/>
      <c r="V608" s="7"/>
      <c r="W608" s="7"/>
      <c r="X608" s="7"/>
      <c r="Y608" s="7"/>
      <c r="Z608" s="7"/>
      <c r="AA608" s="7"/>
      <c r="AB608" s="7"/>
    </row>
    <row r="609" ht="15.75" customHeight="1">
      <c r="H609" s="7"/>
      <c r="I609" s="7"/>
      <c r="J609" s="7"/>
      <c r="N609" s="7"/>
      <c r="O609" s="7"/>
      <c r="P609" s="7"/>
      <c r="T609" s="7"/>
      <c r="U609" s="7"/>
      <c r="V609" s="7"/>
      <c r="W609" s="7"/>
      <c r="X609" s="7"/>
      <c r="Y609" s="7"/>
      <c r="Z609" s="7"/>
      <c r="AA609" s="7"/>
      <c r="AB609" s="7"/>
    </row>
    <row r="610" ht="15.75" customHeight="1">
      <c r="H610" s="7"/>
      <c r="I610" s="7"/>
      <c r="J610" s="7"/>
      <c r="N610" s="7"/>
      <c r="O610" s="7"/>
      <c r="P610" s="7"/>
      <c r="T610" s="7"/>
      <c r="U610" s="7"/>
      <c r="V610" s="7"/>
      <c r="W610" s="7"/>
      <c r="X610" s="7"/>
      <c r="Y610" s="7"/>
      <c r="Z610" s="7"/>
      <c r="AA610" s="7"/>
      <c r="AB610" s="7"/>
    </row>
    <row r="611" ht="15.75" customHeight="1">
      <c r="H611" s="7"/>
      <c r="I611" s="7"/>
      <c r="J611" s="7"/>
      <c r="N611" s="7"/>
      <c r="O611" s="7"/>
      <c r="P611" s="7"/>
      <c r="T611" s="7"/>
      <c r="U611" s="7"/>
      <c r="V611" s="7"/>
      <c r="W611" s="7"/>
      <c r="X611" s="7"/>
      <c r="Y611" s="7"/>
      <c r="Z611" s="7"/>
      <c r="AA611" s="7"/>
      <c r="AB611" s="7"/>
    </row>
    <row r="612" ht="15.75" customHeight="1">
      <c r="H612" s="7"/>
      <c r="I612" s="7"/>
      <c r="J612" s="7"/>
      <c r="N612" s="7"/>
      <c r="O612" s="7"/>
      <c r="P612" s="7"/>
      <c r="T612" s="7"/>
      <c r="U612" s="7"/>
      <c r="V612" s="7"/>
      <c r="W612" s="7"/>
      <c r="X612" s="7"/>
      <c r="Y612" s="7"/>
      <c r="Z612" s="7"/>
      <c r="AA612" s="7"/>
      <c r="AB612" s="7"/>
    </row>
    <row r="613" ht="15.75" customHeight="1">
      <c r="H613" s="7"/>
      <c r="I613" s="7"/>
      <c r="J613" s="7"/>
      <c r="N613" s="7"/>
      <c r="O613" s="7"/>
      <c r="P613" s="7"/>
      <c r="T613" s="7"/>
      <c r="U613" s="7"/>
      <c r="V613" s="7"/>
      <c r="W613" s="7"/>
      <c r="X613" s="7"/>
      <c r="Y613" s="7"/>
      <c r="Z613" s="7"/>
      <c r="AA613" s="7"/>
      <c r="AB613" s="7"/>
    </row>
    <row r="614" ht="15.75" customHeight="1">
      <c r="H614" s="7"/>
      <c r="I614" s="7"/>
      <c r="J614" s="7"/>
      <c r="N614" s="7"/>
      <c r="O614" s="7"/>
      <c r="P614" s="7"/>
      <c r="T614" s="7"/>
      <c r="U614" s="7"/>
      <c r="V614" s="7"/>
      <c r="W614" s="7"/>
      <c r="X614" s="7"/>
      <c r="Y614" s="7"/>
      <c r="Z614" s="7"/>
      <c r="AA614" s="7"/>
      <c r="AB614" s="7"/>
    </row>
    <row r="615" ht="15.75" customHeight="1">
      <c r="H615" s="7"/>
      <c r="I615" s="7"/>
      <c r="J615" s="7"/>
      <c r="N615" s="7"/>
      <c r="O615" s="7"/>
      <c r="P615" s="7"/>
      <c r="T615" s="7"/>
      <c r="U615" s="7"/>
      <c r="V615" s="7"/>
      <c r="W615" s="7"/>
      <c r="X615" s="7"/>
      <c r="Y615" s="7"/>
      <c r="Z615" s="7"/>
      <c r="AA615" s="7"/>
      <c r="AB615" s="7"/>
    </row>
    <row r="616" ht="15.75" customHeight="1">
      <c r="H616" s="7"/>
      <c r="I616" s="7"/>
      <c r="J616" s="7"/>
      <c r="N616" s="7"/>
      <c r="O616" s="7"/>
      <c r="P616" s="7"/>
      <c r="T616" s="7"/>
      <c r="U616" s="7"/>
      <c r="V616" s="7"/>
      <c r="W616" s="7"/>
      <c r="X616" s="7"/>
      <c r="Y616" s="7"/>
      <c r="Z616" s="7"/>
      <c r="AA616" s="7"/>
      <c r="AB616" s="7"/>
    </row>
    <row r="617" ht="15.75" customHeight="1">
      <c r="H617" s="7"/>
      <c r="I617" s="7"/>
      <c r="J617" s="7"/>
      <c r="N617" s="7"/>
      <c r="O617" s="7"/>
      <c r="P617" s="7"/>
      <c r="T617" s="7"/>
      <c r="U617" s="7"/>
      <c r="V617" s="7"/>
      <c r="W617" s="7"/>
      <c r="X617" s="7"/>
      <c r="Y617" s="7"/>
      <c r="Z617" s="7"/>
      <c r="AA617" s="7"/>
      <c r="AB617" s="7"/>
    </row>
    <row r="618" ht="15.75" customHeight="1">
      <c r="H618" s="7"/>
      <c r="I618" s="7"/>
      <c r="J618" s="7"/>
      <c r="N618" s="7"/>
      <c r="O618" s="7"/>
      <c r="P618" s="7"/>
      <c r="T618" s="7"/>
      <c r="U618" s="7"/>
      <c r="V618" s="7"/>
      <c r="W618" s="7"/>
      <c r="X618" s="7"/>
      <c r="Y618" s="7"/>
      <c r="Z618" s="7"/>
      <c r="AA618" s="7"/>
      <c r="AB618" s="7"/>
    </row>
    <row r="619" ht="15.75" customHeight="1">
      <c r="H619" s="7"/>
      <c r="I619" s="7"/>
      <c r="J619" s="7"/>
      <c r="N619" s="7"/>
      <c r="O619" s="7"/>
      <c r="P619" s="7"/>
      <c r="T619" s="7"/>
      <c r="U619" s="7"/>
      <c r="V619" s="7"/>
      <c r="W619" s="7"/>
      <c r="X619" s="7"/>
      <c r="Y619" s="7"/>
      <c r="Z619" s="7"/>
      <c r="AA619" s="7"/>
      <c r="AB619" s="7"/>
    </row>
    <row r="620" ht="15.75" customHeight="1">
      <c r="H620" s="7"/>
      <c r="I620" s="7"/>
      <c r="J620" s="7"/>
      <c r="N620" s="7"/>
      <c r="O620" s="7"/>
      <c r="P620" s="7"/>
      <c r="T620" s="7"/>
      <c r="U620" s="7"/>
      <c r="V620" s="7"/>
      <c r="W620" s="7"/>
      <c r="X620" s="7"/>
      <c r="Y620" s="7"/>
      <c r="Z620" s="7"/>
      <c r="AA620" s="7"/>
      <c r="AB620" s="7"/>
    </row>
    <row r="621" ht="15.75" customHeight="1">
      <c r="H621" s="7"/>
      <c r="I621" s="7"/>
      <c r="J621" s="7"/>
      <c r="N621" s="7"/>
      <c r="O621" s="7"/>
      <c r="P621" s="7"/>
      <c r="T621" s="7"/>
      <c r="U621" s="7"/>
      <c r="V621" s="7"/>
      <c r="W621" s="7"/>
      <c r="X621" s="7"/>
      <c r="Y621" s="7"/>
      <c r="Z621" s="7"/>
      <c r="AA621" s="7"/>
      <c r="AB621" s="7"/>
    </row>
    <row r="622" ht="15.75" customHeight="1">
      <c r="H622" s="7"/>
      <c r="I622" s="7"/>
      <c r="J622" s="7"/>
      <c r="N622" s="7"/>
      <c r="O622" s="7"/>
      <c r="P622" s="7"/>
      <c r="T622" s="7"/>
      <c r="U622" s="7"/>
      <c r="V622" s="7"/>
      <c r="W622" s="7"/>
      <c r="X622" s="7"/>
      <c r="Y622" s="7"/>
      <c r="Z622" s="7"/>
      <c r="AA622" s="7"/>
      <c r="AB622" s="7"/>
    </row>
    <row r="623" ht="15.75" customHeight="1">
      <c r="H623" s="7"/>
      <c r="I623" s="7"/>
      <c r="J623" s="7"/>
      <c r="N623" s="7"/>
      <c r="O623" s="7"/>
      <c r="P623" s="7"/>
      <c r="T623" s="7"/>
      <c r="U623" s="7"/>
      <c r="V623" s="7"/>
      <c r="W623" s="7"/>
      <c r="X623" s="7"/>
      <c r="Y623" s="7"/>
      <c r="Z623" s="7"/>
      <c r="AA623" s="7"/>
      <c r="AB623" s="7"/>
    </row>
    <row r="624" ht="15.75" customHeight="1">
      <c r="H624" s="7"/>
      <c r="I624" s="7"/>
      <c r="J624" s="7"/>
      <c r="N624" s="7"/>
      <c r="O624" s="7"/>
      <c r="P624" s="7"/>
      <c r="T624" s="7"/>
      <c r="U624" s="7"/>
      <c r="V624" s="7"/>
      <c r="W624" s="7"/>
      <c r="X624" s="7"/>
      <c r="Y624" s="7"/>
      <c r="Z624" s="7"/>
      <c r="AA624" s="7"/>
      <c r="AB624" s="7"/>
    </row>
    <row r="625" ht="15.75" customHeight="1">
      <c r="H625" s="7"/>
      <c r="I625" s="7"/>
      <c r="J625" s="7"/>
      <c r="N625" s="7"/>
      <c r="O625" s="7"/>
      <c r="P625" s="7"/>
      <c r="T625" s="7"/>
      <c r="U625" s="7"/>
      <c r="V625" s="7"/>
      <c r="W625" s="7"/>
      <c r="X625" s="7"/>
      <c r="Y625" s="7"/>
      <c r="Z625" s="7"/>
      <c r="AA625" s="7"/>
      <c r="AB625" s="7"/>
    </row>
    <row r="626" ht="15.75" customHeight="1">
      <c r="H626" s="7"/>
      <c r="I626" s="7"/>
      <c r="J626" s="7"/>
      <c r="N626" s="7"/>
      <c r="O626" s="7"/>
      <c r="P626" s="7"/>
      <c r="T626" s="7"/>
      <c r="U626" s="7"/>
      <c r="V626" s="7"/>
      <c r="W626" s="7"/>
      <c r="X626" s="7"/>
      <c r="Y626" s="7"/>
      <c r="Z626" s="7"/>
      <c r="AA626" s="7"/>
      <c r="AB626" s="7"/>
    </row>
    <row r="627" ht="15.75" customHeight="1">
      <c r="H627" s="7"/>
      <c r="I627" s="7"/>
      <c r="J627" s="7"/>
      <c r="N627" s="7"/>
      <c r="O627" s="7"/>
      <c r="P627" s="7"/>
      <c r="T627" s="7"/>
      <c r="U627" s="7"/>
      <c r="V627" s="7"/>
      <c r="W627" s="7"/>
      <c r="X627" s="7"/>
      <c r="Y627" s="7"/>
      <c r="Z627" s="7"/>
      <c r="AA627" s="7"/>
      <c r="AB627" s="7"/>
    </row>
    <row r="628" ht="15.75" customHeight="1">
      <c r="H628" s="7"/>
      <c r="I628" s="7"/>
      <c r="J628" s="7"/>
      <c r="N628" s="7"/>
      <c r="O628" s="7"/>
      <c r="P628" s="7"/>
      <c r="T628" s="7"/>
      <c r="U628" s="7"/>
      <c r="V628" s="7"/>
      <c r="W628" s="7"/>
      <c r="X628" s="7"/>
      <c r="Y628" s="7"/>
      <c r="Z628" s="7"/>
      <c r="AA628" s="7"/>
      <c r="AB628" s="7"/>
    </row>
    <row r="629" ht="15.75" customHeight="1">
      <c r="H629" s="7"/>
      <c r="I629" s="7"/>
      <c r="J629" s="7"/>
      <c r="N629" s="7"/>
      <c r="O629" s="7"/>
      <c r="P629" s="7"/>
      <c r="T629" s="7"/>
      <c r="U629" s="7"/>
      <c r="V629" s="7"/>
      <c r="W629" s="7"/>
      <c r="X629" s="7"/>
      <c r="Y629" s="7"/>
      <c r="Z629" s="7"/>
      <c r="AA629" s="7"/>
      <c r="AB629" s="7"/>
    </row>
    <row r="630" ht="15.75" customHeight="1">
      <c r="H630" s="7"/>
      <c r="I630" s="7"/>
      <c r="J630" s="7"/>
      <c r="N630" s="7"/>
      <c r="O630" s="7"/>
      <c r="P630" s="7"/>
      <c r="T630" s="7"/>
      <c r="U630" s="7"/>
      <c r="V630" s="7"/>
      <c r="W630" s="7"/>
      <c r="X630" s="7"/>
      <c r="Y630" s="7"/>
      <c r="Z630" s="7"/>
      <c r="AA630" s="7"/>
      <c r="AB630" s="7"/>
    </row>
    <row r="631" ht="15.75" customHeight="1">
      <c r="H631" s="7"/>
      <c r="I631" s="7"/>
      <c r="J631" s="7"/>
      <c r="N631" s="7"/>
      <c r="O631" s="7"/>
      <c r="P631" s="7"/>
      <c r="T631" s="7"/>
      <c r="U631" s="7"/>
      <c r="V631" s="7"/>
      <c r="W631" s="7"/>
      <c r="X631" s="7"/>
      <c r="Y631" s="7"/>
      <c r="Z631" s="7"/>
      <c r="AA631" s="7"/>
      <c r="AB631" s="7"/>
    </row>
    <row r="632" ht="15.75" customHeight="1">
      <c r="H632" s="7"/>
      <c r="I632" s="7"/>
      <c r="J632" s="7"/>
      <c r="N632" s="7"/>
      <c r="O632" s="7"/>
      <c r="P632" s="7"/>
      <c r="T632" s="7"/>
      <c r="U632" s="7"/>
      <c r="V632" s="7"/>
      <c r="W632" s="7"/>
      <c r="X632" s="7"/>
      <c r="Y632" s="7"/>
      <c r="Z632" s="7"/>
      <c r="AA632" s="7"/>
      <c r="AB632" s="7"/>
    </row>
    <row r="633" ht="15.75" customHeight="1">
      <c r="H633" s="7"/>
      <c r="I633" s="7"/>
      <c r="J633" s="7"/>
      <c r="N633" s="7"/>
      <c r="O633" s="7"/>
      <c r="P633" s="7"/>
      <c r="T633" s="7"/>
      <c r="U633" s="7"/>
      <c r="V633" s="7"/>
      <c r="W633" s="7"/>
      <c r="X633" s="7"/>
      <c r="Y633" s="7"/>
      <c r="Z633" s="7"/>
      <c r="AA633" s="7"/>
      <c r="AB633" s="7"/>
    </row>
    <row r="634" ht="15.75" customHeight="1">
      <c r="H634" s="7"/>
      <c r="I634" s="7"/>
      <c r="J634" s="7"/>
      <c r="N634" s="7"/>
      <c r="O634" s="7"/>
      <c r="P634" s="7"/>
      <c r="T634" s="7"/>
      <c r="U634" s="7"/>
      <c r="V634" s="7"/>
      <c r="W634" s="7"/>
      <c r="X634" s="7"/>
      <c r="Y634" s="7"/>
      <c r="Z634" s="7"/>
      <c r="AA634" s="7"/>
      <c r="AB634" s="7"/>
    </row>
    <row r="635" ht="15.75" customHeight="1">
      <c r="H635" s="7"/>
      <c r="I635" s="7"/>
      <c r="J635" s="7"/>
      <c r="N635" s="7"/>
      <c r="O635" s="7"/>
      <c r="P635" s="7"/>
      <c r="T635" s="7"/>
      <c r="U635" s="7"/>
      <c r="V635" s="7"/>
      <c r="W635" s="7"/>
      <c r="X635" s="7"/>
      <c r="Y635" s="7"/>
      <c r="Z635" s="7"/>
      <c r="AA635" s="7"/>
      <c r="AB635" s="7"/>
    </row>
    <row r="636" ht="15.75" customHeight="1">
      <c r="H636" s="7"/>
      <c r="I636" s="7"/>
      <c r="J636" s="7"/>
      <c r="N636" s="7"/>
      <c r="O636" s="7"/>
      <c r="P636" s="7"/>
      <c r="T636" s="7"/>
      <c r="U636" s="7"/>
      <c r="V636" s="7"/>
      <c r="W636" s="7"/>
      <c r="X636" s="7"/>
      <c r="Y636" s="7"/>
      <c r="Z636" s="7"/>
      <c r="AA636" s="7"/>
      <c r="AB636" s="7"/>
    </row>
    <row r="637" ht="15.75" customHeight="1">
      <c r="H637" s="7"/>
      <c r="I637" s="7"/>
      <c r="J637" s="7"/>
      <c r="N637" s="7"/>
      <c r="O637" s="7"/>
      <c r="P637" s="7"/>
      <c r="T637" s="7"/>
      <c r="U637" s="7"/>
      <c r="V637" s="7"/>
      <c r="W637" s="7"/>
      <c r="X637" s="7"/>
      <c r="Y637" s="7"/>
      <c r="Z637" s="7"/>
      <c r="AA637" s="7"/>
      <c r="AB637" s="7"/>
    </row>
    <row r="638" ht="15.75" customHeight="1">
      <c r="H638" s="7"/>
      <c r="I638" s="7"/>
      <c r="J638" s="7"/>
      <c r="N638" s="7"/>
      <c r="O638" s="7"/>
      <c r="P638" s="7"/>
      <c r="T638" s="7"/>
      <c r="U638" s="7"/>
      <c r="V638" s="7"/>
      <c r="W638" s="7"/>
      <c r="X638" s="7"/>
      <c r="Y638" s="7"/>
      <c r="Z638" s="7"/>
      <c r="AA638" s="7"/>
      <c r="AB638" s="7"/>
    </row>
    <row r="639" ht="15.75" customHeight="1">
      <c r="H639" s="7"/>
      <c r="I639" s="7"/>
      <c r="J639" s="7"/>
      <c r="N639" s="7"/>
      <c r="O639" s="7"/>
      <c r="P639" s="7"/>
      <c r="T639" s="7"/>
      <c r="U639" s="7"/>
      <c r="V639" s="7"/>
      <c r="W639" s="7"/>
      <c r="X639" s="7"/>
      <c r="Y639" s="7"/>
      <c r="Z639" s="7"/>
      <c r="AA639" s="7"/>
      <c r="AB639" s="7"/>
    </row>
    <row r="640" ht="15.75" customHeight="1">
      <c r="H640" s="7"/>
      <c r="I640" s="7"/>
      <c r="J640" s="7"/>
      <c r="N640" s="7"/>
      <c r="O640" s="7"/>
      <c r="P640" s="7"/>
      <c r="T640" s="7"/>
      <c r="U640" s="7"/>
      <c r="V640" s="7"/>
      <c r="W640" s="7"/>
      <c r="X640" s="7"/>
      <c r="Y640" s="7"/>
      <c r="Z640" s="7"/>
      <c r="AA640" s="7"/>
      <c r="AB640" s="7"/>
    </row>
    <row r="641" ht="15.75" customHeight="1">
      <c r="H641" s="7"/>
      <c r="I641" s="7"/>
      <c r="J641" s="7"/>
      <c r="N641" s="7"/>
      <c r="O641" s="7"/>
      <c r="P641" s="7"/>
      <c r="T641" s="7"/>
      <c r="U641" s="7"/>
      <c r="V641" s="7"/>
      <c r="W641" s="7"/>
      <c r="X641" s="7"/>
      <c r="Y641" s="7"/>
      <c r="Z641" s="7"/>
      <c r="AA641" s="7"/>
      <c r="AB641" s="7"/>
    </row>
    <row r="642" ht="15.75" customHeight="1">
      <c r="H642" s="7"/>
      <c r="I642" s="7"/>
      <c r="J642" s="7"/>
      <c r="N642" s="7"/>
      <c r="O642" s="7"/>
      <c r="P642" s="7"/>
      <c r="T642" s="7"/>
      <c r="U642" s="7"/>
      <c r="V642" s="7"/>
      <c r="W642" s="7"/>
      <c r="X642" s="7"/>
      <c r="Y642" s="7"/>
      <c r="Z642" s="7"/>
      <c r="AA642" s="7"/>
      <c r="AB642" s="7"/>
    </row>
    <row r="643" ht="15.75" customHeight="1">
      <c r="H643" s="7"/>
      <c r="I643" s="7"/>
      <c r="J643" s="7"/>
      <c r="N643" s="7"/>
      <c r="O643" s="7"/>
      <c r="P643" s="7"/>
      <c r="T643" s="7"/>
      <c r="U643" s="7"/>
      <c r="V643" s="7"/>
      <c r="W643" s="7"/>
      <c r="X643" s="7"/>
      <c r="Y643" s="7"/>
      <c r="Z643" s="7"/>
      <c r="AA643" s="7"/>
      <c r="AB643" s="7"/>
    </row>
    <row r="644" ht="15.75" customHeight="1">
      <c r="H644" s="7"/>
      <c r="I644" s="7"/>
      <c r="J644" s="7"/>
      <c r="N644" s="7"/>
      <c r="O644" s="7"/>
      <c r="P644" s="7"/>
      <c r="T644" s="7"/>
      <c r="U644" s="7"/>
      <c r="V644" s="7"/>
      <c r="W644" s="7"/>
      <c r="X644" s="7"/>
      <c r="Y644" s="7"/>
      <c r="Z644" s="7"/>
      <c r="AA644" s="7"/>
      <c r="AB644" s="7"/>
    </row>
    <row r="645" ht="15.75" customHeight="1">
      <c r="H645" s="7"/>
      <c r="I645" s="7"/>
      <c r="J645" s="7"/>
      <c r="N645" s="7"/>
      <c r="O645" s="7"/>
      <c r="P645" s="7"/>
      <c r="T645" s="7"/>
      <c r="U645" s="7"/>
      <c r="V645" s="7"/>
      <c r="W645" s="7"/>
      <c r="X645" s="7"/>
      <c r="Y645" s="7"/>
      <c r="Z645" s="7"/>
      <c r="AA645" s="7"/>
      <c r="AB645" s="7"/>
    </row>
    <row r="646" ht="15.75" customHeight="1">
      <c r="H646" s="7"/>
      <c r="I646" s="7"/>
      <c r="J646" s="7"/>
      <c r="N646" s="7"/>
      <c r="O646" s="7"/>
      <c r="P646" s="7"/>
      <c r="T646" s="7"/>
      <c r="U646" s="7"/>
      <c r="V646" s="7"/>
      <c r="W646" s="7"/>
      <c r="X646" s="7"/>
      <c r="Y646" s="7"/>
      <c r="Z646" s="7"/>
      <c r="AA646" s="7"/>
      <c r="AB646" s="7"/>
    </row>
    <row r="647" ht="15.75" customHeight="1">
      <c r="H647" s="7"/>
      <c r="I647" s="7"/>
      <c r="J647" s="7"/>
      <c r="N647" s="7"/>
      <c r="O647" s="7"/>
      <c r="P647" s="7"/>
      <c r="T647" s="7"/>
      <c r="U647" s="7"/>
      <c r="V647" s="7"/>
      <c r="W647" s="7"/>
      <c r="X647" s="7"/>
      <c r="Y647" s="7"/>
      <c r="Z647" s="7"/>
      <c r="AA647" s="7"/>
      <c r="AB647" s="7"/>
    </row>
    <row r="648" ht="15.75" customHeight="1">
      <c r="H648" s="7"/>
      <c r="I648" s="7"/>
      <c r="J648" s="7"/>
      <c r="N648" s="7"/>
      <c r="O648" s="7"/>
      <c r="P648" s="7"/>
      <c r="T648" s="7"/>
      <c r="U648" s="7"/>
      <c r="V648" s="7"/>
      <c r="W648" s="7"/>
      <c r="X648" s="7"/>
      <c r="Y648" s="7"/>
      <c r="Z648" s="7"/>
      <c r="AA648" s="7"/>
      <c r="AB648" s="7"/>
    </row>
    <row r="649" ht="15.75" customHeight="1">
      <c r="H649" s="7"/>
      <c r="I649" s="7"/>
      <c r="J649" s="7"/>
      <c r="N649" s="7"/>
      <c r="O649" s="7"/>
      <c r="P649" s="7"/>
      <c r="T649" s="7"/>
      <c r="U649" s="7"/>
      <c r="V649" s="7"/>
      <c r="W649" s="7"/>
      <c r="X649" s="7"/>
      <c r="Y649" s="7"/>
      <c r="Z649" s="7"/>
      <c r="AA649" s="7"/>
      <c r="AB649" s="7"/>
    </row>
    <row r="650" ht="15.75" customHeight="1">
      <c r="H650" s="7"/>
      <c r="I650" s="7"/>
      <c r="J650" s="7"/>
      <c r="N650" s="7"/>
      <c r="O650" s="7"/>
      <c r="P650" s="7"/>
      <c r="T650" s="7"/>
      <c r="U650" s="7"/>
      <c r="V650" s="7"/>
      <c r="W650" s="7"/>
      <c r="X650" s="7"/>
      <c r="Y650" s="7"/>
      <c r="Z650" s="7"/>
      <c r="AA650" s="7"/>
      <c r="AB650" s="7"/>
    </row>
    <row r="651" ht="15.75" customHeight="1">
      <c r="H651" s="7"/>
      <c r="I651" s="7"/>
      <c r="J651" s="7"/>
      <c r="N651" s="7"/>
      <c r="O651" s="7"/>
      <c r="P651" s="7"/>
      <c r="T651" s="7"/>
      <c r="U651" s="7"/>
      <c r="V651" s="7"/>
      <c r="W651" s="7"/>
      <c r="X651" s="7"/>
      <c r="Y651" s="7"/>
      <c r="Z651" s="7"/>
      <c r="AA651" s="7"/>
      <c r="AB651" s="7"/>
    </row>
    <row r="652" ht="15.75" customHeight="1">
      <c r="H652" s="7"/>
      <c r="I652" s="7"/>
      <c r="J652" s="7"/>
      <c r="N652" s="7"/>
      <c r="O652" s="7"/>
      <c r="P652" s="7"/>
      <c r="T652" s="7"/>
      <c r="U652" s="7"/>
      <c r="V652" s="7"/>
      <c r="W652" s="7"/>
      <c r="X652" s="7"/>
      <c r="Y652" s="7"/>
      <c r="Z652" s="7"/>
      <c r="AA652" s="7"/>
      <c r="AB652" s="7"/>
    </row>
    <row r="653" ht="15.75" customHeight="1">
      <c r="H653" s="7"/>
      <c r="I653" s="7"/>
      <c r="J653" s="7"/>
      <c r="N653" s="7"/>
      <c r="O653" s="7"/>
      <c r="P653" s="7"/>
      <c r="T653" s="7"/>
      <c r="U653" s="7"/>
      <c r="V653" s="7"/>
      <c r="W653" s="7"/>
      <c r="X653" s="7"/>
      <c r="Y653" s="7"/>
      <c r="Z653" s="7"/>
      <c r="AA653" s="7"/>
      <c r="AB653" s="7"/>
    </row>
    <row r="654" ht="15.75" customHeight="1">
      <c r="H654" s="7"/>
      <c r="I654" s="7"/>
      <c r="J654" s="7"/>
      <c r="N654" s="7"/>
      <c r="O654" s="7"/>
      <c r="P654" s="7"/>
      <c r="T654" s="7"/>
      <c r="U654" s="7"/>
      <c r="V654" s="7"/>
      <c r="W654" s="7"/>
      <c r="X654" s="7"/>
      <c r="Y654" s="7"/>
      <c r="Z654" s="7"/>
      <c r="AA654" s="7"/>
      <c r="AB654" s="7"/>
    </row>
    <row r="655" ht="15.75" customHeight="1">
      <c r="H655" s="7"/>
      <c r="I655" s="7"/>
      <c r="J655" s="7"/>
      <c r="N655" s="7"/>
      <c r="O655" s="7"/>
      <c r="P655" s="7"/>
      <c r="T655" s="7"/>
      <c r="U655" s="7"/>
      <c r="V655" s="7"/>
      <c r="W655" s="7"/>
      <c r="X655" s="7"/>
      <c r="Y655" s="7"/>
      <c r="Z655" s="7"/>
      <c r="AA655" s="7"/>
      <c r="AB655" s="7"/>
    </row>
    <row r="656" ht="15.75" customHeight="1">
      <c r="H656" s="7"/>
      <c r="I656" s="7"/>
      <c r="J656" s="7"/>
      <c r="N656" s="7"/>
      <c r="O656" s="7"/>
      <c r="P656" s="7"/>
      <c r="T656" s="7"/>
      <c r="U656" s="7"/>
      <c r="V656" s="7"/>
      <c r="W656" s="7"/>
      <c r="X656" s="7"/>
      <c r="Y656" s="7"/>
      <c r="Z656" s="7"/>
      <c r="AA656" s="7"/>
      <c r="AB656" s="7"/>
    </row>
    <row r="657" ht="15.75" customHeight="1">
      <c r="H657" s="7"/>
      <c r="I657" s="7"/>
      <c r="J657" s="7"/>
      <c r="N657" s="7"/>
      <c r="O657" s="7"/>
      <c r="P657" s="7"/>
      <c r="T657" s="7"/>
      <c r="U657" s="7"/>
      <c r="V657" s="7"/>
      <c r="W657" s="7"/>
      <c r="X657" s="7"/>
      <c r="Y657" s="7"/>
      <c r="Z657" s="7"/>
      <c r="AA657" s="7"/>
      <c r="AB657" s="7"/>
    </row>
    <row r="658" ht="15.75" customHeight="1">
      <c r="H658" s="7"/>
      <c r="I658" s="7"/>
      <c r="J658" s="7"/>
      <c r="N658" s="7"/>
      <c r="O658" s="7"/>
      <c r="P658" s="7"/>
      <c r="T658" s="7"/>
      <c r="U658" s="7"/>
      <c r="V658" s="7"/>
      <c r="W658" s="7"/>
      <c r="X658" s="7"/>
      <c r="Y658" s="7"/>
      <c r="Z658" s="7"/>
      <c r="AA658" s="7"/>
      <c r="AB658" s="7"/>
    </row>
    <row r="659" ht="15.75" customHeight="1">
      <c r="H659" s="7"/>
      <c r="I659" s="7"/>
      <c r="J659" s="7"/>
      <c r="N659" s="7"/>
      <c r="O659" s="7"/>
      <c r="P659" s="7"/>
      <c r="T659" s="7"/>
      <c r="U659" s="7"/>
      <c r="V659" s="7"/>
      <c r="W659" s="7"/>
      <c r="X659" s="7"/>
      <c r="Y659" s="7"/>
      <c r="Z659" s="7"/>
      <c r="AA659" s="7"/>
      <c r="AB659" s="7"/>
    </row>
    <row r="660" ht="15.75" customHeight="1">
      <c r="H660" s="7"/>
      <c r="I660" s="7"/>
      <c r="J660" s="7"/>
      <c r="N660" s="7"/>
      <c r="O660" s="7"/>
      <c r="P660" s="7"/>
      <c r="T660" s="7"/>
      <c r="U660" s="7"/>
      <c r="V660" s="7"/>
      <c r="W660" s="7"/>
      <c r="X660" s="7"/>
      <c r="Y660" s="7"/>
      <c r="Z660" s="7"/>
      <c r="AA660" s="7"/>
      <c r="AB660" s="7"/>
    </row>
    <row r="661" ht="15.75" customHeight="1">
      <c r="H661" s="7"/>
      <c r="I661" s="7"/>
      <c r="J661" s="7"/>
      <c r="N661" s="7"/>
      <c r="O661" s="7"/>
      <c r="P661" s="7"/>
      <c r="T661" s="7"/>
      <c r="U661" s="7"/>
      <c r="V661" s="7"/>
      <c r="W661" s="7"/>
      <c r="X661" s="7"/>
      <c r="Y661" s="7"/>
      <c r="Z661" s="7"/>
      <c r="AA661" s="7"/>
      <c r="AB661" s="7"/>
    </row>
    <row r="662" ht="15.75" customHeight="1">
      <c r="H662" s="7"/>
      <c r="I662" s="7"/>
      <c r="J662" s="7"/>
      <c r="N662" s="7"/>
      <c r="O662" s="7"/>
      <c r="P662" s="7"/>
      <c r="T662" s="7"/>
      <c r="U662" s="7"/>
      <c r="V662" s="7"/>
      <c r="W662" s="7"/>
      <c r="X662" s="7"/>
      <c r="Y662" s="7"/>
      <c r="Z662" s="7"/>
      <c r="AA662" s="7"/>
      <c r="AB662" s="7"/>
    </row>
    <row r="663" ht="15.75" customHeight="1">
      <c r="H663" s="7"/>
      <c r="I663" s="7"/>
      <c r="J663" s="7"/>
      <c r="N663" s="7"/>
      <c r="O663" s="7"/>
      <c r="P663" s="7"/>
      <c r="T663" s="7"/>
      <c r="U663" s="7"/>
      <c r="V663" s="7"/>
      <c r="W663" s="7"/>
      <c r="X663" s="7"/>
      <c r="Y663" s="7"/>
      <c r="Z663" s="7"/>
      <c r="AA663" s="7"/>
      <c r="AB663" s="7"/>
    </row>
    <row r="664" ht="15.75" customHeight="1">
      <c r="H664" s="7"/>
      <c r="I664" s="7"/>
      <c r="J664" s="7"/>
      <c r="N664" s="7"/>
      <c r="O664" s="7"/>
      <c r="P664" s="7"/>
      <c r="T664" s="7"/>
      <c r="U664" s="7"/>
      <c r="V664" s="7"/>
      <c r="W664" s="7"/>
      <c r="X664" s="7"/>
      <c r="Y664" s="7"/>
      <c r="Z664" s="7"/>
      <c r="AA664" s="7"/>
      <c r="AB664" s="7"/>
    </row>
    <row r="665" ht="15.75" customHeight="1">
      <c r="H665" s="7"/>
      <c r="I665" s="7"/>
      <c r="J665" s="7"/>
      <c r="N665" s="7"/>
      <c r="O665" s="7"/>
      <c r="P665" s="7"/>
      <c r="T665" s="7"/>
      <c r="U665" s="7"/>
      <c r="V665" s="7"/>
      <c r="W665" s="7"/>
      <c r="X665" s="7"/>
      <c r="Y665" s="7"/>
      <c r="Z665" s="7"/>
      <c r="AA665" s="7"/>
      <c r="AB665" s="7"/>
    </row>
    <row r="666" ht="15.75" customHeight="1">
      <c r="H666" s="7"/>
      <c r="I666" s="7"/>
      <c r="J666" s="7"/>
      <c r="N666" s="7"/>
      <c r="O666" s="7"/>
      <c r="P666" s="7"/>
      <c r="T666" s="7"/>
      <c r="U666" s="7"/>
      <c r="V666" s="7"/>
      <c r="W666" s="7"/>
      <c r="X666" s="7"/>
      <c r="Y666" s="7"/>
      <c r="Z666" s="7"/>
      <c r="AA666" s="7"/>
      <c r="AB666" s="7"/>
    </row>
    <row r="667" ht="15.75" customHeight="1">
      <c r="H667" s="7"/>
      <c r="I667" s="7"/>
      <c r="J667" s="7"/>
      <c r="N667" s="7"/>
      <c r="O667" s="7"/>
      <c r="P667" s="7"/>
      <c r="T667" s="7"/>
      <c r="U667" s="7"/>
      <c r="V667" s="7"/>
      <c r="W667" s="7"/>
      <c r="X667" s="7"/>
      <c r="Y667" s="7"/>
      <c r="Z667" s="7"/>
      <c r="AA667" s="7"/>
      <c r="AB667" s="7"/>
    </row>
    <row r="668" ht="15.75" customHeight="1">
      <c r="H668" s="7"/>
      <c r="I668" s="7"/>
      <c r="J668" s="7"/>
      <c r="N668" s="7"/>
      <c r="O668" s="7"/>
      <c r="P668" s="7"/>
      <c r="T668" s="7"/>
      <c r="U668" s="7"/>
      <c r="V668" s="7"/>
      <c r="W668" s="7"/>
      <c r="X668" s="7"/>
      <c r="Y668" s="7"/>
      <c r="Z668" s="7"/>
      <c r="AA668" s="7"/>
      <c r="AB668" s="7"/>
    </row>
    <row r="669" ht="15.75" customHeight="1">
      <c r="H669" s="7"/>
      <c r="I669" s="7"/>
      <c r="J669" s="7"/>
      <c r="N669" s="7"/>
      <c r="O669" s="7"/>
      <c r="P669" s="7"/>
      <c r="T669" s="7"/>
      <c r="U669" s="7"/>
      <c r="V669" s="7"/>
      <c r="W669" s="7"/>
      <c r="X669" s="7"/>
      <c r="Y669" s="7"/>
      <c r="Z669" s="7"/>
      <c r="AA669" s="7"/>
      <c r="AB669" s="7"/>
    </row>
    <row r="670" ht="15.75" customHeight="1">
      <c r="H670" s="7"/>
      <c r="I670" s="7"/>
      <c r="J670" s="7"/>
      <c r="N670" s="7"/>
      <c r="O670" s="7"/>
      <c r="P670" s="7"/>
      <c r="T670" s="7"/>
      <c r="U670" s="7"/>
      <c r="V670" s="7"/>
      <c r="W670" s="7"/>
      <c r="X670" s="7"/>
      <c r="Y670" s="7"/>
      <c r="Z670" s="7"/>
      <c r="AA670" s="7"/>
      <c r="AB670" s="7"/>
    </row>
    <row r="671" ht="15.75" customHeight="1">
      <c r="H671" s="7"/>
      <c r="I671" s="7"/>
      <c r="J671" s="7"/>
      <c r="N671" s="7"/>
      <c r="O671" s="7"/>
      <c r="P671" s="7"/>
      <c r="T671" s="7"/>
      <c r="U671" s="7"/>
      <c r="V671" s="7"/>
      <c r="W671" s="7"/>
      <c r="X671" s="7"/>
      <c r="Y671" s="7"/>
      <c r="Z671" s="7"/>
      <c r="AA671" s="7"/>
      <c r="AB671" s="7"/>
    </row>
    <row r="672" ht="15.75" customHeight="1">
      <c r="H672" s="7"/>
      <c r="I672" s="7"/>
      <c r="J672" s="7"/>
      <c r="N672" s="7"/>
      <c r="O672" s="7"/>
      <c r="P672" s="7"/>
      <c r="T672" s="7"/>
      <c r="U672" s="7"/>
      <c r="V672" s="7"/>
      <c r="W672" s="7"/>
      <c r="X672" s="7"/>
      <c r="Y672" s="7"/>
      <c r="Z672" s="7"/>
      <c r="AA672" s="7"/>
      <c r="AB672" s="7"/>
    </row>
    <row r="673" ht="15.75" customHeight="1">
      <c r="H673" s="7"/>
      <c r="I673" s="7"/>
      <c r="J673" s="7"/>
      <c r="N673" s="7"/>
      <c r="O673" s="7"/>
      <c r="P673" s="7"/>
      <c r="T673" s="7"/>
      <c r="U673" s="7"/>
      <c r="V673" s="7"/>
      <c r="W673" s="7"/>
      <c r="X673" s="7"/>
      <c r="Y673" s="7"/>
      <c r="Z673" s="7"/>
      <c r="AA673" s="7"/>
      <c r="AB673" s="7"/>
    </row>
    <row r="674" ht="15.75" customHeight="1">
      <c r="H674" s="7"/>
      <c r="I674" s="7"/>
      <c r="J674" s="7"/>
      <c r="N674" s="7"/>
      <c r="O674" s="7"/>
      <c r="P674" s="7"/>
      <c r="T674" s="7"/>
      <c r="U674" s="7"/>
      <c r="V674" s="7"/>
      <c r="W674" s="7"/>
      <c r="X674" s="7"/>
      <c r="Y674" s="7"/>
      <c r="Z674" s="7"/>
      <c r="AA674" s="7"/>
      <c r="AB674" s="7"/>
    </row>
    <row r="675" ht="15.75" customHeight="1">
      <c r="H675" s="7"/>
      <c r="I675" s="7"/>
      <c r="J675" s="7"/>
      <c r="N675" s="7"/>
      <c r="O675" s="7"/>
      <c r="P675" s="7"/>
      <c r="T675" s="7"/>
      <c r="U675" s="7"/>
      <c r="V675" s="7"/>
      <c r="W675" s="7"/>
      <c r="X675" s="7"/>
      <c r="Y675" s="7"/>
      <c r="Z675" s="7"/>
      <c r="AA675" s="7"/>
      <c r="AB675" s="7"/>
    </row>
    <row r="676" ht="15.75" customHeight="1">
      <c r="H676" s="7"/>
      <c r="I676" s="7"/>
      <c r="J676" s="7"/>
      <c r="N676" s="7"/>
      <c r="O676" s="7"/>
      <c r="P676" s="7"/>
      <c r="T676" s="7"/>
      <c r="U676" s="7"/>
      <c r="V676" s="7"/>
      <c r="W676" s="7"/>
      <c r="X676" s="7"/>
      <c r="Y676" s="7"/>
      <c r="Z676" s="7"/>
      <c r="AA676" s="7"/>
      <c r="AB676" s="7"/>
    </row>
    <row r="677" ht="15.75" customHeight="1">
      <c r="H677" s="7"/>
      <c r="I677" s="7"/>
      <c r="J677" s="7"/>
      <c r="N677" s="7"/>
      <c r="O677" s="7"/>
      <c r="P677" s="7"/>
      <c r="T677" s="7"/>
      <c r="U677" s="7"/>
      <c r="V677" s="7"/>
      <c r="W677" s="7"/>
      <c r="X677" s="7"/>
      <c r="Y677" s="7"/>
      <c r="Z677" s="7"/>
      <c r="AA677" s="7"/>
      <c r="AB677" s="7"/>
    </row>
    <row r="678" ht="15.75" customHeight="1">
      <c r="H678" s="7"/>
      <c r="I678" s="7"/>
      <c r="J678" s="7"/>
      <c r="N678" s="7"/>
      <c r="O678" s="7"/>
      <c r="P678" s="7"/>
      <c r="T678" s="7"/>
      <c r="U678" s="7"/>
      <c r="V678" s="7"/>
      <c r="W678" s="7"/>
      <c r="X678" s="7"/>
      <c r="Y678" s="7"/>
      <c r="Z678" s="7"/>
      <c r="AA678" s="7"/>
      <c r="AB678" s="7"/>
    </row>
    <row r="679" ht="15.75" customHeight="1">
      <c r="H679" s="7"/>
      <c r="I679" s="7"/>
      <c r="J679" s="7"/>
      <c r="N679" s="7"/>
      <c r="O679" s="7"/>
      <c r="P679" s="7"/>
      <c r="T679" s="7"/>
      <c r="U679" s="7"/>
      <c r="V679" s="7"/>
      <c r="W679" s="7"/>
      <c r="X679" s="7"/>
      <c r="Y679" s="7"/>
      <c r="Z679" s="7"/>
      <c r="AA679" s="7"/>
      <c r="AB679" s="7"/>
    </row>
    <row r="680" ht="15.75" customHeight="1">
      <c r="H680" s="7"/>
      <c r="I680" s="7"/>
      <c r="J680" s="7"/>
      <c r="N680" s="7"/>
      <c r="O680" s="7"/>
      <c r="P680" s="7"/>
      <c r="T680" s="7"/>
      <c r="U680" s="7"/>
      <c r="V680" s="7"/>
      <c r="W680" s="7"/>
      <c r="X680" s="7"/>
      <c r="Y680" s="7"/>
      <c r="Z680" s="7"/>
      <c r="AA680" s="7"/>
      <c r="AB680" s="7"/>
    </row>
    <row r="681" ht="15.75" customHeight="1">
      <c r="H681" s="7"/>
      <c r="I681" s="7"/>
      <c r="J681" s="7"/>
      <c r="N681" s="7"/>
      <c r="O681" s="7"/>
      <c r="P681" s="7"/>
      <c r="T681" s="7"/>
      <c r="U681" s="7"/>
      <c r="V681" s="7"/>
      <c r="W681" s="7"/>
      <c r="X681" s="7"/>
      <c r="Y681" s="7"/>
      <c r="Z681" s="7"/>
      <c r="AA681" s="7"/>
      <c r="AB681" s="7"/>
    </row>
    <row r="682" ht="15.75" customHeight="1">
      <c r="H682" s="7"/>
      <c r="I682" s="7"/>
      <c r="J682" s="7"/>
      <c r="N682" s="7"/>
      <c r="O682" s="7"/>
      <c r="P682" s="7"/>
      <c r="T682" s="7"/>
      <c r="U682" s="7"/>
      <c r="V682" s="7"/>
      <c r="W682" s="7"/>
      <c r="X682" s="7"/>
      <c r="Y682" s="7"/>
      <c r="Z682" s="7"/>
      <c r="AA682" s="7"/>
      <c r="AB682" s="7"/>
    </row>
    <row r="683" ht="15.75" customHeight="1">
      <c r="H683" s="7"/>
      <c r="I683" s="7"/>
      <c r="J683" s="7"/>
      <c r="N683" s="7"/>
      <c r="O683" s="7"/>
      <c r="P683" s="7"/>
      <c r="T683" s="7"/>
      <c r="U683" s="7"/>
      <c r="V683" s="7"/>
      <c r="W683" s="7"/>
      <c r="X683" s="7"/>
      <c r="Y683" s="7"/>
      <c r="Z683" s="7"/>
      <c r="AA683" s="7"/>
      <c r="AB683" s="7"/>
    </row>
    <row r="684" ht="15.75" customHeight="1">
      <c r="H684" s="7"/>
      <c r="I684" s="7"/>
      <c r="J684" s="7"/>
      <c r="N684" s="7"/>
      <c r="O684" s="7"/>
      <c r="P684" s="7"/>
      <c r="T684" s="7"/>
      <c r="U684" s="7"/>
      <c r="V684" s="7"/>
      <c r="W684" s="7"/>
      <c r="X684" s="7"/>
      <c r="Y684" s="7"/>
      <c r="Z684" s="7"/>
      <c r="AA684" s="7"/>
      <c r="AB684" s="7"/>
    </row>
    <row r="685" ht="15.75" customHeight="1">
      <c r="H685" s="7"/>
      <c r="I685" s="7"/>
      <c r="J685" s="7"/>
      <c r="N685" s="7"/>
      <c r="O685" s="7"/>
      <c r="P685" s="7"/>
      <c r="T685" s="7"/>
      <c r="U685" s="7"/>
      <c r="V685" s="7"/>
      <c r="W685" s="7"/>
      <c r="X685" s="7"/>
      <c r="Y685" s="7"/>
      <c r="Z685" s="7"/>
      <c r="AA685" s="7"/>
      <c r="AB685" s="7"/>
    </row>
    <row r="686" ht="15.75" customHeight="1">
      <c r="H686" s="7"/>
      <c r="I686" s="7"/>
      <c r="J686" s="7"/>
      <c r="N686" s="7"/>
      <c r="O686" s="7"/>
      <c r="P686" s="7"/>
      <c r="T686" s="7"/>
      <c r="U686" s="7"/>
      <c r="V686" s="7"/>
      <c r="W686" s="7"/>
      <c r="X686" s="7"/>
      <c r="Y686" s="7"/>
      <c r="Z686" s="7"/>
      <c r="AA686" s="7"/>
      <c r="AB686" s="7"/>
    </row>
    <row r="687" ht="15.75" customHeight="1">
      <c r="H687" s="7"/>
      <c r="I687" s="7"/>
      <c r="J687" s="7"/>
      <c r="N687" s="7"/>
      <c r="O687" s="7"/>
      <c r="P687" s="7"/>
      <c r="T687" s="7"/>
      <c r="U687" s="7"/>
      <c r="V687" s="7"/>
      <c r="W687" s="7"/>
      <c r="X687" s="7"/>
      <c r="Y687" s="7"/>
      <c r="Z687" s="7"/>
      <c r="AA687" s="7"/>
      <c r="AB687" s="7"/>
    </row>
    <row r="688" ht="15.75" customHeight="1">
      <c r="H688" s="7"/>
      <c r="I688" s="7"/>
      <c r="J688" s="7"/>
      <c r="N688" s="7"/>
      <c r="O688" s="7"/>
      <c r="P688" s="7"/>
      <c r="T688" s="7"/>
      <c r="U688" s="7"/>
      <c r="V688" s="7"/>
      <c r="W688" s="7"/>
      <c r="X688" s="7"/>
      <c r="Y688" s="7"/>
      <c r="Z688" s="7"/>
      <c r="AA688" s="7"/>
      <c r="AB688" s="7"/>
    </row>
    <row r="689" ht="15.75" customHeight="1">
      <c r="H689" s="7"/>
      <c r="I689" s="7"/>
      <c r="J689" s="7"/>
      <c r="N689" s="7"/>
      <c r="O689" s="7"/>
      <c r="P689" s="7"/>
      <c r="T689" s="7"/>
      <c r="U689" s="7"/>
      <c r="V689" s="7"/>
      <c r="W689" s="7"/>
      <c r="X689" s="7"/>
      <c r="Y689" s="7"/>
      <c r="Z689" s="7"/>
      <c r="AA689" s="7"/>
      <c r="AB689" s="7"/>
    </row>
    <row r="690" ht="15.75" customHeight="1">
      <c r="H690" s="7"/>
      <c r="I690" s="7"/>
      <c r="J690" s="7"/>
      <c r="N690" s="7"/>
      <c r="O690" s="7"/>
      <c r="P690" s="7"/>
      <c r="T690" s="7"/>
      <c r="U690" s="7"/>
      <c r="V690" s="7"/>
      <c r="W690" s="7"/>
      <c r="X690" s="7"/>
      <c r="Y690" s="7"/>
      <c r="Z690" s="7"/>
      <c r="AA690" s="7"/>
      <c r="AB690" s="7"/>
    </row>
    <row r="691" ht="15.75" customHeight="1">
      <c r="H691" s="7"/>
      <c r="I691" s="7"/>
      <c r="J691" s="7"/>
      <c r="N691" s="7"/>
      <c r="O691" s="7"/>
      <c r="P691" s="7"/>
      <c r="T691" s="7"/>
      <c r="U691" s="7"/>
      <c r="V691" s="7"/>
      <c r="W691" s="7"/>
      <c r="X691" s="7"/>
      <c r="Y691" s="7"/>
      <c r="Z691" s="7"/>
      <c r="AA691" s="7"/>
      <c r="AB691" s="7"/>
    </row>
    <row r="692" ht="15.75" customHeight="1">
      <c r="H692" s="7"/>
      <c r="I692" s="7"/>
      <c r="J692" s="7"/>
      <c r="N692" s="7"/>
      <c r="O692" s="7"/>
      <c r="P692" s="7"/>
      <c r="T692" s="7"/>
      <c r="U692" s="7"/>
      <c r="V692" s="7"/>
      <c r="W692" s="7"/>
      <c r="X692" s="7"/>
      <c r="Y692" s="7"/>
      <c r="Z692" s="7"/>
      <c r="AA692" s="7"/>
      <c r="AB692" s="7"/>
    </row>
    <row r="693" ht="15.75" customHeight="1">
      <c r="H693" s="7"/>
      <c r="I693" s="7"/>
      <c r="J693" s="7"/>
      <c r="N693" s="7"/>
      <c r="O693" s="7"/>
      <c r="P693" s="7"/>
      <c r="T693" s="7"/>
      <c r="U693" s="7"/>
      <c r="V693" s="7"/>
      <c r="W693" s="7"/>
      <c r="X693" s="7"/>
      <c r="Y693" s="7"/>
      <c r="Z693" s="7"/>
      <c r="AA693" s="7"/>
      <c r="AB693" s="7"/>
    </row>
    <row r="694" ht="15.75" customHeight="1">
      <c r="H694" s="7"/>
      <c r="I694" s="7"/>
      <c r="J694" s="7"/>
      <c r="N694" s="7"/>
      <c r="O694" s="7"/>
      <c r="P694" s="7"/>
      <c r="T694" s="7"/>
      <c r="U694" s="7"/>
      <c r="V694" s="7"/>
      <c r="W694" s="7"/>
      <c r="X694" s="7"/>
      <c r="Y694" s="7"/>
      <c r="Z694" s="7"/>
      <c r="AA694" s="7"/>
      <c r="AB694" s="7"/>
    </row>
    <row r="695" ht="15.75" customHeight="1">
      <c r="H695" s="7"/>
      <c r="I695" s="7"/>
      <c r="J695" s="7"/>
      <c r="N695" s="7"/>
      <c r="O695" s="7"/>
      <c r="P695" s="7"/>
      <c r="T695" s="7"/>
      <c r="U695" s="7"/>
      <c r="V695" s="7"/>
      <c r="W695" s="7"/>
      <c r="X695" s="7"/>
      <c r="Y695" s="7"/>
      <c r="Z695" s="7"/>
      <c r="AA695" s="7"/>
      <c r="AB695" s="7"/>
    </row>
    <row r="696" ht="15.75" customHeight="1">
      <c r="H696" s="7"/>
      <c r="I696" s="7"/>
      <c r="J696" s="7"/>
      <c r="N696" s="7"/>
      <c r="O696" s="7"/>
      <c r="P696" s="7"/>
      <c r="T696" s="7"/>
      <c r="U696" s="7"/>
      <c r="V696" s="7"/>
      <c r="W696" s="7"/>
      <c r="X696" s="7"/>
      <c r="Y696" s="7"/>
      <c r="Z696" s="7"/>
      <c r="AA696" s="7"/>
      <c r="AB696" s="7"/>
    </row>
    <row r="697" ht="15.75" customHeight="1">
      <c r="H697" s="7"/>
      <c r="I697" s="7"/>
      <c r="J697" s="7"/>
      <c r="N697" s="7"/>
      <c r="O697" s="7"/>
      <c r="P697" s="7"/>
      <c r="T697" s="7"/>
      <c r="U697" s="7"/>
      <c r="V697" s="7"/>
      <c r="W697" s="7"/>
      <c r="X697" s="7"/>
      <c r="Y697" s="7"/>
      <c r="Z697" s="7"/>
      <c r="AA697" s="7"/>
      <c r="AB697" s="7"/>
    </row>
    <row r="698" ht="15.75" customHeight="1">
      <c r="H698" s="7"/>
      <c r="I698" s="7"/>
      <c r="J698" s="7"/>
      <c r="N698" s="7"/>
      <c r="O698" s="7"/>
      <c r="P698" s="7"/>
      <c r="T698" s="7"/>
      <c r="U698" s="7"/>
      <c r="V698" s="7"/>
      <c r="W698" s="7"/>
      <c r="X698" s="7"/>
      <c r="Y698" s="7"/>
      <c r="Z698" s="7"/>
      <c r="AA698" s="7"/>
      <c r="AB698" s="7"/>
    </row>
    <row r="699" ht="15.75" customHeight="1">
      <c r="H699" s="7"/>
      <c r="I699" s="7"/>
      <c r="J699" s="7"/>
      <c r="N699" s="7"/>
      <c r="O699" s="7"/>
      <c r="P699" s="7"/>
      <c r="T699" s="7"/>
      <c r="U699" s="7"/>
      <c r="V699" s="7"/>
      <c r="W699" s="7"/>
      <c r="X699" s="7"/>
      <c r="Y699" s="7"/>
      <c r="Z699" s="7"/>
      <c r="AA699" s="7"/>
      <c r="AB699" s="7"/>
    </row>
    <row r="700" ht="15.75" customHeight="1">
      <c r="H700" s="7"/>
      <c r="I700" s="7"/>
      <c r="J700" s="7"/>
      <c r="N700" s="7"/>
      <c r="O700" s="7"/>
      <c r="P700" s="7"/>
      <c r="T700" s="7"/>
      <c r="U700" s="7"/>
      <c r="V700" s="7"/>
      <c r="W700" s="7"/>
      <c r="X700" s="7"/>
      <c r="Y700" s="7"/>
      <c r="Z700" s="7"/>
      <c r="AA700" s="7"/>
      <c r="AB700" s="7"/>
    </row>
    <row r="701" ht="15.75" customHeight="1">
      <c r="H701" s="7"/>
      <c r="I701" s="7"/>
      <c r="J701" s="7"/>
      <c r="N701" s="7"/>
      <c r="O701" s="7"/>
      <c r="P701" s="7"/>
      <c r="T701" s="7"/>
      <c r="U701" s="7"/>
      <c r="V701" s="7"/>
      <c r="W701" s="7"/>
      <c r="X701" s="7"/>
      <c r="Y701" s="7"/>
      <c r="Z701" s="7"/>
      <c r="AA701" s="7"/>
      <c r="AB701" s="7"/>
    </row>
    <row r="702" ht="15.75" customHeight="1">
      <c r="H702" s="7"/>
      <c r="I702" s="7"/>
      <c r="J702" s="7"/>
      <c r="N702" s="7"/>
      <c r="O702" s="7"/>
      <c r="P702" s="7"/>
      <c r="T702" s="7"/>
      <c r="U702" s="7"/>
      <c r="V702" s="7"/>
      <c r="W702" s="7"/>
      <c r="X702" s="7"/>
      <c r="Y702" s="7"/>
      <c r="Z702" s="7"/>
      <c r="AA702" s="7"/>
      <c r="AB702" s="7"/>
    </row>
    <row r="703" ht="15.75" customHeight="1">
      <c r="H703" s="7"/>
      <c r="I703" s="7"/>
      <c r="J703" s="7"/>
      <c r="N703" s="7"/>
      <c r="O703" s="7"/>
      <c r="P703" s="7"/>
      <c r="T703" s="7"/>
      <c r="U703" s="7"/>
      <c r="V703" s="7"/>
      <c r="W703" s="7"/>
      <c r="X703" s="7"/>
      <c r="Y703" s="7"/>
      <c r="Z703" s="7"/>
      <c r="AA703" s="7"/>
      <c r="AB703" s="7"/>
    </row>
    <row r="704" ht="15.75" customHeight="1">
      <c r="H704" s="7"/>
      <c r="I704" s="7"/>
      <c r="J704" s="7"/>
      <c r="N704" s="7"/>
      <c r="O704" s="7"/>
      <c r="P704" s="7"/>
      <c r="T704" s="7"/>
      <c r="U704" s="7"/>
      <c r="V704" s="7"/>
      <c r="W704" s="7"/>
      <c r="X704" s="7"/>
      <c r="Y704" s="7"/>
      <c r="Z704" s="7"/>
      <c r="AA704" s="7"/>
      <c r="AB704" s="7"/>
    </row>
    <row r="705" ht="15.75" customHeight="1">
      <c r="H705" s="7"/>
      <c r="I705" s="7"/>
      <c r="J705" s="7"/>
      <c r="N705" s="7"/>
      <c r="O705" s="7"/>
      <c r="P705" s="7"/>
      <c r="T705" s="7"/>
      <c r="U705" s="7"/>
      <c r="V705" s="7"/>
      <c r="W705" s="7"/>
      <c r="X705" s="7"/>
      <c r="Y705" s="7"/>
      <c r="Z705" s="7"/>
      <c r="AA705" s="7"/>
      <c r="AB705" s="7"/>
    </row>
    <row r="706" ht="15.75" customHeight="1">
      <c r="H706" s="7"/>
      <c r="I706" s="7"/>
      <c r="J706" s="7"/>
      <c r="N706" s="7"/>
      <c r="O706" s="7"/>
      <c r="P706" s="7"/>
      <c r="T706" s="7"/>
      <c r="U706" s="7"/>
      <c r="V706" s="7"/>
      <c r="W706" s="7"/>
      <c r="X706" s="7"/>
      <c r="Y706" s="7"/>
      <c r="Z706" s="7"/>
      <c r="AA706" s="7"/>
      <c r="AB706" s="7"/>
    </row>
    <row r="707" ht="15.75" customHeight="1">
      <c r="H707" s="7"/>
      <c r="I707" s="7"/>
      <c r="J707" s="7"/>
      <c r="N707" s="7"/>
      <c r="O707" s="7"/>
      <c r="P707" s="7"/>
      <c r="T707" s="7"/>
      <c r="U707" s="7"/>
      <c r="V707" s="7"/>
      <c r="W707" s="7"/>
      <c r="X707" s="7"/>
      <c r="Y707" s="7"/>
      <c r="Z707" s="7"/>
      <c r="AA707" s="7"/>
      <c r="AB707" s="7"/>
    </row>
    <row r="708" ht="15.75" customHeight="1">
      <c r="H708" s="7"/>
      <c r="I708" s="7"/>
      <c r="J708" s="7"/>
      <c r="N708" s="7"/>
      <c r="O708" s="7"/>
      <c r="P708" s="7"/>
      <c r="T708" s="7"/>
      <c r="U708" s="7"/>
      <c r="V708" s="7"/>
      <c r="W708" s="7"/>
      <c r="X708" s="7"/>
      <c r="Y708" s="7"/>
      <c r="Z708" s="7"/>
      <c r="AA708" s="7"/>
      <c r="AB708" s="7"/>
    </row>
    <row r="709" ht="15.75" customHeight="1">
      <c r="H709" s="7"/>
      <c r="I709" s="7"/>
      <c r="J709" s="7"/>
      <c r="N709" s="7"/>
      <c r="O709" s="7"/>
      <c r="P709" s="7"/>
      <c r="T709" s="7"/>
      <c r="U709" s="7"/>
      <c r="V709" s="7"/>
      <c r="W709" s="7"/>
      <c r="X709" s="7"/>
      <c r="Y709" s="7"/>
      <c r="Z709" s="7"/>
      <c r="AA709" s="7"/>
      <c r="AB709" s="7"/>
    </row>
    <row r="710" ht="15.75" customHeight="1">
      <c r="H710" s="7"/>
      <c r="I710" s="7"/>
      <c r="J710" s="7"/>
      <c r="N710" s="7"/>
      <c r="O710" s="7"/>
      <c r="P710" s="7"/>
      <c r="T710" s="7"/>
      <c r="U710" s="7"/>
      <c r="V710" s="7"/>
      <c r="W710" s="7"/>
      <c r="X710" s="7"/>
      <c r="Y710" s="7"/>
      <c r="Z710" s="7"/>
      <c r="AA710" s="7"/>
      <c r="AB710" s="7"/>
    </row>
    <row r="711" ht="15.75" customHeight="1">
      <c r="H711" s="7"/>
      <c r="I711" s="7"/>
      <c r="J711" s="7"/>
      <c r="N711" s="7"/>
      <c r="O711" s="7"/>
      <c r="P711" s="7"/>
      <c r="T711" s="7"/>
      <c r="U711" s="7"/>
      <c r="V711" s="7"/>
      <c r="W711" s="7"/>
      <c r="X711" s="7"/>
      <c r="Y711" s="7"/>
      <c r="Z711" s="7"/>
      <c r="AA711" s="7"/>
      <c r="AB711" s="7"/>
    </row>
    <row r="712" ht="15.75" customHeight="1">
      <c r="H712" s="7"/>
      <c r="I712" s="7"/>
      <c r="J712" s="7"/>
      <c r="N712" s="7"/>
      <c r="O712" s="7"/>
      <c r="P712" s="7"/>
      <c r="T712" s="7"/>
      <c r="U712" s="7"/>
      <c r="V712" s="7"/>
      <c r="W712" s="7"/>
      <c r="X712" s="7"/>
      <c r="Y712" s="7"/>
      <c r="Z712" s="7"/>
      <c r="AA712" s="7"/>
      <c r="AB712" s="7"/>
    </row>
    <row r="713" ht="15.75" customHeight="1">
      <c r="H713" s="7"/>
      <c r="I713" s="7"/>
      <c r="J713" s="7"/>
      <c r="N713" s="7"/>
      <c r="O713" s="7"/>
      <c r="P713" s="7"/>
      <c r="T713" s="7"/>
      <c r="U713" s="7"/>
      <c r="V713" s="7"/>
      <c r="W713" s="7"/>
      <c r="X713" s="7"/>
      <c r="Y713" s="7"/>
      <c r="Z713" s="7"/>
      <c r="AA713" s="7"/>
      <c r="AB713" s="7"/>
    </row>
    <row r="714" ht="15.75" customHeight="1">
      <c r="H714" s="7"/>
      <c r="I714" s="7"/>
      <c r="J714" s="7"/>
      <c r="N714" s="7"/>
      <c r="O714" s="7"/>
      <c r="P714" s="7"/>
      <c r="T714" s="7"/>
      <c r="U714" s="7"/>
      <c r="V714" s="7"/>
      <c r="W714" s="7"/>
      <c r="X714" s="7"/>
      <c r="Y714" s="7"/>
      <c r="Z714" s="7"/>
      <c r="AA714" s="7"/>
      <c r="AB714" s="7"/>
    </row>
    <row r="715" ht="15.75" customHeight="1">
      <c r="H715" s="7"/>
      <c r="I715" s="7"/>
      <c r="J715" s="7"/>
      <c r="N715" s="7"/>
      <c r="O715" s="7"/>
      <c r="P715" s="7"/>
      <c r="T715" s="7"/>
      <c r="U715" s="7"/>
      <c r="V715" s="7"/>
      <c r="W715" s="7"/>
      <c r="X715" s="7"/>
      <c r="Y715" s="7"/>
      <c r="Z715" s="7"/>
      <c r="AA715" s="7"/>
      <c r="AB715" s="7"/>
    </row>
    <row r="716" ht="15.75" customHeight="1">
      <c r="H716" s="7"/>
      <c r="I716" s="7"/>
      <c r="J716" s="7"/>
      <c r="N716" s="7"/>
      <c r="O716" s="7"/>
      <c r="P716" s="7"/>
      <c r="T716" s="7"/>
      <c r="U716" s="7"/>
      <c r="V716" s="7"/>
      <c r="W716" s="7"/>
      <c r="X716" s="7"/>
      <c r="Y716" s="7"/>
      <c r="Z716" s="7"/>
      <c r="AA716" s="7"/>
      <c r="AB716" s="7"/>
    </row>
    <row r="717" ht="15.75" customHeight="1">
      <c r="H717" s="7"/>
      <c r="I717" s="7"/>
      <c r="J717" s="7"/>
      <c r="N717" s="7"/>
      <c r="O717" s="7"/>
      <c r="P717" s="7"/>
      <c r="T717" s="7"/>
      <c r="U717" s="7"/>
      <c r="V717" s="7"/>
      <c r="W717" s="7"/>
      <c r="X717" s="7"/>
      <c r="Y717" s="7"/>
      <c r="Z717" s="7"/>
      <c r="AA717" s="7"/>
      <c r="AB717" s="7"/>
    </row>
    <row r="718" ht="15.75" customHeight="1">
      <c r="H718" s="7"/>
      <c r="I718" s="7"/>
      <c r="J718" s="7"/>
      <c r="N718" s="7"/>
      <c r="O718" s="7"/>
      <c r="P718" s="7"/>
      <c r="T718" s="7"/>
      <c r="U718" s="7"/>
      <c r="V718" s="7"/>
      <c r="W718" s="7"/>
      <c r="X718" s="7"/>
      <c r="Y718" s="7"/>
      <c r="Z718" s="7"/>
      <c r="AA718" s="7"/>
      <c r="AB718" s="7"/>
    </row>
    <row r="719" ht="15.75" customHeight="1">
      <c r="H719" s="7"/>
      <c r="I719" s="7"/>
      <c r="J719" s="7"/>
      <c r="N719" s="7"/>
      <c r="O719" s="7"/>
      <c r="P719" s="7"/>
      <c r="T719" s="7"/>
      <c r="U719" s="7"/>
      <c r="V719" s="7"/>
      <c r="W719" s="7"/>
      <c r="X719" s="7"/>
      <c r="Y719" s="7"/>
      <c r="Z719" s="7"/>
      <c r="AA719" s="7"/>
      <c r="AB719" s="7"/>
    </row>
    <row r="720" ht="15.75" customHeight="1">
      <c r="H720" s="7"/>
      <c r="I720" s="7"/>
      <c r="J720" s="7"/>
      <c r="N720" s="7"/>
      <c r="O720" s="7"/>
      <c r="P720" s="7"/>
      <c r="T720" s="7"/>
      <c r="U720" s="7"/>
      <c r="V720" s="7"/>
      <c r="W720" s="7"/>
      <c r="X720" s="7"/>
      <c r="Y720" s="7"/>
      <c r="Z720" s="7"/>
      <c r="AA720" s="7"/>
      <c r="AB720" s="7"/>
    </row>
    <row r="721" ht="15.75" customHeight="1">
      <c r="H721" s="7"/>
      <c r="I721" s="7"/>
      <c r="J721" s="7"/>
      <c r="N721" s="7"/>
      <c r="O721" s="7"/>
      <c r="P721" s="7"/>
      <c r="T721" s="7"/>
      <c r="U721" s="7"/>
      <c r="V721" s="7"/>
      <c r="W721" s="7"/>
      <c r="X721" s="7"/>
      <c r="Y721" s="7"/>
      <c r="Z721" s="7"/>
      <c r="AA721" s="7"/>
      <c r="AB721" s="7"/>
    </row>
    <row r="722" ht="15.75" customHeight="1">
      <c r="H722" s="7"/>
      <c r="I722" s="7"/>
      <c r="J722" s="7"/>
      <c r="N722" s="7"/>
      <c r="O722" s="7"/>
      <c r="P722" s="7"/>
      <c r="T722" s="7"/>
      <c r="U722" s="7"/>
      <c r="V722" s="7"/>
      <c r="W722" s="7"/>
      <c r="X722" s="7"/>
      <c r="Y722" s="7"/>
      <c r="Z722" s="7"/>
      <c r="AA722" s="7"/>
      <c r="AB722" s="7"/>
    </row>
    <row r="723" ht="15.75" customHeight="1">
      <c r="H723" s="7"/>
      <c r="I723" s="7"/>
      <c r="J723" s="7"/>
      <c r="N723" s="7"/>
      <c r="O723" s="7"/>
      <c r="P723" s="7"/>
      <c r="T723" s="7"/>
      <c r="U723" s="7"/>
      <c r="V723" s="7"/>
      <c r="W723" s="7"/>
      <c r="X723" s="7"/>
      <c r="Y723" s="7"/>
      <c r="Z723" s="7"/>
      <c r="AA723" s="7"/>
      <c r="AB723" s="7"/>
    </row>
    <row r="724" ht="15.75" customHeight="1">
      <c r="H724" s="7"/>
      <c r="I724" s="7"/>
      <c r="J724" s="7"/>
      <c r="N724" s="7"/>
      <c r="O724" s="7"/>
      <c r="P724" s="7"/>
      <c r="T724" s="7"/>
      <c r="U724" s="7"/>
      <c r="V724" s="7"/>
      <c r="W724" s="7"/>
      <c r="X724" s="7"/>
      <c r="Y724" s="7"/>
      <c r="Z724" s="7"/>
      <c r="AA724" s="7"/>
      <c r="AB724" s="7"/>
    </row>
    <row r="725" ht="15.75" customHeight="1">
      <c r="H725" s="7"/>
      <c r="I725" s="7"/>
      <c r="J725" s="7"/>
      <c r="N725" s="7"/>
      <c r="O725" s="7"/>
      <c r="P725" s="7"/>
      <c r="T725" s="7"/>
      <c r="U725" s="7"/>
      <c r="V725" s="7"/>
      <c r="W725" s="7"/>
      <c r="X725" s="7"/>
      <c r="Y725" s="7"/>
      <c r="Z725" s="7"/>
      <c r="AA725" s="7"/>
      <c r="AB725" s="7"/>
    </row>
    <row r="726" ht="15.75" customHeight="1">
      <c r="H726" s="7"/>
      <c r="I726" s="7"/>
      <c r="J726" s="7"/>
      <c r="N726" s="7"/>
      <c r="O726" s="7"/>
      <c r="P726" s="7"/>
      <c r="T726" s="7"/>
      <c r="U726" s="7"/>
      <c r="V726" s="7"/>
      <c r="W726" s="7"/>
      <c r="X726" s="7"/>
      <c r="Y726" s="7"/>
      <c r="Z726" s="7"/>
      <c r="AA726" s="7"/>
      <c r="AB726" s="7"/>
    </row>
    <row r="727" ht="15.75" customHeight="1">
      <c r="H727" s="7"/>
      <c r="I727" s="7"/>
      <c r="J727" s="7"/>
      <c r="N727" s="7"/>
      <c r="O727" s="7"/>
      <c r="P727" s="7"/>
      <c r="T727" s="7"/>
      <c r="U727" s="7"/>
      <c r="V727" s="7"/>
      <c r="W727" s="7"/>
      <c r="X727" s="7"/>
      <c r="Y727" s="7"/>
      <c r="Z727" s="7"/>
      <c r="AA727" s="7"/>
      <c r="AB727" s="7"/>
    </row>
    <row r="728" ht="15.75" customHeight="1">
      <c r="H728" s="7"/>
      <c r="I728" s="7"/>
      <c r="J728" s="7"/>
      <c r="N728" s="7"/>
      <c r="O728" s="7"/>
      <c r="P728" s="7"/>
      <c r="T728" s="7"/>
      <c r="U728" s="7"/>
      <c r="V728" s="7"/>
      <c r="W728" s="7"/>
      <c r="X728" s="7"/>
      <c r="Y728" s="7"/>
      <c r="Z728" s="7"/>
      <c r="AA728" s="7"/>
      <c r="AB728" s="7"/>
    </row>
    <row r="729" ht="15.75" customHeight="1">
      <c r="H729" s="7"/>
      <c r="I729" s="7"/>
      <c r="J729" s="7"/>
      <c r="N729" s="7"/>
      <c r="O729" s="7"/>
      <c r="P729" s="7"/>
      <c r="T729" s="7"/>
      <c r="U729" s="7"/>
      <c r="V729" s="7"/>
      <c r="W729" s="7"/>
      <c r="X729" s="7"/>
      <c r="Y729" s="7"/>
      <c r="Z729" s="7"/>
      <c r="AA729" s="7"/>
      <c r="AB729" s="7"/>
    </row>
    <row r="730" ht="15.75" customHeight="1">
      <c r="H730" s="7"/>
      <c r="I730" s="7"/>
      <c r="J730" s="7"/>
      <c r="N730" s="7"/>
      <c r="O730" s="7"/>
      <c r="P730" s="7"/>
      <c r="T730" s="7"/>
      <c r="U730" s="7"/>
      <c r="V730" s="7"/>
      <c r="W730" s="7"/>
      <c r="X730" s="7"/>
      <c r="Y730" s="7"/>
      <c r="Z730" s="7"/>
      <c r="AA730" s="7"/>
      <c r="AB730" s="7"/>
    </row>
    <row r="731" ht="15.75" customHeight="1">
      <c r="H731" s="7"/>
      <c r="I731" s="7"/>
      <c r="J731" s="7"/>
      <c r="N731" s="7"/>
      <c r="O731" s="7"/>
      <c r="P731" s="7"/>
      <c r="T731" s="7"/>
      <c r="U731" s="7"/>
      <c r="V731" s="7"/>
      <c r="W731" s="7"/>
      <c r="X731" s="7"/>
      <c r="Y731" s="7"/>
      <c r="Z731" s="7"/>
      <c r="AA731" s="7"/>
      <c r="AB731" s="7"/>
    </row>
    <row r="732" ht="15.75" customHeight="1">
      <c r="H732" s="7"/>
      <c r="I732" s="7"/>
      <c r="J732" s="7"/>
      <c r="N732" s="7"/>
      <c r="O732" s="7"/>
      <c r="P732" s="7"/>
      <c r="T732" s="7"/>
      <c r="U732" s="7"/>
      <c r="V732" s="7"/>
      <c r="W732" s="7"/>
      <c r="X732" s="7"/>
      <c r="Y732" s="7"/>
      <c r="Z732" s="7"/>
      <c r="AA732" s="7"/>
      <c r="AB732" s="7"/>
    </row>
    <row r="733" ht="15.75" customHeight="1">
      <c r="H733" s="7"/>
      <c r="I733" s="7"/>
      <c r="J733" s="7"/>
      <c r="N733" s="7"/>
      <c r="O733" s="7"/>
      <c r="P733" s="7"/>
      <c r="T733" s="7"/>
      <c r="U733" s="7"/>
      <c r="V733" s="7"/>
      <c r="W733" s="7"/>
      <c r="X733" s="7"/>
      <c r="Y733" s="7"/>
      <c r="Z733" s="7"/>
      <c r="AA733" s="7"/>
      <c r="AB733" s="7"/>
    </row>
    <row r="734" ht="15.75" customHeight="1">
      <c r="H734" s="7"/>
      <c r="I734" s="7"/>
      <c r="J734" s="7"/>
      <c r="N734" s="7"/>
      <c r="O734" s="7"/>
      <c r="P734" s="7"/>
      <c r="T734" s="7"/>
      <c r="U734" s="7"/>
      <c r="V734" s="7"/>
      <c r="W734" s="7"/>
      <c r="X734" s="7"/>
      <c r="Y734" s="7"/>
      <c r="Z734" s="7"/>
      <c r="AA734" s="7"/>
      <c r="AB734" s="7"/>
    </row>
    <row r="735" ht="15.75" customHeight="1">
      <c r="H735" s="7"/>
      <c r="I735" s="7"/>
      <c r="J735" s="7"/>
      <c r="N735" s="7"/>
      <c r="O735" s="7"/>
      <c r="P735" s="7"/>
      <c r="T735" s="7"/>
      <c r="U735" s="7"/>
      <c r="V735" s="7"/>
      <c r="W735" s="7"/>
      <c r="X735" s="7"/>
      <c r="Y735" s="7"/>
      <c r="Z735" s="7"/>
      <c r="AA735" s="7"/>
      <c r="AB735" s="7"/>
    </row>
    <row r="736" ht="15.75" customHeight="1">
      <c r="H736" s="7"/>
      <c r="I736" s="7"/>
      <c r="J736" s="7"/>
      <c r="N736" s="7"/>
      <c r="O736" s="7"/>
      <c r="P736" s="7"/>
      <c r="T736" s="7"/>
      <c r="U736" s="7"/>
      <c r="V736" s="7"/>
      <c r="W736" s="7"/>
      <c r="X736" s="7"/>
      <c r="Y736" s="7"/>
      <c r="Z736" s="7"/>
      <c r="AA736" s="7"/>
      <c r="AB736" s="7"/>
    </row>
    <row r="737" ht="15.75" customHeight="1">
      <c r="H737" s="7"/>
      <c r="I737" s="7"/>
      <c r="J737" s="7"/>
      <c r="N737" s="7"/>
      <c r="O737" s="7"/>
      <c r="P737" s="7"/>
      <c r="T737" s="7"/>
      <c r="U737" s="7"/>
      <c r="V737" s="7"/>
      <c r="W737" s="7"/>
      <c r="X737" s="7"/>
      <c r="Y737" s="7"/>
      <c r="Z737" s="7"/>
      <c r="AA737" s="7"/>
      <c r="AB737" s="7"/>
    </row>
    <row r="738" ht="15.75" customHeight="1">
      <c r="H738" s="7"/>
      <c r="I738" s="7"/>
      <c r="J738" s="7"/>
      <c r="N738" s="7"/>
      <c r="O738" s="7"/>
      <c r="P738" s="7"/>
      <c r="T738" s="7"/>
      <c r="U738" s="7"/>
      <c r="V738" s="7"/>
      <c r="W738" s="7"/>
      <c r="X738" s="7"/>
      <c r="Y738" s="7"/>
      <c r="Z738" s="7"/>
      <c r="AA738" s="7"/>
      <c r="AB738" s="7"/>
    </row>
    <row r="739" ht="15.75" customHeight="1">
      <c r="H739" s="7"/>
      <c r="I739" s="7"/>
      <c r="J739" s="7"/>
      <c r="N739" s="7"/>
      <c r="O739" s="7"/>
      <c r="P739" s="7"/>
      <c r="T739" s="7"/>
      <c r="U739" s="7"/>
      <c r="V739" s="7"/>
      <c r="W739" s="7"/>
      <c r="X739" s="7"/>
      <c r="Y739" s="7"/>
      <c r="Z739" s="7"/>
      <c r="AA739" s="7"/>
      <c r="AB739" s="7"/>
    </row>
    <row r="740" ht="15.75" customHeight="1">
      <c r="H740" s="7"/>
      <c r="I740" s="7"/>
      <c r="J740" s="7"/>
      <c r="N740" s="7"/>
      <c r="O740" s="7"/>
      <c r="P740" s="7"/>
      <c r="T740" s="7"/>
      <c r="U740" s="7"/>
      <c r="V740" s="7"/>
      <c r="W740" s="7"/>
      <c r="X740" s="7"/>
      <c r="Y740" s="7"/>
      <c r="Z740" s="7"/>
      <c r="AA740" s="7"/>
      <c r="AB740" s="7"/>
    </row>
    <row r="741" ht="15.75" customHeight="1">
      <c r="H741" s="7"/>
      <c r="I741" s="7"/>
      <c r="J741" s="7"/>
      <c r="N741" s="7"/>
      <c r="O741" s="7"/>
      <c r="P741" s="7"/>
      <c r="T741" s="7"/>
      <c r="U741" s="7"/>
      <c r="V741" s="7"/>
      <c r="W741" s="7"/>
      <c r="X741" s="7"/>
      <c r="Y741" s="7"/>
      <c r="Z741" s="7"/>
      <c r="AA741" s="7"/>
      <c r="AB741" s="7"/>
    </row>
    <row r="742" ht="15.75" customHeight="1">
      <c r="H742" s="7"/>
      <c r="I742" s="7"/>
      <c r="J742" s="7"/>
      <c r="N742" s="7"/>
      <c r="O742" s="7"/>
      <c r="P742" s="7"/>
      <c r="T742" s="7"/>
      <c r="U742" s="7"/>
      <c r="V742" s="7"/>
      <c r="W742" s="7"/>
      <c r="X742" s="7"/>
      <c r="Y742" s="7"/>
      <c r="Z742" s="7"/>
      <c r="AA742" s="7"/>
      <c r="AB742" s="7"/>
    </row>
    <row r="743" ht="15.75" customHeight="1">
      <c r="H743" s="7"/>
      <c r="I743" s="7"/>
      <c r="J743" s="7"/>
      <c r="N743" s="7"/>
      <c r="O743" s="7"/>
      <c r="P743" s="7"/>
      <c r="T743" s="7"/>
      <c r="U743" s="7"/>
      <c r="V743" s="7"/>
      <c r="W743" s="7"/>
      <c r="X743" s="7"/>
      <c r="Y743" s="7"/>
      <c r="Z743" s="7"/>
      <c r="AA743" s="7"/>
      <c r="AB743" s="7"/>
    </row>
    <row r="744" ht="15.75" customHeight="1">
      <c r="H744" s="7"/>
      <c r="I744" s="7"/>
      <c r="J744" s="7"/>
      <c r="N744" s="7"/>
      <c r="O744" s="7"/>
      <c r="P744" s="7"/>
      <c r="T744" s="7"/>
      <c r="U744" s="7"/>
      <c r="V744" s="7"/>
      <c r="W744" s="7"/>
      <c r="X744" s="7"/>
      <c r="Y744" s="7"/>
      <c r="Z744" s="7"/>
      <c r="AA744" s="7"/>
      <c r="AB744" s="7"/>
    </row>
    <row r="745" ht="15.75" customHeight="1">
      <c r="H745" s="7"/>
      <c r="I745" s="7"/>
      <c r="J745" s="7"/>
      <c r="N745" s="7"/>
      <c r="O745" s="7"/>
      <c r="P745" s="7"/>
      <c r="T745" s="7"/>
      <c r="U745" s="7"/>
      <c r="V745" s="7"/>
      <c r="W745" s="7"/>
      <c r="X745" s="7"/>
      <c r="Y745" s="7"/>
      <c r="Z745" s="7"/>
      <c r="AA745" s="7"/>
      <c r="AB745" s="7"/>
    </row>
    <row r="746" ht="15.75" customHeight="1">
      <c r="H746" s="7"/>
      <c r="I746" s="7"/>
      <c r="J746" s="7"/>
      <c r="N746" s="7"/>
      <c r="O746" s="7"/>
      <c r="P746" s="7"/>
      <c r="T746" s="7"/>
      <c r="U746" s="7"/>
      <c r="V746" s="7"/>
      <c r="W746" s="7"/>
      <c r="X746" s="7"/>
      <c r="Y746" s="7"/>
      <c r="Z746" s="7"/>
      <c r="AA746" s="7"/>
      <c r="AB746" s="7"/>
    </row>
    <row r="747" ht="15.75" customHeight="1">
      <c r="H747" s="7"/>
      <c r="I747" s="7"/>
      <c r="J747" s="7"/>
      <c r="N747" s="7"/>
      <c r="O747" s="7"/>
      <c r="P747" s="7"/>
      <c r="T747" s="7"/>
      <c r="U747" s="7"/>
      <c r="V747" s="7"/>
      <c r="W747" s="7"/>
      <c r="X747" s="7"/>
      <c r="Y747" s="7"/>
      <c r="Z747" s="7"/>
      <c r="AA747" s="7"/>
      <c r="AB747" s="7"/>
    </row>
    <row r="748" ht="15.75" customHeight="1">
      <c r="H748" s="7"/>
      <c r="I748" s="7"/>
      <c r="J748" s="7"/>
      <c r="N748" s="7"/>
      <c r="O748" s="7"/>
      <c r="P748" s="7"/>
      <c r="T748" s="7"/>
      <c r="U748" s="7"/>
      <c r="V748" s="7"/>
      <c r="W748" s="7"/>
      <c r="X748" s="7"/>
      <c r="Y748" s="7"/>
      <c r="Z748" s="7"/>
      <c r="AA748" s="7"/>
      <c r="AB748" s="7"/>
    </row>
    <row r="749" ht="15.75" customHeight="1">
      <c r="H749" s="7"/>
      <c r="I749" s="7"/>
      <c r="J749" s="7"/>
      <c r="N749" s="7"/>
      <c r="O749" s="7"/>
      <c r="P749" s="7"/>
      <c r="T749" s="7"/>
      <c r="U749" s="7"/>
      <c r="V749" s="7"/>
      <c r="W749" s="7"/>
      <c r="X749" s="7"/>
      <c r="Y749" s="7"/>
      <c r="Z749" s="7"/>
      <c r="AA749" s="7"/>
      <c r="AB749" s="7"/>
    </row>
    <row r="750" ht="15.75" customHeight="1">
      <c r="H750" s="7"/>
      <c r="I750" s="7"/>
      <c r="J750" s="7"/>
      <c r="N750" s="7"/>
      <c r="O750" s="7"/>
      <c r="P750" s="7"/>
      <c r="T750" s="7"/>
      <c r="U750" s="7"/>
      <c r="V750" s="7"/>
      <c r="W750" s="7"/>
      <c r="X750" s="7"/>
      <c r="Y750" s="7"/>
      <c r="Z750" s="7"/>
      <c r="AA750" s="7"/>
      <c r="AB750" s="7"/>
    </row>
    <row r="751" ht="15.75" customHeight="1">
      <c r="H751" s="7"/>
      <c r="I751" s="7"/>
      <c r="J751" s="7"/>
      <c r="N751" s="7"/>
      <c r="O751" s="7"/>
      <c r="P751" s="7"/>
      <c r="T751" s="7"/>
      <c r="U751" s="7"/>
      <c r="V751" s="7"/>
      <c r="W751" s="7"/>
      <c r="X751" s="7"/>
      <c r="Y751" s="7"/>
      <c r="Z751" s="7"/>
      <c r="AA751" s="7"/>
      <c r="AB751" s="7"/>
    </row>
    <row r="752" ht="15.75" customHeight="1">
      <c r="H752" s="7"/>
      <c r="I752" s="7"/>
      <c r="J752" s="7"/>
      <c r="N752" s="7"/>
      <c r="O752" s="7"/>
      <c r="P752" s="7"/>
      <c r="T752" s="7"/>
      <c r="U752" s="7"/>
      <c r="V752" s="7"/>
      <c r="W752" s="7"/>
      <c r="X752" s="7"/>
      <c r="Y752" s="7"/>
      <c r="Z752" s="7"/>
      <c r="AA752" s="7"/>
      <c r="AB752" s="7"/>
    </row>
    <row r="753" ht="15.75" customHeight="1">
      <c r="H753" s="7"/>
      <c r="I753" s="7"/>
      <c r="J753" s="7"/>
      <c r="N753" s="7"/>
      <c r="O753" s="7"/>
      <c r="P753" s="7"/>
      <c r="T753" s="7"/>
      <c r="U753" s="7"/>
      <c r="V753" s="7"/>
      <c r="W753" s="7"/>
      <c r="X753" s="7"/>
      <c r="Y753" s="7"/>
      <c r="Z753" s="7"/>
      <c r="AA753" s="7"/>
      <c r="AB753" s="7"/>
    </row>
    <row r="754" ht="15.75" customHeight="1">
      <c r="H754" s="7"/>
      <c r="I754" s="7"/>
      <c r="J754" s="7"/>
      <c r="N754" s="7"/>
      <c r="O754" s="7"/>
      <c r="P754" s="7"/>
      <c r="T754" s="7"/>
      <c r="U754" s="7"/>
      <c r="V754" s="7"/>
      <c r="W754" s="7"/>
      <c r="X754" s="7"/>
      <c r="Y754" s="7"/>
      <c r="Z754" s="7"/>
      <c r="AA754" s="7"/>
      <c r="AB754" s="7"/>
    </row>
    <row r="755" ht="15.75" customHeight="1">
      <c r="H755" s="7"/>
      <c r="I755" s="7"/>
      <c r="J755" s="7"/>
      <c r="N755" s="7"/>
      <c r="O755" s="7"/>
      <c r="P755" s="7"/>
      <c r="T755" s="7"/>
      <c r="U755" s="7"/>
      <c r="V755" s="7"/>
      <c r="W755" s="7"/>
      <c r="X755" s="7"/>
      <c r="Y755" s="7"/>
      <c r="Z755" s="7"/>
      <c r="AA755" s="7"/>
      <c r="AB755" s="7"/>
    </row>
    <row r="756" ht="15.75" customHeight="1">
      <c r="H756" s="7"/>
      <c r="I756" s="7"/>
      <c r="J756" s="7"/>
      <c r="N756" s="7"/>
      <c r="O756" s="7"/>
      <c r="P756" s="7"/>
      <c r="T756" s="7"/>
      <c r="U756" s="7"/>
      <c r="V756" s="7"/>
      <c r="W756" s="7"/>
      <c r="X756" s="7"/>
      <c r="Y756" s="7"/>
      <c r="Z756" s="7"/>
      <c r="AA756" s="7"/>
      <c r="AB756" s="7"/>
    </row>
    <row r="757" ht="15.75" customHeight="1">
      <c r="H757" s="7"/>
      <c r="I757" s="7"/>
      <c r="J757" s="7"/>
      <c r="N757" s="7"/>
      <c r="O757" s="7"/>
      <c r="P757" s="7"/>
      <c r="T757" s="7"/>
      <c r="U757" s="7"/>
      <c r="V757" s="7"/>
      <c r="W757" s="7"/>
      <c r="X757" s="7"/>
      <c r="Y757" s="7"/>
      <c r="Z757" s="7"/>
      <c r="AA757" s="7"/>
      <c r="AB757" s="7"/>
    </row>
    <row r="758" ht="15.75" customHeight="1">
      <c r="H758" s="7"/>
      <c r="I758" s="7"/>
      <c r="J758" s="7"/>
      <c r="N758" s="7"/>
      <c r="O758" s="7"/>
      <c r="P758" s="7"/>
      <c r="T758" s="7"/>
      <c r="U758" s="7"/>
      <c r="V758" s="7"/>
      <c r="W758" s="7"/>
      <c r="X758" s="7"/>
      <c r="Y758" s="7"/>
      <c r="Z758" s="7"/>
      <c r="AA758" s="7"/>
      <c r="AB758" s="7"/>
    </row>
    <row r="759" ht="15.75" customHeight="1">
      <c r="H759" s="7"/>
      <c r="I759" s="7"/>
      <c r="J759" s="7"/>
      <c r="N759" s="7"/>
      <c r="O759" s="7"/>
      <c r="P759" s="7"/>
      <c r="T759" s="7"/>
      <c r="U759" s="7"/>
      <c r="V759" s="7"/>
      <c r="W759" s="7"/>
      <c r="X759" s="7"/>
      <c r="Y759" s="7"/>
      <c r="Z759" s="7"/>
      <c r="AA759" s="7"/>
      <c r="AB759" s="7"/>
    </row>
    <row r="760" ht="15.75" customHeight="1">
      <c r="H760" s="7"/>
      <c r="I760" s="7"/>
      <c r="J760" s="7"/>
      <c r="N760" s="7"/>
      <c r="O760" s="7"/>
      <c r="P760" s="7"/>
      <c r="T760" s="7"/>
      <c r="U760" s="7"/>
      <c r="V760" s="7"/>
      <c r="W760" s="7"/>
      <c r="X760" s="7"/>
      <c r="Y760" s="7"/>
      <c r="Z760" s="7"/>
      <c r="AA760" s="7"/>
      <c r="AB760" s="7"/>
    </row>
    <row r="761" ht="15.75" customHeight="1">
      <c r="H761" s="7"/>
      <c r="I761" s="7"/>
      <c r="J761" s="7"/>
      <c r="N761" s="7"/>
      <c r="O761" s="7"/>
      <c r="P761" s="7"/>
      <c r="T761" s="7"/>
      <c r="U761" s="7"/>
      <c r="V761" s="7"/>
      <c r="W761" s="7"/>
      <c r="X761" s="7"/>
      <c r="Y761" s="7"/>
      <c r="Z761" s="7"/>
      <c r="AA761" s="7"/>
      <c r="AB761" s="7"/>
    </row>
    <row r="762" ht="15.75" customHeight="1">
      <c r="H762" s="7"/>
      <c r="I762" s="7"/>
      <c r="J762" s="7"/>
      <c r="N762" s="7"/>
      <c r="O762" s="7"/>
      <c r="P762" s="7"/>
      <c r="T762" s="7"/>
      <c r="U762" s="7"/>
      <c r="V762" s="7"/>
      <c r="W762" s="7"/>
      <c r="X762" s="7"/>
      <c r="Y762" s="7"/>
      <c r="Z762" s="7"/>
      <c r="AA762" s="7"/>
      <c r="AB762" s="7"/>
    </row>
    <row r="763" ht="15.75" customHeight="1">
      <c r="H763" s="7"/>
      <c r="I763" s="7"/>
      <c r="J763" s="7"/>
      <c r="N763" s="7"/>
      <c r="O763" s="7"/>
      <c r="P763" s="7"/>
      <c r="T763" s="7"/>
      <c r="U763" s="7"/>
      <c r="V763" s="7"/>
      <c r="W763" s="7"/>
      <c r="X763" s="7"/>
      <c r="Y763" s="7"/>
      <c r="Z763" s="7"/>
      <c r="AA763" s="7"/>
      <c r="AB763" s="7"/>
    </row>
    <row r="764" ht="15.75" customHeight="1">
      <c r="H764" s="7"/>
      <c r="I764" s="7"/>
      <c r="J764" s="7"/>
      <c r="N764" s="7"/>
      <c r="O764" s="7"/>
      <c r="P764" s="7"/>
      <c r="T764" s="7"/>
      <c r="U764" s="7"/>
      <c r="V764" s="7"/>
      <c r="W764" s="7"/>
      <c r="X764" s="7"/>
      <c r="Y764" s="7"/>
      <c r="Z764" s="7"/>
      <c r="AA764" s="7"/>
      <c r="AB764" s="7"/>
    </row>
    <row r="765" ht="15.75" customHeight="1">
      <c r="H765" s="7"/>
      <c r="I765" s="7"/>
      <c r="J765" s="7"/>
      <c r="N765" s="7"/>
      <c r="O765" s="7"/>
      <c r="P765" s="7"/>
      <c r="T765" s="7"/>
      <c r="U765" s="7"/>
      <c r="V765" s="7"/>
      <c r="W765" s="7"/>
      <c r="X765" s="7"/>
      <c r="Y765" s="7"/>
      <c r="Z765" s="7"/>
      <c r="AA765" s="7"/>
      <c r="AB765" s="7"/>
    </row>
    <row r="766" ht="15.75" customHeight="1">
      <c r="H766" s="7"/>
      <c r="I766" s="7"/>
      <c r="J766" s="7"/>
      <c r="N766" s="7"/>
      <c r="O766" s="7"/>
      <c r="P766" s="7"/>
      <c r="T766" s="7"/>
      <c r="U766" s="7"/>
      <c r="V766" s="7"/>
      <c r="W766" s="7"/>
      <c r="X766" s="7"/>
      <c r="Y766" s="7"/>
      <c r="Z766" s="7"/>
      <c r="AA766" s="7"/>
      <c r="AB766" s="7"/>
    </row>
    <row r="767" ht="15.75" customHeight="1">
      <c r="H767" s="7"/>
      <c r="I767" s="7"/>
      <c r="J767" s="7"/>
      <c r="N767" s="7"/>
      <c r="O767" s="7"/>
      <c r="P767" s="7"/>
      <c r="T767" s="7"/>
      <c r="U767" s="7"/>
      <c r="V767" s="7"/>
      <c r="W767" s="7"/>
      <c r="X767" s="7"/>
      <c r="Y767" s="7"/>
      <c r="Z767" s="7"/>
      <c r="AA767" s="7"/>
      <c r="AB767" s="7"/>
    </row>
    <row r="768" ht="15.75" customHeight="1">
      <c r="H768" s="7"/>
      <c r="I768" s="7"/>
      <c r="J768" s="7"/>
      <c r="N768" s="7"/>
      <c r="O768" s="7"/>
      <c r="P768" s="7"/>
      <c r="T768" s="7"/>
      <c r="U768" s="7"/>
      <c r="V768" s="7"/>
      <c r="W768" s="7"/>
      <c r="X768" s="7"/>
      <c r="Y768" s="7"/>
      <c r="Z768" s="7"/>
      <c r="AA768" s="7"/>
      <c r="AB768" s="7"/>
    </row>
    <row r="769" ht="15.75" customHeight="1">
      <c r="H769" s="7"/>
      <c r="I769" s="7"/>
      <c r="J769" s="7"/>
      <c r="N769" s="7"/>
      <c r="O769" s="7"/>
      <c r="P769" s="7"/>
      <c r="T769" s="7"/>
      <c r="U769" s="7"/>
      <c r="V769" s="7"/>
      <c r="W769" s="7"/>
      <c r="X769" s="7"/>
      <c r="Y769" s="7"/>
      <c r="Z769" s="7"/>
      <c r="AA769" s="7"/>
      <c r="AB769" s="7"/>
    </row>
    <row r="770" ht="15.75" customHeight="1">
      <c r="H770" s="7"/>
      <c r="I770" s="7"/>
      <c r="J770" s="7"/>
      <c r="N770" s="7"/>
      <c r="O770" s="7"/>
      <c r="P770" s="7"/>
      <c r="T770" s="7"/>
      <c r="U770" s="7"/>
      <c r="V770" s="7"/>
      <c r="W770" s="7"/>
      <c r="X770" s="7"/>
      <c r="Y770" s="7"/>
      <c r="Z770" s="7"/>
      <c r="AA770" s="7"/>
      <c r="AB770" s="7"/>
    </row>
    <row r="771" ht="15.75" customHeight="1">
      <c r="H771" s="7"/>
      <c r="I771" s="7"/>
      <c r="J771" s="7"/>
      <c r="N771" s="7"/>
      <c r="O771" s="7"/>
      <c r="P771" s="7"/>
      <c r="T771" s="7"/>
      <c r="U771" s="7"/>
      <c r="V771" s="7"/>
      <c r="W771" s="7"/>
      <c r="X771" s="7"/>
      <c r="Y771" s="7"/>
      <c r="Z771" s="7"/>
      <c r="AA771" s="7"/>
      <c r="AB771" s="7"/>
    </row>
    <row r="772" ht="15.75" customHeight="1">
      <c r="H772" s="7"/>
      <c r="I772" s="7"/>
      <c r="J772" s="7"/>
      <c r="N772" s="7"/>
      <c r="O772" s="7"/>
      <c r="P772" s="7"/>
      <c r="T772" s="7"/>
      <c r="U772" s="7"/>
      <c r="V772" s="7"/>
      <c r="W772" s="7"/>
      <c r="X772" s="7"/>
      <c r="Y772" s="7"/>
      <c r="Z772" s="7"/>
      <c r="AA772" s="7"/>
      <c r="AB772" s="7"/>
    </row>
    <row r="773" ht="15.75" customHeight="1">
      <c r="H773" s="7"/>
      <c r="I773" s="7"/>
      <c r="J773" s="7"/>
      <c r="N773" s="7"/>
      <c r="O773" s="7"/>
      <c r="P773" s="7"/>
      <c r="T773" s="7"/>
      <c r="U773" s="7"/>
      <c r="V773" s="7"/>
      <c r="W773" s="7"/>
      <c r="X773" s="7"/>
      <c r="Y773" s="7"/>
      <c r="Z773" s="7"/>
      <c r="AA773" s="7"/>
      <c r="AB773" s="7"/>
    </row>
    <row r="774" ht="15.75" customHeight="1">
      <c r="H774" s="7"/>
      <c r="I774" s="7"/>
      <c r="J774" s="7"/>
      <c r="N774" s="7"/>
      <c r="O774" s="7"/>
      <c r="P774" s="7"/>
      <c r="T774" s="7"/>
      <c r="U774" s="7"/>
      <c r="V774" s="7"/>
      <c r="W774" s="7"/>
      <c r="X774" s="7"/>
      <c r="Y774" s="7"/>
      <c r="Z774" s="7"/>
      <c r="AA774" s="7"/>
      <c r="AB774" s="7"/>
    </row>
    <row r="775" ht="15.75" customHeight="1">
      <c r="H775" s="7"/>
      <c r="I775" s="7"/>
      <c r="J775" s="7"/>
      <c r="N775" s="7"/>
      <c r="O775" s="7"/>
      <c r="P775" s="7"/>
      <c r="T775" s="7"/>
      <c r="U775" s="7"/>
      <c r="V775" s="7"/>
      <c r="W775" s="7"/>
      <c r="X775" s="7"/>
      <c r="Y775" s="7"/>
      <c r="Z775" s="7"/>
      <c r="AA775" s="7"/>
      <c r="AB775" s="7"/>
    </row>
    <row r="776" ht="15.75" customHeight="1">
      <c r="H776" s="7"/>
      <c r="I776" s="7"/>
      <c r="J776" s="7"/>
      <c r="N776" s="7"/>
      <c r="O776" s="7"/>
      <c r="P776" s="7"/>
      <c r="T776" s="7"/>
      <c r="U776" s="7"/>
      <c r="V776" s="7"/>
      <c r="W776" s="7"/>
      <c r="X776" s="7"/>
      <c r="Y776" s="7"/>
      <c r="Z776" s="7"/>
      <c r="AA776" s="7"/>
      <c r="AB776" s="7"/>
    </row>
    <row r="777" ht="15.75" customHeight="1">
      <c r="H777" s="7"/>
      <c r="I777" s="7"/>
      <c r="J777" s="7"/>
      <c r="N777" s="7"/>
      <c r="O777" s="7"/>
      <c r="P777" s="7"/>
      <c r="T777" s="7"/>
      <c r="U777" s="7"/>
      <c r="V777" s="7"/>
      <c r="W777" s="7"/>
      <c r="X777" s="7"/>
      <c r="Y777" s="7"/>
      <c r="Z777" s="7"/>
      <c r="AA777" s="7"/>
      <c r="AB777" s="7"/>
    </row>
    <row r="778" ht="15.75" customHeight="1">
      <c r="H778" s="7"/>
      <c r="I778" s="7"/>
      <c r="J778" s="7"/>
      <c r="N778" s="7"/>
      <c r="O778" s="7"/>
      <c r="P778" s="7"/>
      <c r="T778" s="7"/>
      <c r="U778" s="7"/>
      <c r="V778" s="7"/>
      <c r="W778" s="7"/>
      <c r="X778" s="7"/>
      <c r="Y778" s="7"/>
      <c r="Z778" s="7"/>
      <c r="AA778" s="7"/>
      <c r="AB778" s="7"/>
    </row>
    <row r="779" ht="15.75" customHeight="1">
      <c r="H779" s="7"/>
      <c r="I779" s="7"/>
      <c r="J779" s="7"/>
      <c r="N779" s="7"/>
      <c r="O779" s="7"/>
      <c r="P779" s="7"/>
      <c r="T779" s="7"/>
      <c r="U779" s="7"/>
      <c r="V779" s="7"/>
      <c r="W779" s="7"/>
      <c r="X779" s="7"/>
      <c r="Y779" s="7"/>
      <c r="Z779" s="7"/>
      <c r="AA779" s="7"/>
      <c r="AB779" s="7"/>
    </row>
    <row r="780" ht="15.75" customHeight="1">
      <c r="H780" s="7"/>
      <c r="I780" s="7"/>
      <c r="J780" s="7"/>
      <c r="N780" s="7"/>
      <c r="O780" s="7"/>
      <c r="P780" s="7"/>
      <c r="T780" s="7"/>
      <c r="U780" s="7"/>
      <c r="V780" s="7"/>
      <c r="W780" s="7"/>
      <c r="X780" s="7"/>
      <c r="Y780" s="7"/>
      <c r="Z780" s="7"/>
      <c r="AA780" s="7"/>
      <c r="AB780" s="7"/>
    </row>
    <row r="781" ht="15.75" customHeight="1">
      <c r="H781" s="7"/>
      <c r="I781" s="7"/>
      <c r="J781" s="7"/>
      <c r="N781" s="7"/>
      <c r="O781" s="7"/>
      <c r="P781" s="7"/>
      <c r="T781" s="7"/>
      <c r="U781" s="7"/>
      <c r="V781" s="7"/>
      <c r="W781" s="7"/>
      <c r="X781" s="7"/>
      <c r="Y781" s="7"/>
      <c r="Z781" s="7"/>
      <c r="AA781" s="7"/>
      <c r="AB781" s="7"/>
    </row>
    <row r="782" ht="15.75" customHeight="1">
      <c r="H782" s="7"/>
      <c r="I782" s="7"/>
      <c r="J782" s="7"/>
      <c r="N782" s="7"/>
      <c r="O782" s="7"/>
      <c r="P782" s="7"/>
      <c r="T782" s="7"/>
      <c r="U782" s="7"/>
      <c r="V782" s="7"/>
      <c r="W782" s="7"/>
      <c r="X782" s="7"/>
      <c r="Y782" s="7"/>
      <c r="Z782" s="7"/>
      <c r="AA782" s="7"/>
      <c r="AB782" s="7"/>
    </row>
    <row r="783" ht="15.75" customHeight="1">
      <c r="H783" s="7"/>
      <c r="I783" s="7"/>
      <c r="J783" s="7"/>
      <c r="N783" s="7"/>
      <c r="O783" s="7"/>
      <c r="P783" s="7"/>
      <c r="T783" s="7"/>
      <c r="U783" s="7"/>
      <c r="V783" s="7"/>
      <c r="W783" s="7"/>
      <c r="X783" s="7"/>
      <c r="Y783" s="7"/>
      <c r="Z783" s="7"/>
      <c r="AA783" s="7"/>
      <c r="AB783" s="7"/>
    </row>
    <row r="784" ht="15.75" customHeight="1">
      <c r="H784" s="7"/>
      <c r="I784" s="7"/>
      <c r="J784" s="7"/>
      <c r="N784" s="7"/>
      <c r="O784" s="7"/>
      <c r="P784" s="7"/>
      <c r="T784" s="7"/>
      <c r="U784" s="7"/>
      <c r="V784" s="7"/>
      <c r="W784" s="7"/>
      <c r="X784" s="7"/>
      <c r="Y784" s="7"/>
      <c r="Z784" s="7"/>
      <c r="AA784" s="7"/>
      <c r="AB784" s="7"/>
    </row>
    <row r="785" ht="15.75" customHeight="1">
      <c r="H785" s="7"/>
      <c r="I785" s="7"/>
      <c r="J785" s="7"/>
      <c r="N785" s="7"/>
      <c r="O785" s="7"/>
      <c r="P785" s="7"/>
      <c r="T785" s="7"/>
      <c r="U785" s="7"/>
      <c r="V785" s="7"/>
      <c r="W785" s="7"/>
      <c r="X785" s="7"/>
      <c r="Y785" s="7"/>
      <c r="Z785" s="7"/>
      <c r="AA785" s="7"/>
      <c r="AB785" s="7"/>
    </row>
    <row r="786" ht="15.75" customHeight="1">
      <c r="H786" s="7"/>
      <c r="I786" s="7"/>
      <c r="J786" s="7"/>
      <c r="N786" s="7"/>
      <c r="O786" s="7"/>
      <c r="P786" s="7"/>
      <c r="T786" s="7"/>
      <c r="U786" s="7"/>
      <c r="V786" s="7"/>
      <c r="W786" s="7"/>
      <c r="X786" s="7"/>
      <c r="Y786" s="7"/>
      <c r="Z786" s="7"/>
      <c r="AA786" s="7"/>
      <c r="AB786" s="7"/>
    </row>
    <row r="787" ht="15.75" customHeight="1">
      <c r="H787" s="7"/>
      <c r="I787" s="7"/>
      <c r="J787" s="7"/>
      <c r="N787" s="7"/>
      <c r="O787" s="7"/>
      <c r="P787" s="7"/>
      <c r="T787" s="7"/>
      <c r="U787" s="7"/>
      <c r="V787" s="7"/>
      <c r="W787" s="7"/>
      <c r="X787" s="7"/>
      <c r="Y787" s="7"/>
      <c r="Z787" s="7"/>
      <c r="AA787" s="7"/>
      <c r="AB787" s="7"/>
    </row>
    <row r="788" ht="15.75" customHeight="1">
      <c r="H788" s="7"/>
      <c r="I788" s="7"/>
      <c r="J788" s="7"/>
      <c r="N788" s="7"/>
      <c r="O788" s="7"/>
      <c r="P788" s="7"/>
      <c r="T788" s="7"/>
      <c r="U788" s="7"/>
      <c r="V788" s="7"/>
      <c r="W788" s="7"/>
      <c r="X788" s="7"/>
      <c r="Y788" s="7"/>
      <c r="Z788" s="7"/>
      <c r="AA788" s="7"/>
      <c r="AB788" s="7"/>
    </row>
    <row r="789" ht="15.75" customHeight="1">
      <c r="H789" s="7"/>
      <c r="I789" s="7"/>
      <c r="J789" s="7"/>
      <c r="N789" s="7"/>
      <c r="O789" s="7"/>
      <c r="P789" s="7"/>
      <c r="T789" s="7"/>
      <c r="U789" s="7"/>
      <c r="V789" s="7"/>
      <c r="W789" s="7"/>
      <c r="X789" s="7"/>
      <c r="Y789" s="7"/>
      <c r="Z789" s="7"/>
      <c r="AA789" s="7"/>
      <c r="AB789" s="7"/>
    </row>
    <row r="790" ht="15.75" customHeight="1">
      <c r="H790" s="7"/>
      <c r="I790" s="7"/>
      <c r="J790" s="7"/>
      <c r="N790" s="7"/>
      <c r="O790" s="7"/>
      <c r="P790" s="7"/>
      <c r="T790" s="7"/>
      <c r="U790" s="7"/>
      <c r="V790" s="7"/>
      <c r="W790" s="7"/>
      <c r="X790" s="7"/>
      <c r="Y790" s="7"/>
      <c r="Z790" s="7"/>
      <c r="AA790" s="7"/>
      <c r="AB790" s="7"/>
    </row>
    <row r="791" ht="15.75" customHeight="1">
      <c r="H791" s="7"/>
      <c r="I791" s="7"/>
      <c r="J791" s="7"/>
      <c r="N791" s="7"/>
      <c r="O791" s="7"/>
      <c r="P791" s="7"/>
      <c r="T791" s="7"/>
      <c r="U791" s="7"/>
      <c r="V791" s="7"/>
      <c r="W791" s="7"/>
      <c r="X791" s="7"/>
      <c r="Y791" s="7"/>
      <c r="Z791" s="7"/>
      <c r="AA791" s="7"/>
      <c r="AB791" s="7"/>
    </row>
    <row r="792" ht="15.75" customHeight="1">
      <c r="H792" s="7"/>
      <c r="I792" s="7"/>
      <c r="J792" s="7"/>
      <c r="N792" s="7"/>
      <c r="O792" s="7"/>
      <c r="P792" s="7"/>
      <c r="T792" s="7"/>
      <c r="U792" s="7"/>
      <c r="V792" s="7"/>
      <c r="W792" s="7"/>
      <c r="X792" s="7"/>
      <c r="Y792" s="7"/>
      <c r="Z792" s="7"/>
      <c r="AA792" s="7"/>
      <c r="AB792" s="7"/>
    </row>
    <row r="793" ht="15.75" customHeight="1">
      <c r="H793" s="7"/>
      <c r="I793" s="7"/>
      <c r="J793" s="7"/>
      <c r="N793" s="7"/>
      <c r="O793" s="7"/>
      <c r="P793" s="7"/>
      <c r="T793" s="7"/>
      <c r="U793" s="7"/>
      <c r="V793" s="7"/>
      <c r="W793" s="7"/>
      <c r="X793" s="7"/>
      <c r="Y793" s="7"/>
      <c r="Z793" s="7"/>
      <c r="AA793" s="7"/>
      <c r="AB793" s="7"/>
    </row>
    <row r="794" ht="15.75" customHeight="1">
      <c r="H794" s="7"/>
      <c r="I794" s="7"/>
      <c r="J794" s="7"/>
      <c r="N794" s="7"/>
      <c r="O794" s="7"/>
      <c r="P794" s="7"/>
      <c r="T794" s="7"/>
      <c r="U794" s="7"/>
      <c r="V794" s="7"/>
      <c r="W794" s="7"/>
      <c r="X794" s="7"/>
      <c r="Y794" s="7"/>
      <c r="Z794" s="7"/>
      <c r="AA794" s="7"/>
      <c r="AB794" s="7"/>
    </row>
    <row r="795" ht="15.75" customHeight="1">
      <c r="H795" s="7"/>
      <c r="I795" s="7"/>
      <c r="J795" s="7"/>
      <c r="N795" s="7"/>
      <c r="O795" s="7"/>
      <c r="P795" s="7"/>
      <c r="T795" s="7"/>
      <c r="U795" s="7"/>
      <c r="V795" s="7"/>
      <c r="W795" s="7"/>
      <c r="X795" s="7"/>
      <c r="Y795" s="7"/>
      <c r="Z795" s="7"/>
      <c r="AA795" s="7"/>
      <c r="AB795" s="7"/>
    </row>
    <row r="796" ht="15.75" customHeight="1">
      <c r="H796" s="7"/>
      <c r="I796" s="7"/>
      <c r="J796" s="7"/>
      <c r="N796" s="7"/>
      <c r="O796" s="7"/>
      <c r="P796" s="7"/>
      <c r="T796" s="7"/>
      <c r="U796" s="7"/>
      <c r="V796" s="7"/>
      <c r="W796" s="7"/>
      <c r="X796" s="7"/>
      <c r="Y796" s="7"/>
      <c r="Z796" s="7"/>
      <c r="AA796" s="7"/>
      <c r="AB796" s="7"/>
    </row>
    <row r="797" ht="15.75" customHeight="1">
      <c r="H797" s="7"/>
      <c r="I797" s="7"/>
      <c r="J797" s="7"/>
      <c r="N797" s="7"/>
      <c r="O797" s="7"/>
      <c r="P797" s="7"/>
      <c r="T797" s="7"/>
      <c r="U797" s="7"/>
      <c r="V797" s="7"/>
      <c r="W797" s="7"/>
      <c r="X797" s="7"/>
      <c r="Y797" s="7"/>
      <c r="Z797" s="7"/>
      <c r="AA797" s="7"/>
      <c r="AB797" s="7"/>
    </row>
    <row r="798" ht="15.75" customHeight="1">
      <c r="H798" s="7"/>
      <c r="I798" s="7"/>
      <c r="J798" s="7"/>
      <c r="N798" s="7"/>
      <c r="O798" s="7"/>
      <c r="P798" s="7"/>
      <c r="T798" s="7"/>
      <c r="U798" s="7"/>
      <c r="V798" s="7"/>
      <c r="W798" s="7"/>
      <c r="X798" s="7"/>
      <c r="Y798" s="7"/>
      <c r="Z798" s="7"/>
      <c r="AA798" s="7"/>
      <c r="AB798" s="7"/>
    </row>
    <row r="799" ht="15.75" customHeight="1">
      <c r="H799" s="7"/>
      <c r="I799" s="7"/>
      <c r="J799" s="7"/>
      <c r="N799" s="7"/>
      <c r="O799" s="7"/>
      <c r="P799" s="7"/>
      <c r="T799" s="7"/>
      <c r="U799" s="7"/>
      <c r="V799" s="7"/>
      <c r="W799" s="7"/>
      <c r="X799" s="7"/>
      <c r="Y799" s="7"/>
      <c r="Z799" s="7"/>
      <c r="AA799" s="7"/>
      <c r="AB799" s="7"/>
    </row>
    <row r="800" ht="15.75" customHeight="1">
      <c r="H800" s="7"/>
      <c r="I800" s="7"/>
      <c r="J800" s="7"/>
      <c r="N800" s="7"/>
      <c r="O800" s="7"/>
      <c r="P800" s="7"/>
      <c r="T800" s="7"/>
      <c r="U800" s="7"/>
      <c r="V800" s="7"/>
      <c r="W800" s="7"/>
      <c r="X800" s="7"/>
      <c r="Y800" s="7"/>
      <c r="Z800" s="7"/>
      <c r="AA800" s="7"/>
      <c r="AB800" s="7"/>
    </row>
    <row r="801" ht="15.75" customHeight="1">
      <c r="H801" s="7"/>
      <c r="I801" s="7"/>
      <c r="J801" s="7"/>
      <c r="N801" s="7"/>
      <c r="O801" s="7"/>
      <c r="P801" s="7"/>
      <c r="T801" s="7"/>
      <c r="U801" s="7"/>
      <c r="V801" s="7"/>
      <c r="W801" s="7"/>
      <c r="X801" s="7"/>
      <c r="Y801" s="7"/>
      <c r="Z801" s="7"/>
      <c r="AA801" s="7"/>
      <c r="AB801" s="7"/>
    </row>
    <row r="802" ht="15.75" customHeight="1">
      <c r="H802" s="7"/>
      <c r="I802" s="7"/>
      <c r="J802" s="7"/>
      <c r="N802" s="7"/>
      <c r="O802" s="7"/>
      <c r="P802" s="7"/>
      <c r="T802" s="7"/>
      <c r="U802" s="7"/>
      <c r="V802" s="7"/>
      <c r="W802" s="7"/>
      <c r="X802" s="7"/>
      <c r="Y802" s="7"/>
      <c r="Z802" s="7"/>
      <c r="AA802" s="7"/>
      <c r="AB802" s="7"/>
    </row>
    <row r="803" ht="15.75" customHeight="1">
      <c r="H803" s="7"/>
      <c r="I803" s="7"/>
      <c r="J803" s="7"/>
      <c r="N803" s="7"/>
      <c r="O803" s="7"/>
      <c r="P803" s="7"/>
      <c r="T803" s="7"/>
      <c r="U803" s="7"/>
      <c r="V803" s="7"/>
      <c r="W803" s="7"/>
      <c r="X803" s="7"/>
      <c r="Y803" s="7"/>
      <c r="Z803" s="7"/>
      <c r="AA803" s="7"/>
      <c r="AB803" s="7"/>
    </row>
    <row r="804" ht="15.75" customHeight="1">
      <c r="H804" s="7"/>
      <c r="I804" s="7"/>
      <c r="J804" s="7"/>
      <c r="N804" s="7"/>
      <c r="O804" s="7"/>
      <c r="P804" s="7"/>
      <c r="T804" s="7"/>
      <c r="U804" s="7"/>
      <c r="V804" s="7"/>
      <c r="W804" s="7"/>
      <c r="X804" s="7"/>
      <c r="Y804" s="7"/>
      <c r="Z804" s="7"/>
      <c r="AA804" s="7"/>
      <c r="AB804" s="7"/>
    </row>
    <row r="805" ht="15.75" customHeight="1">
      <c r="H805" s="7"/>
      <c r="I805" s="7"/>
      <c r="J805" s="7"/>
      <c r="N805" s="7"/>
      <c r="O805" s="7"/>
      <c r="P805" s="7"/>
      <c r="T805" s="7"/>
      <c r="U805" s="7"/>
      <c r="V805" s="7"/>
      <c r="W805" s="7"/>
      <c r="X805" s="7"/>
      <c r="Y805" s="7"/>
      <c r="Z805" s="7"/>
      <c r="AA805" s="7"/>
      <c r="AB805" s="7"/>
    </row>
    <row r="806" ht="15.75" customHeight="1">
      <c r="H806" s="7"/>
      <c r="I806" s="7"/>
      <c r="J806" s="7"/>
      <c r="N806" s="7"/>
      <c r="O806" s="7"/>
      <c r="P806" s="7"/>
      <c r="T806" s="7"/>
      <c r="U806" s="7"/>
      <c r="V806" s="7"/>
      <c r="W806" s="7"/>
      <c r="X806" s="7"/>
      <c r="Y806" s="7"/>
      <c r="Z806" s="7"/>
      <c r="AA806" s="7"/>
      <c r="AB806" s="7"/>
    </row>
    <row r="807" ht="15.75" customHeight="1">
      <c r="H807" s="7"/>
      <c r="I807" s="7"/>
      <c r="J807" s="7"/>
      <c r="N807" s="7"/>
      <c r="O807" s="7"/>
      <c r="P807" s="7"/>
      <c r="T807" s="7"/>
      <c r="U807" s="7"/>
      <c r="V807" s="7"/>
      <c r="W807" s="7"/>
      <c r="X807" s="7"/>
      <c r="Y807" s="7"/>
      <c r="Z807" s="7"/>
      <c r="AA807" s="7"/>
      <c r="AB807" s="7"/>
    </row>
    <row r="808" ht="15.75" customHeight="1">
      <c r="H808" s="7"/>
      <c r="I808" s="7"/>
      <c r="J808" s="7"/>
      <c r="N808" s="7"/>
      <c r="O808" s="7"/>
      <c r="P808" s="7"/>
      <c r="T808" s="7"/>
      <c r="U808" s="7"/>
      <c r="V808" s="7"/>
      <c r="W808" s="7"/>
      <c r="X808" s="7"/>
      <c r="Y808" s="7"/>
      <c r="Z808" s="7"/>
      <c r="AA808" s="7"/>
      <c r="AB808" s="7"/>
    </row>
    <row r="809" ht="15.75" customHeight="1">
      <c r="H809" s="7"/>
      <c r="I809" s="7"/>
      <c r="J809" s="7"/>
      <c r="N809" s="7"/>
      <c r="O809" s="7"/>
      <c r="P809" s="7"/>
      <c r="T809" s="7"/>
      <c r="U809" s="7"/>
      <c r="V809" s="7"/>
      <c r="W809" s="7"/>
      <c r="X809" s="7"/>
      <c r="Y809" s="7"/>
      <c r="Z809" s="7"/>
      <c r="AA809" s="7"/>
      <c r="AB809" s="7"/>
    </row>
    <row r="810" ht="15.75" customHeight="1">
      <c r="H810" s="7"/>
      <c r="I810" s="7"/>
      <c r="J810" s="7"/>
      <c r="N810" s="7"/>
      <c r="O810" s="7"/>
      <c r="P810" s="7"/>
      <c r="T810" s="7"/>
      <c r="U810" s="7"/>
      <c r="V810" s="7"/>
      <c r="W810" s="7"/>
      <c r="X810" s="7"/>
      <c r="Y810" s="7"/>
      <c r="Z810" s="7"/>
      <c r="AA810" s="7"/>
      <c r="AB810" s="7"/>
    </row>
    <row r="811" ht="15.75" customHeight="1">
      <c r="H811" s="7"/>
      <c r="I811" s="7"/>
      <c r="J811" s="7"/>
      <c r="N811" s="7"/>
      <c r="O811" s="7"/>
      <c r="P811" s="7"/>
      <c r="T811" s="7"/>
      <c r="U811" s="7"/>
      <c r="V811" s="7"/>
      <c r="W811" s="7"/>
      <c r="X811" s="7"/>
      <c r="Y811" s="7"/>
      <c r="Z811" s="7"/>
      <c r="AA811" s="7"/>
      <c r="AB811" s="7"/>
    </row>
    <row r="812" ht="15.75" customHeight="1">
      <c r="H812" s="7"/>
      <c r="I812" s="7"/>
      <c r="J812" s="7"/>
      <c r="N812" s="7"/>
      <c r="O812" s="7"/>
      <c r="P812" s="7"/>
      <c r="T812" s="7"/>
      <c r="U812" s="7"/>
      <c r="V812" s="7"/>
      <c r="W812" s="7"/>
      <c r="X812" s="7"/>
      <c r="Y812" s="7"/>
      <c r="Z812" s="7"/>
      <c r="AA812" s="7"/>
      <c r="AB812" s="7"/>
    </row>
    <row r="813" ht="15.75" customHeight="1">
      <c r="H813" s="7"/>
      <c r="I813" s="7"/>
      <c r="J813" s="7"/>
      <c r="N813" s="7"/>
      <c r="O813" s="7"/>
      <c r="P813" s="7"/>
      <c r="T813" s="7"/>
      <c r="U813" s="7"/>
      <c r="V813" s="7"/>
      <c r="W813" s="7"/>
      <c r="X813" s="7"/>
      <c r="Y813" s="7"/>
      <c r="Z813" s="7"/>
      <c r="AA813" s="7"/>
      <c r="AB813" s="7"/>
    </row>
    <row r="814" ht="15.75" customHeight="1">
      <c r="H814" s="7"/>
      <c r="I814" s="7"/>
      <c r="J814" s="7"/>
      <c r="N814" s="7"/>
      <c r="O814" s="7"/>
      <c r="P814" s="7"/>
      <c r="T814" s="7"/>
      <c r="U814" s="7"/>
      <c r="V814" s="7"/>
      <c r="W814" s="7"/>
      <c r="X814" s="7"/>
      <c r="Y814" s="7"/>
      <c r="Z814" s="7"/>
      <c r="AA814" s="7"/>
      <c r="AB814" s="7"/>
    </row>
    <row r="815" ht="15.75" customHeight="1">
      <c r="H815" s="7"/>
      <c r="I815" s="7"/>
      <c r="J815" s="7"/>
      <c r="N815" s="7"/>
      <c r="O815" s="7"/>
      <c r="P815" s="7"/>
      <c r="T815" s="7"/>
      <c r="U815" s="7"/>
      <c r="V815" s="7"/>
      <c r="W815" s="7"/>
      <c r="X815" s="7"/>
      <c r="Y815" s="7"/>
      <c r="Z815" s="7"/>
      <c r="AA815" s="7"/>
      <c r="AB815" s="7"/>
    </row>
    <row r="816" ht="15.75" customHeight="1">
      <c r="H816" s="7"/>
      <c r="I816" s="7"/>
      <c r="J816" s="7"/>
      <c r="N816" s="7"/>
      <c r="O816" s="7"/>
      <c r="P816" s="7"/>
      <c r="T816" s="7"/>
      <c r="U816" s="7"/>
      <c r="V816" s="7"/>
      <c r="W816" s="7"/>
      <c r="X816" s="7"/>
      <c r="Y816" s="7"/>
      <c r="Z816" s="7"/>
      <c r="AA816" s="7"/>
      <c r="AB816" s="7"/>
    </row>
    <row r="817" ht="15.75" customHeight="1">
      <c r="H817" s="7"/>
      <c r="I817" s="7"/>
      <c r="J817" s="7"/>
      <c r="N817" s="7"/>
      <c r="O817" s="7"/>
      <c r="P817" s="7"/>
      <c r="T817" s="7"/>
      <c r="U817" s="7"/>
      <c r="V817" s="7"/>
      <c r="W817" s="7"/>
      <c r="X817" s="7"/>
      <c r="Y817" s="7"/>
      <c r="Z817" s="7"/>
      <c r="AA817" s="7"/>
      <c r="AB817" s="7"/>
    </row>
    <row r="818" ht="15.75" customHeight="1">
      <c r="H818" s="7"/>
      <c r="I818" s="7"/>
      <c r="J818" s="7"/>
      <c r="N818" s="7"/>
      <c r="O818" s="7"/>
      <c r="P818" s="7"/>
      <c r="T818" s="7"/>
      <c r="U818" s="7"/>
      <c r="V818" s="7"/>
      <c r="W818" s="7"/>
      <c r="X818" s="7"/>
      <c r="Y818" s="7"/>
      <c r="Z818" s="7"/>
      <c r="AA818" s="7"/>
      <c r="AB818" s="7"/>
    </row>
    <row r="819" ht="15.75" customHeight="1">
      <c r="H819" s="7"/>
      <c r="I819" s="7"/>
      <c r="J819" s="7"/>
      <c r="N819" s="7"/>
      <c r="O819" s="7"/>
      <c r="P819" s="7"/>
      <c r="T819" s="7"/>
      <c r="U819" s="7"/>
      <c r="V819" s="7"/>
      <c r="W819" s="7"/>
      <c r="X819" s="7"/>
      <c r="Y819" s="7"/>
      <c r="Z819" s="7"/>
      <c r="AA819" s="7"/>
      <c r="AB819" s="7"/>
    </row>
    <row r="820" ht="15.75" customHeight="1">
      <c r="H820" s="7"/>
      <c r="I820" s="7"/>
      <c r="J820" s="7"/>
      <c r="N820" s="7"/>
      <c r="O820" s="7"/>
      <c r="P820" s="7"/>
      <c r="T820" s="7"/>
      <c r="U820" s="7"/>
      <c r="V820" s="7"/>
      <c r="W820" s="7"/>
      <c r="X820" s="7"/>
      <c r="Y820" s="7"/>
      <c r="Z820" s="7"/>
      <c r="AA820" s="7"/>
      <c r="AB820" s="7"/>
    </row>
    <row r="821" ht="15.75" customHeight="1">
      <c r="H821" s="7"/>
      <c r="I821" s="7"/>
      <c r="J821" s="7"/>
      <c r="N821" s="7"/>
      <c r="O821" s="7"/>
      <c r="P821" s="7"/>
      <c r="T821" s="7"/>
      <c r="U821" s="7"/>
      <c r="V821" s="7"/>
      <c r="W821" s="7"/>
      <c r="X821" s="7"/>
      <c r="Y821" s="7"/>
      <c r="Z821" s="7"/>
      <c r="AA821" s="7"/>
      <c r="AB821" s="7"/>
    </row>
    <row r="822" ht="15.75" customHeight="1">
      <c r="H822" s="7"/>
      <c r="I822" s="7"/>
      <c r="J822" s="7"/>
      <c r="N822" s="7"/>
      <c r="O822" s="7"/>
      <c r="P822" s="7"/>
      <c r="T822" s="7"/>
      <c r="U822" s="7"/>
      <c r="V822" s="7"/>
      <c r="W822" s="7"/>
      <c r="X822" s="7"/>
      <c r="Y822" s="7"/>
      <c r="Z822" s="7"/>
      <c r="AA822" s="7"/>
      <c r="AB822" s="7"/>
    </row>
    <row r="823" ht="15.75" customHeight="1">
      <c r="H823" s="7"/>
      <c r="I823" s="7"/>
      <c r="J823" s="7"/>
      <c r="N823" s="7"/>
      <c r="O823" s="7"/>
      <c r="P823" s="7"/>
      <c r="T823" s="7"/>
      <c r="U823" s="7"/>
      <c r="V823" s="7"/>
      <c r="W823" s="7"/>
      <c r="X823" s="7"/>
      <c r="Y823" s="7"/>
      <c r="Z823" s="7"/>
      <c r="AA823" s="7"/>
      <c r="AB823" s="7"/>
    </row>
    <row r="824" ht="15.75" customHeight="1">
      <c r="H824" s="7"/>
      <c r="I824" s="7"/>
      <c r="J824" s="7"/>
      <c r="N824" s="7"/>
      <c r="O824" s="7"/>
      <c r="P824" s="7"/>
      <c r="T824" s="7"/>
      <c r="U824" s="7"/>
      <c r="V824" s="7"/>
      <c r="W824" s="7"/>
      <c r="X824" s="7"/>
      <c r="Y824" s="7"/>
      <c r="Z824" s="7"/>
      <c r="AA824" s="7"/>
      <c r="AB824" s="7"/>
    </row>
    <row r="825" ht="15.75" customHeight="1">
      <c r="H825" s="7"/>
      <c r="I825" s="7"/>
      <c r="J825" s="7"/>
      <c r="N825" s="7"/>
      <c r="O825" s="7"/>
      <c r="P825" s="7"/>
      <c r="T825" s="7"/>
      <c r="U825" s="7"/>
      <c r="V825" s="7"/>
      <c r="W825" s="7"/>
      <c r="X825" s="7"/>
      <c r="Y825" s="7"/>
      <c r="Z825" s="7"/>
      <c r="AA825" s="7"/>
      <c r="AB825" s="7"/>
    </row>
    <row r="826" ht="15.75" customHeight="1">
      <c r="H826" s="7"/>
      <c r="I826" s="7"/>
      <c r="J826" s="7"/>
      <c r="N826" s="7"/>
      <c r="O826" s="7"/>
      <c r="P826" s="7"/>
      <c r="T826" s="7"/>
      <c r="U826" s="7"/>
      <c r="V826" s="7"/>
      <c r="W826" s="7"/>
      <c r="X826" s="7"/>
      <c r="Y826" s="7"/>
      <c r="Z826" s="7"/>
      <c r="AA826" s="7"/>
      <c r="AB826" s="7"/>
    </row>
    <row r="827" ht="15.75" customHeight="1">
      <c r="H827" s="7"/>
      <c r="I827" s="7"/>
      <c r="J827" s="7"/>
      <c r="N827" s="7"/>
      <c r="O827" s="7"/>
      <c r="P827" s="7"/>
      <c r="T827" s="7"/>
      <c r="U827" s="7"/>
      <c r="V827" s="7"/>
      <c r="W827" s="7"/>
      <c r="X827" s="7"/>
      <c r="Y827" s="7"/>
      <c r="Z827" s="7"/>
      <c r="AA827" s="7"/>
      <c r="AB827" s="7"/>
    </row>
    <row r="828" ht="15.75" customHeight="1">
      <c r="H828" s="7"/>
      <c r="I828" s="7"/>
      <c r="J828" s="7"/>
      <c r="N828" s="7"/>
      <c r="O828" s="7"/>
      <c r="P828" s="7"/>
      <c r="T828" s="7"/>
      <c r="U828" s="7"/>
      <c r="V828" s="7"/>
      <c r="W828" s="7"/>
      <c r="X828" s="7"/>
      <c r="Y828" s="7"/>
      <c r="Z828" s="7"/>
      <c r="AA828" s="7"/>
      <c r="AB828" s="7"/>
    </row>
    <row r="829" ht="15.75" customHeight="1">
      <c r="H829" s="7"/>
      <c r="I829" s="7"/>
      <c r="J829" s="7"/>
      <c r="N829" s="7"/>
      <c r="O829" s="7"/>
      <c r="P829" s="7"/>
      <c r="T829" s="7"/>
      <c r="U829" s="7"/>
      <c r="V829" s="7"/>
      <c r="W829" s="7"/>
      <c r="X829" s="7"/>
      <c r="Y829" s="7"/>
      <c r="Z829" s="7"/>
      <c r="AA829" s="7"/>
      <c r="AB829" s="7"/>
    </row>
    <row r="830" ht="15.75" customHeight="1">
      <c r="H830" s="7"/>
      <c r="I830" s="7"/>
      <c r="J830" s="7"/>
      <c r="N830" s="7"/>
      <c r="O830" s="7"/>
      <c r="P830" s="7"/>
      <c r="T830" s="7"/>
      <c r="U830" s="7"/>
      <c r="V830" s="7"/>
      <c r="W830" s="7"/>
      <c r="X830" s="7"/>
      <c r="Y830" s="7"/>
      <c r="Z830" s="7"/>
      <c r="AA830" s="7"/>
      <c r="AB830" s="7"/>
    </row>
    <row r="831" ht="15.75" customHeight="1">
      <c r="H831" s="7"/>
      <c r="I831" s="7"/>
      <c r="J831" s="7"/>
      <c r="N831" s="7"/>
      <c r="O831" s="7"/>
      <c r="P831" s="7"/>
      <c r="T831" s="7"/>
      <c r="U831" s="7"/>
      <c r="V831" s="7"/>
      <c r="W831" s="7"/>
      <c r="X831" s="7"/>
      <c r="Y831" s="7"/>
      <c r="Z831" s="7"/>
      <c r="AA831" s="7"/>
      <c r="AB831" s="7"/>
    </row>
    <row r="832" ht="15.75" customHeight="1">
      <c r="H832" s="7"/>
      <c r="I832" s="7"/>
      <c r="J832" s="7"/>
      <c r="N832" s="7"/>
      <c r="O832" s="7"/>
      <c r="P832" s="7"/>
      <c r="T832" s="7"/>
      <c r="U832" s="7"/>
      <c r="V832" s="7"/>
      <c r="W832" s="7"/>
      <c r="X832" s="7"/>
      <c r="Y832" s="7"/>
      <c r="Z832" s="7"/>
      <c r="AA832" s="7"/>
      <c r="AB832" s="7"/>
    </row>
    <row r="833" ht="15.75" customHeight="1">
      <c r="H833" s="7"/>
      <c r="I833" s="7"/>
      <c r="J833" s="7"/>
      <c r="N833" s="7"/>
      <c r="O833" s="7"/>
      <c r="P833" s="7"/>
      <c r="T833" s="7"/>
      <c r="U833" s="7"/>
      <c r="V833" s="7"/>
      <c r="W833" s="7"/>
      <c r="X833" s="7"/>
      <c r="Y833" s="7"/>
      <c r="Z833" s="7"/>
      <c r="AA833" s="7"/>
      <c r="AB833" s="7"/>
    </row>
    <row r="834" ht="15.75" customHeight="1">
      <c r="H834" s="7"/>
      <c r="I834" s="7"/>
      <c r="J834" s="7"/>
      <c r="N834" s="7"/>
      <c r="O834" s="7"/>
      <c r="P834" s="7"/>
      <c r="T834" s="7"/>
      <c r="U834" s="7"/>
      <c r="V834" s="7"/>
      <c r="W834" s="7"/>
      <c r="X834" s="7"/>
      <c r="Y834" s="7"/>
      <c r="Z834" s="7"/>
      <c r="AA834" s="7"/>
      <c r="AB834" s="7"/>
    </row>
    <row r="835" ht="15.75" customHeight="1">
      <c r="H835" s="7"/>
      <c r="I835" s="7"/>
      <c r="J835" s="7"/>
      <c r="N835" s="7"/>
      <c r="O835" s="7"/>
      <c r="P835" s="7"/>
      <c r="T835" s="7"/>
      <c r="U835" s="7"/>
      <c r="V835" s="7"/>
      <c r="W835" s="7"/>
      <c r="X835" s="7"/>
      <c r="Y835" s="7"/>
      <c r="Z835" s="7"/>
      <c r="AA835" s="7"/>
      <c r="AB835" s="7"/>
    </row>
    <row r="836" ht="15.75" customHeight="1">
      <c r="H836" s="7"/>
      <c r="I836" s="7"/>
      <c r="J836" s="7"/>
      <c r="N836" s="7"/>
      <c r="O836" s="7"/>
      <c r="P836" s="7"/>
      <c r="T836" s="7"/>
      <c r="U836" s="7"/>
      <c r="V836" s="7"/>
      <c r="W836" s="7"/>
      <c r="X836" s="7"/>
      <c r="Y836" s="7"/>
      <c r="Z836" s="7"/>
      <c r="AA836" s="7"/>
      <c r="AB836" s="7"/>
    </row>
    <row r="837" ht="15.75" customHeight="1">
      <c r="H837" s="7"/>
      <c r="I837" s="7"/>
      <c r="J837" s="7"/>
      <c r="N837" s="7"/>
      <c r="O837" s="7"/>
      <c r="P837" s="7"/>
      <c r="T837" s="7"/>
      <c r="U837" s="7"/>
      <c r="V837" s="7"/>
      <c r="W837" s="7"/>
      <c r="X837" s="7"/>
      <c r="Y837" s="7"/>
      <c r="Z837" s="7"/>
      <c r="AA837" s="7"/>
      <c r="AB837" s="7"/>
    </row>
    <row r="838" ht="15.75" customHeight="1">
      <c r="H838" s="7"/>
      <c r="I838" s="7"/>
      <c r="J838" s="7"/>
      <c r="N838" s="7"/>
      <c r="O838" s="7"/>
      <c r="P838" s="7"/>
      <c r="T838" s="7"/>
      <c r="U838" s="7"/>
      <c r="V838" s="7"/>
      <c r="W838" s="7"/>
      <c r="X838" s="7"/>
      <c r="Y838" s="7"/>
      <c r="Z838" s="7"/>
      <c r="AA838" s="7"/>
      <c r="AB838" s="7"/>
    </row>
    <row r="839" ht="15.75" customHeight="1">
      <c r="H839" s="7"/>
      <c r="I839" s="7"/>
      <c r="J839" s="7"/>
      <c r="N839" s="7"/>
      <c r="O839" s="7"/>
      <c r="P839" s="7"/>
      <c r="T839" s="7"/>
      <c r="U839" s="7"/>
      <c r="V839" s="7"/>
      <c r="W839" s="7"/>
      <c r="X839" s="7"/>
      <c r="Y839" s="7"/>
      <c r="Z839" s="7"/>
      <c r="AA839" s="7"/>
      <c r="AB839" s="7"/>
    </row>
    <row r="840" ht="15.75" customHeight="1">
      <c r="H840" s="7"/>
      <c r="I840" s="7"/>
      <c r="J840" s="7"/>
      <c r="N840" s="7"/>
      <c r="O840" s="7"/>
      <c r="P840" s="7"/>
      <c r="T840" s="7"/>
      <c r="U840" s="7"/>
      <c r="V840" s="7"/>
      <c r="W840" s="7"/>
      <c r="X840" s="7"/>
      <c r="Y840" s="7"/>
      <c r="Z840" s="7"/>
      <c r="AA840" s="7"/>
      <c r="AB840" s="7"/>
    </row>
    <row r="841" ht="15.75" customHeight="1">
      <c r="H841" s="7"/>
      <c r="I841" s="7"/>
      <c r="J841" s="7"/>
      <c r="N841" s="7"/>
      <c r="O841" s="7"/>
      <c r="P841" s="7"/>
      <c r="T841" s="7"/>
      <c r="U841" s="7"/>
      <c r="V841" s="7"/>
      <c r="W841" s="7"/>
      <c r="X841" s="7"/>
      <c r="Y841" s="7"/>
      <c r="Z841" s="7"/>
      <c r="AA841" s="7"/>
      <c r="AB841" s="7"/>
    </row>
    <row r="842" ht="15.75" customHeight="1">
      <c r="H842" s="7"/>
      <c r="I842" s="7"/>
      <c r="J842" s="7"/>
      <c r="N842" s="7"/>
      <c r="O842" s="7"/>
      <c r="P842" s="7"/>
      <c r="T842" s="7"/>
      <c r="U842" s="7"/>
      <c r="V842" s="7"/>
      <c r="W842" s="7"/>
      <c r="X842" s="7"/>
      <c r="Y842" s="7"/>
      <c r="Z842" s="7"/>
      <c r="AA842" s="7"/>
      <c r="AB842" s="7"/>
    </row>
    <row r="843" ht="15.75" customHeight="1">
      <c r="H843" s="7"/>
      <c r="I843" s="7"/>
      <c r="J843" s="7"/>
      <c r="N843" s="7"/>
      <c r="O843" s="7"/>
      <c r="P843" s="7"/>
      <c r="T843" s="7"/>
      <c r="U843" s="7"/>
      <c r="V843" s="7"/>
      <c r="W843" s="7"/>
      <c r="X843" s="7"/>
      <c r="Y843" s="7"/>
      <c r="Z843" s="7"/>
      <c r="AA843" s="7"/>
      <c r="AB843" s="7"/>
    </row>
    <row r="844" ht="15.75" customHeight="1">
      <c r="H844" s="7"/>
      <c r="I844" s="7"/>
      <c r="J844" s="7"/>
      <c r="N844" s="7"/>
      <c r="O844" s="7"/>
      <c r="P844" s="7"/>
      <c r="T844" s="7"/>
      <c r="U844" s="7"/>
      <c r="V844" s="7"/>
      <c r="W844" s="7"/>
      <c r="X844" s="7"/>
      <c r="Y844" s="7"/>
      <c r="Z844" s="7"/>
      <c r="AA844" s="7"/>
      <c r="AB844" s="7"/>
    </row>
    <row r="845" ht="15.75" customHeight="1">
      <c r="H845" s="7"/>
      <c r="I845" s="7"/>
      <c r="J845" s="7"/>
      <c r="N845" s="7"/>
      <c r="O845" s="7"/>
      <c r="P845" s="7"/>
      <c r="T845" s="7"/>
      <c r="U845" s="7"/>
      <c r="V845" s="7"/>
      <c r="W845" s="7"/>
      <c r="X845" s="7"/>
      <c r="Y845" s="7"/>
      <c r="Z845" s="7"/>
      <c r="AA845" s="7"/>
      <c r="AB845" s="7"/>
    </row>
    <row r="846" ht="15.75" customHeight="1">
      <c r="H846" s="7"/>
      <c r="I846" s="7"/>
      <c r="J846" s="7"/>
      <c r="N846" s="7"/>
      <c r="O846" s="7"/>
      <c r="P846" s="7"/>
      <c r="T846" s="7"/>
      <c r="U846" s="7"/>
      <c r="V846" s="7"/>
      <c r="W846" s="7"/>
      <c r="X846" s="7"/>
      <c r="Y846" s="7"/>
      <c r="Z846" s="7"/>
      <c r="AA846" s="7"/>
      <c r="AB846" s="7"/>
    </row>
    <row r="847" ht="15.75" customHeight="1">
      <c r="H847" s="7"/>
      <c r="I847" s="7"/>
      <c r="J847" s="7"/>
      <c r="N847" s="7"/>
      <c r="O847" s="7"/>
      <c r="P847" s="7"/>
      <c r="T847" s="7"/>
      <c r="U847" s="7"/>
      <c r="V847" s="7"/>
      <c r="W847" s="7"/>
      <c r="X847" s="7"/>
      <c r="Y847" s="7"/>
      <c r="Z847" s="7"/>
      <c r="AA847" s="7"/>
      <c r="AB847" s="7"/>
    </row>
    <row r="848" ht="15.75" customHeight="1">
      <c r="H848" s="7"/>
      <c r="I848" s="7"/>
      <c r="J848" s="7"/>
      <c r="N848" s="7"/>
      <c r="O848" s="7"/>
      <c r="P848" s="7"/>
      <c r="T848" s="7"/>
      <c r="U848" s="7"/>
      <c r="V848" s="7"/>
      <c r="W848" s="7"/>
      <c r="X848" s="7"/>
      <c r="Y848" s="7"/>
      <c r="Z848" s="7"/>
      <c r="AA848" s="7"/>
      <c r="AB848" s="7"/>
    </row>
    <row r="849" ht="15.75" customHeight="1">
      <c r="H849" s="7"/>
      <c r="I849" s="7"/>
      <c r="J849" s="7"/>
      <c r="N849" s="7"/>
      <c r="O849" s="7"/>
      <c r="P849" s="7"/>
      <c r="T849" s="7"/>
      <c r="U849" s="7"/>
      <c r="V849" s="7"/>
      <c r="W849" s="7"/>
      <c r="X849" s="7"/>
      <c r="Y849" s="7"/>
      <c r="Z849" s="7"/>
      <c r="AA849" s="7"/>
      <c r="AB849" s="7"/>
    </row>
    <row r="850" ht="15.75" customHeight="1">
      <c r="H850" s="7"/>
      <c r="I850" s="7"/>
      <c r="J850" s="7"/>
      <c r="N850" s="7"/>
      <c r="O850" s="7"/>
      <c r="P850" s="7"/>
      <c r="T850" s="7"/>
      <c r="U850" s="7"/>
      <c r="V850" s="7"/>
      <c r="W850" s="7"/>
      <c r="X850" s="7"/>
      <c r="Y850" s="7"/>
      <c r="Z850" s="7"/>
      <c r="AA850" s="7"/>
      <c r="AB850" s="7"/>
    </row>
    <row r="851" ht="15.75" customHeight="1">
      <c r="H851" s="7"/>
      <c r="I851" s="7"/>
      <c r="J851" s="7"/>
      <c r="N851" s="7"/>
      <c r="O851" s="7"/>
      <c r="P851" s="7"/>
      <c r="T851" s="7"/>
      <c r="U851" s="7"/>
      <c r="V851" s="7"/>
      <c r="W851" s="7"/>
      <c r="X851" s="7"/>
      <c r="Y851" s="7"/>
      <c r="Z851" s="7"/>
      <c r="AA851" s="7"/>
      <c r="AB851" s="7"/>
    </row>
    <row r="852" ht="15.75" customHeight="1">
      <c r="H852" s="7"/>
      <c r="I852" s="7"/>
      <c r="J852" s="7"/>
      <c r="N852" s="7"/>
      <c r="O852" s="7"/>
      <c r="P852" s="7"/>
      <c r="T852" s="7"/>
      <c r="U852" s="7"/>
      <c r="V852" s="7"/>
      <c r="W852" s="7"/>
      <c r="X852" s="7"/>
      <c r="Y852" s="7"/>
      <c r="Z852" s="7"/>
      <c r="AA852" s="7"/>
      <c r="AB852" s="7"/>
    </row>
    <row r="853" ht="15.75" customHeight="1">
      <c r="H853" s="7"/>
      <c r="I853" s="7"/>
      <c r="J853" s="7"/>
      <c r="N853" s="7"/>
      <c r="O853" s="7"/>
      <c r="P853" s="7"/>
      <c r="T853" s="7"/>
      <c r="U853" s="7"/>
      <c r="V853" s="7"/>
      <c r="W853" s="7"/>
      <c r="X853" s="7"/>
      <c r="Y853" s="7"/>
      <c r="Z853" s="7"/>
      <c r="AA853" s="7"/>
      <c r="AB853" s="7"/>
    </row>
    <row r="854" ht="15.75" customHeight="1">
      <c r="H854" s="7"/>
      <c r="I854" s="7"/>
      <c r="J854" s="7"/>
      <c r="N854" s="7"/>
      <c r="O854" s="7"/>
      <c r="P854" s="7"/>
      <c r="T854" s="7"/>
      <c r="U854" s="7"/>
      <c r="V854" s="7"/>
      <c r="W854" s="7"/>
      <c r="X854" s="7"/>
      <c r="Y854" s="7"/>
      <c r="Z854" s="7"/>
      <c r="AA854" s="7"/>
      <c r="AB854" s="7"/>
    </row>
    <row r="855" ht="15.75" customHeight="1">
      <c r="H855" s="7"/>
      <c r="I855" s="7"/>
      <c r="J855" s="7"/>
      <c r="N855" s="7"/>
      <c r="O855" s="7"/>
      <c r="P855" s="7"/>
      <c r="T855" s="7"/>
      <c r="U855" s="7"/>
      <c r="V855" s="7"/>
      <c r="W855" s="7"/>
      <c r="X855" s="7"/>
      <c r="Y855" s="7"/>
      <c r="Z855" s="7"/>
      <c r="AA855" s="7"/>
      <c r="AB855" s="7"/>
    </row>
    <row r="856" ht="15.75" customHeight="1">
      <c r="H856" s="7"/>
      <c r="I856" s="7"/>
      <c r="J856" s="7"/>
      <c r="N856" s="7"/>
      <c r="O856" s="7"/>
      <c r="P856" s="7"/>
      <c r="T856" s="7"/>
      <c r="U856" s="7"/>
      <c r="V856" s="7"/>
      <c r="W856" s="7"/>
      <c r="X856" s="7"/>
      <c r="Y856" s="7"/>
      <c r="Z856" s="7"/>
      <c r="AA856" s="7"/>
      <c r="AB856" s="7"/>
    </row>
    <row r="857" ht="15.75" customHeight="1">
      <c r="H857" s="7"/>
      <c r="I857" s="7"/>
      <c r="J857" s="7"/>
      <c r="N857" s="7"/>
      <c r="O857" s="7"/>
      <c r="P857" s="7"/>
      <c r="T857" s="7"/>
      <c r="U857" s="7"/>
      <c r="V857" s="7"/>
      <c r="W857" s="7"/>
      <c r="X857" s="7"/>
      <c r="Y857" s="7"/>
      <c r="Z857" s="7"/>
      <c r="AA857" s="7"/>
      <c r="AB857" s="7"/>
    </row>
    <row r="858" ht="15.75" customHeight="1">
      <c r="H858" s="7"/>
      <c r="I858" s="7"/>
      <c r="J858" s="7"/>
      <c r="N858" s="7"/>
      <c r="O858" s="7"/>
      <c r="P858" s="7"/>
      <c r="T858" s="7"/>
      <c r="U858" s="7"/>
      <c r="V858" s="7"/>
      <c r="W858" s="7"/>
      <c r="X858" s="7"/>
      <c r="Y858" s="7"/>
      <c r="Z858" s="7"/>
      <c r="AA858" s="7"/>
      <c r="AB858" s="7"/>
    </row>
    <row r="859" ht="15.75" customHeight="1">
      <c r="H859" s="7"/>
      <c r="I859" s="7"/>
      <c r="J859" s="7"/>
      <c r="N859" s="7"/>
      <c r="O859" s="7"/>
      <c r="P859" s="7"/>
      <c r="T859" s="7"/>
      <c r="U859" s="7"/>
      <c r="V859" s="7"/>
      <c r="W859" s="7"/>
      <c r="X859" s="7"/>
      <c r="Y859" s="7"/>
      <c r="Z859" s="7"/>
      <c r="AA859" s="7"/>
      <c r="AB859" s="7"/>
    </row>
    <row r="860" ht="15.75" customHeight="1">
      <c r="H860" s="7"/>
      <c r="I860" s="7"/>
      <c r="J860" s="7"/>
      <c r="N860" s="7"/>
      <c r="O860" s="7"/>
      <c r="P860" s="7"/>
      <c r="T860" s="7"/>
      <c r="U860" s="7"/>
      <c r="V860" s="7"/>
      <c r="W860" s="7"/>
      <c r="X860" s="7"/>
      <c r="Y860" s="7"/>
      <c r="Z860" s="7"/>
      <c r="AA860" s="7"/>
      <c r="AB860" s="7"/>
    </row>
    <row r="861" ht="15.75" customHeight="1">
      <c r="H861" s="7"/>
      <c r="I861" s="7"/>
      <c r="J861" s="7"/>
      <c r="N861" s="7"/>
      <c r="O861" s="7"/>
      <c r="P861" s="7"/>
      <c r="T861" s="7"/>
      <c r="U861" s="7"/>
      <c r="V861" s="7"/>
      <c r="W861" s="7"/>
      <c r="X861" s="7"/>
      <c r="Y861" s="7"/>
      <c r="Z861" s="7"/>
      <c r="AA861" s="7"/>
      <c r="AB861" s="7"/>
    </row>
    <row r="862" ht="15.75" customHeight="1">
      <c r="H862" s="7"/>
      <c r="I862" s="7"/>
      <c r="J862" s="7"/>
      <c r="N862" s="7"/>
      <c r="O862" s="7"/>
      <c r="P862" s="7"/>
      <c r="T862" s="7"/>
      <c r="U862" s="7"/>
      <c r="V862" s="7"/>
      <c r="W862" s="7"/>
      <c r="X862" s="7"/>
      <c r="Y862" s="7"/>
      <c r="Z862" s="7"/>
      <c r="AA862" s="7"/>
      <c r="AB862" s="7"/>
    </row>
    <row r="863" ht="15.75" customHeight="1">
      <c r="H863" s="7"/>
      <c r="I863" s="7"/>
      <c r="J863" s="7"/>
      <c r="N863" s="7"/>
      <c r="O863" s="7"/>
      <c r="P863" s="7"/>
      <c r="T863" s="7"/>
      <c r="U863" s="7"/>
      <c r="V863" s="7"/>
      <c r="W863" s="7"/>
      <c r="X863" s="7"/>
      <c r="Y863" s="7"/>
      <c r="Z863" s="7"/>
      <c r="AA863" s="7"/>
      <c r="AB863" s="7"/>
    </row>
    <row r="864" ht="15.75" customHeight="1">
      <c r="H864" s="7"/>
      <c r="I864" s="7"/>
      <c r="J864" s="7"/>
      <c r="N864" s="7"/>
      <c r="O864" s="7"/>
      <c r="P864" s="7"/>
      <c r="T864" s="7"/>
      <c r="U864" s="7"/>
      <c r="V864" s="7"/>
      <c r="W864" s="7"/>
      <c r="X864" s="7"/>
      <c r="Y864" s="7"/>
      <c r="Z864" s="7"/>
      <c r="AA864" s="7"/>
      <c r="AB864" s="7"/>
    </row>
    <row r="865" ht="15.75" customHeight="1">
      <c r="H865" s="7"/>
      <c r="I865" s="7"/>
      <c r="J865" s="7"/>
      <c r="N865" s="7"/>
      <c r="O865" s="7"/>
      <c r="P865" s="7"/>
      <c r="T865" s="7"/>
      <c r="U865" s="7"/>
      <c r="V865" s="7"/>
      <c r="W865" s="7"/>
      <c r="X865" s="7"/>
      <c r="Y865" s="7"/>
      <c r="Z865" s="7"/>
      <c r="AA865" s="7"/>
      <c r="AB865" s="7"/>
    </row>
    <row r="866" ht="15.75" customHeight="1">
      <c r="H866" s="7"/>
      <c r="I866" s="7"/>
      <c r="J866" s="7"/>
      <c r="N866" s="7"/>
      <c r="O866" s="7"/>
      <c r="P866" s="7"/>
      <c r="T866" s="7"/>
      <c r="U866" s="7"/>
      <c r="V866" s="7"/>
      <c r="W866" s="7"/>
      <c r="X866" s="7"/>
      <c r="Y866" s="7"/>
      <c r="Z866" s="7"/>
      <c r="AA866" s="7"/>
      <c r="AB866" s="7"/>
    </row>
    <row r="867" ht="15.75" customHeight="1">
      <c r="H867" s="7"/>
      <c r="I867" s="7"/>
      <c r="J867" s="7"/>
      <c r="N867" s="7"/>
      <c r="O867" s="7"/>
      <c r="P867" s="7"/>
      <c r="T867" s="7"/>
      <c r="U867" s="7"/>
      <c r="V867" s="7"/>
      <c r="W867" s="7"/>
      <c r="X867" s="7"/>
      <c r="Y867" s="7"/>
      <c r="Z867" s="7"/>
      <c r="AA867" s="7"/>
      <c r="AB867" s="7"/>
    </row>
    <row r="868" ht="15.75" customHeight="1">
      <c r="H868" s="7"/>
      <c r="I868" s="7"/>
      <c r="J868" s="7"/>
      <c r="N868" s="7"/>
      <c r="O868" s="7"/>
      <c r="P868" s="7"/>
      <c r="T868" s="7"/>
      <c r="U868" s="7"/>
      <c r="V868" s="7"/>
      <c r="W868" s="7"/>
      <c r="X868" s="7"/>
      <c r="Y868" s="7"/>
      <c r="Z868" s="7"/>
      <c r="AA868" s="7"/>
      <c r="AB868" s="7"/>
    </row>
    <row r="869" ht="15.75" customHeight="1">
      <c r="H869" s="7"/>
      <c r="I869" s="7"/>
      <c r="J869" s="7"/>
      <c r="N869" s="7"/>
      <c r="O869" s="7"/>
      <c r="P869" s="7"/>
      <c r="T869" s="7"/>
      <c r="U869" s="7"/>
      <c r="V869" s="7"/>
      <c r="W869" s="7"/>
      <c r="X869" s="7"/>
      <c r="Y869" s="7"/>
      <c r="Z869" s="7"/>
      <c r="AA869" s="7"/>
      <c r="AB869" s="7"/>
    </row>
    <row r="870" ht="15.75" customHeight="1">
      <c r="H870" s="7"/>
      <c r="I870" s="7"/>
      <c r="J870" s="7"/>
      <c r="N870" s="7"/>
      <c r="O870" s="7"/>
      <c r="P870" s="7"/>
      <c r="T870" s="7"/>
      <c r="U870" s="7"/>
      <c r="V870" s="7"/>
      <c r="W870" s="7"/>
      <c r="X870" s="7"/>
      <c r="Y870" s="7"/>
      <c r="Z870" s="7"/>
      <c r="AA870" s="7"/>
      <c r="AB870" s="7"/>
    </row>
    <row r="871" ht="15.75" customHeight="1">
      <c r="H871" s="7"/>
      <c r="I871" s="7"/>
      <c r="J871" s="7"/>
      <c r="N871" s="7"/>
      <c r="O871" s="7"/>
      <c r="P871" s="7"/>
      <c r="T871" s="7"/>
      <c r="U871" s="7"/>
      <c r="V871" s="7"/>
      <c r="W871" s="7"/>
      <c r="X871" s="7"/>
      <c r="Y871" s="7"/>
      <c r="Z871" s="7"/>
      <c r="AA871" s="7"/>
      <c r="AB871" s="7"/>
    </row>
    <row r="872" ht="15.75" customHeight="1">
      <c r="H872" s="7"/>
      <c r="I872" s="7"/>
      <c r="J872" s="7"/>
      <c r="N872" s="7"/>
      <c r="O872" s="7"/>
      <c r="P872" s="7"/>
      <c r="T872" s="7"/>
      <c r="U872" s="7"/>
      <c r="V872" s="7"/>
      <c r="W872" s="7"/>
      <c r="X872" s="7"/>
      <c r="Y872" s="7"/>
      <c r="Z872" s="7"/>
      <c r="AA872" s="7"/>
      <c r="AB872" s="7"/>
    </row>
    <row r="873" ht="15.75" customHeight="1">
      <c r="H873" s="7"/>
      <c r="I873" s="7"/>
      <c r="J873" s="7"/>
      <c r="N873" s="7"/>
      <c r="O873" s="7"/>
      <c r="P873" s="7"/>
      <c r="T873" s="7"/>
      <c r="U873" s="7"/>
      <c r="V873" s="7"/>
      <c r="W873" s="7"/>
      <c r="X873" s="7"/>
      <c r="Y873" s="7"/>
      <c r="Z873" s="7"/>
      <c r="AA873" s="7"/>
      <c r="AB873" s="7"/>
    </row>
    <row r="874" ht="15.75" customHeight="1">
      <c r="H874" s="7"/>
      <c r="I874" s="7"/>
      <c r="J874" s="7"/>
      <c r="N874" s="7"/>
      <c r="O874" s="7"/>
      <c r="P874" s="7"/>
      <c r="T874" s="7"/>
      <c r="U874" s="7"/>
      <c r="V874" s="7"/>
      <c r="W874" s="7"/>
      <c r="X874" s="7"/>
      <c r="Y874" s="7"/>
      <c r="Z874" s="7"/>
      <c r="AA874" s="7"/>
      <c r="AB874" s="7"/>
    </row>
    <row r="875" ht="15.75" customHeight="1">
      <c r="H875" s="7"/>
      <c r="I875" s="7"/>
      <c r="J875" s="7"/>
      <c r="N875" s="7"/>
      <c r="O875" s="7"/>
      <c r="P875" s="7"/>
      <c r="T875" s="7"/>
      <c r="U875" s="7"/>
      <c r="V875" s="7"/>
      <c r="W875" s="7"/>
      <c r="X875" s="7"/>
      <c r="Y875" s="7"/>
      <c r="Z875" s="7"/>
      <c r="AA875" s="7"/>
      <c r="AB875" s="7"/>
    </row>
    <row r="876" ht="15.75" customHeight="1">
      <c r="H876" s="7"/>
      <c r="I876" s="7"/>
      <c r="J876" s="7"/>
      <c r="N876" s="7"/>
      <c r="O876" s="7"/>
      <c r="P876" s="7"/>
      <c r="T876" s="7"/>
      <c r="U876" s="7"/>
      <c r="V876" s="7"/>
      <c r="W876" s="7"/>
      <c r="X876" s="7"/>
      <c r="Y876" s="7"/>
      <c r="Z876" s="7"/>
      <c r="AA876" s="7"/>
      <c r="AB876" s="7"/>
    </row>
    <row r="877" ht="15.75" customHeight="1">
      <c r="H877" s="7"/>
      <c r="I877" s="7"/>
      <c r="J877" s="7"/>
      <c r="N877" s="7"/>
      <c r="O877" s="7"/>
      <c r="P877" s="7"/>
      <c r="T877" s="7"/>
      <c r="U877" s="7"/>
      <c r="V877" s="7"/>
      <c r="W877" s="7"/>
      <c r="X877" s="7"/>
      <c r="Y877" s="7"/>
      <c r="Z877" s="7"/>
      <c r="AA877" s="7"/>
      <c r="AB877" s="7"/>
    </row>
    <row r="878" ht="15.75" customHeight="1">
      <c r="H878" s="7"/>
      <c r="I878" s="7"/>
      <c r="J878" s="7"/>
      <c r="N878" s="7"/>
      <c r="O878" s="7"/>
      <c r="P878" s="7"/>
      <c r="T878" s="7"/>
      <c r="U878" s="7"/>
      <c r="V878" s="7"/>
      <c r="W878" s="7"/>
      <c r="X878" s="7"/>
      <c r="Y878" s="7"/>
      <c r="Z878" s="7"/>
      <c r="AA878" s="7"/>
      <c r="AB878" s="7"/>
    </row>
    <row r="879" ht="15.75" customHeight="1">
      <c r="H879" s="7"/>
      <c r="I879" s="7"/>
      <c r="J879" s="7"/>
      <c r="N879" s="7"/>
      <c r="O879" s="7"/>
      <c r="P879" s="7"/>
      <c r="T879" s="7"/>
      <c r="U879" s="7"/>
      <c r="V879" s="7"/>
      <c r="W879" s="7"/>
      <c r="X879" s="7"/>
      <c r="Y879" s="7"/>
      <c r="Z879" s="7"/>
      <c r="AA879" s="7"/>
      <c r="AB879" s="7"/>
    </row>
    <row r="880" ht="15.75" customHeight="1">
      <c r="H880" s="7"/>
      <c r="I880" s="7"/>
      <c r="J880" s="7"/>
      <c r="N880" s="7"/>
      <c r="O880" s="7"/>
      <c r="P880" s="7"/>
      <c r="T880" s="7"/>
      <c r="U880" s="7"/>
      <c r="V880" s="7"/>
      <c r="W880" s="7"/>
      <c r="X880" s="7"/>
      <c r="Y880" s="7"/>
      <c r="Z880" s="7"/>
      <c r="AA880" s="7"/>
      <c r="AB880" s="7"/>
    </row>
    <row r="881" ht="15.75" customHeight="1">
      <c r="H881" s="7"/>
      <c r="I881" s="7"/>
      <c r="J881" s="7"/>
      <c r="N881" s="7"/>
      <c r="O881" s="7"/>
      <c r="P881" s="7"/>
      <c r="T881" s="7"/>
      <c r="U881" s="7"/>
      <c r="V881" s="7"/>
      <c r="W881" s="7"/>
      <c r="X881" s="7"/>
      <c r="Y881" s="7"/>
      <c r="Z881" s="7"/>
      <c r="AA881" s="7"/>
      <c r="AB881" s="7"/>
    </row>
    <row r="882" ht="15.75" customHeight="1">
      <c r="H882" s="7"/>
      <c r="I882" s="7"/>
      <c r="J882" s="7"/>
      <c r="N882" s="7"/>
      <c r="O882" s="7"/>
      <c r="P882" s="7"/>
      <c r="T882" s="7"/>
      <c r="U882" s="7"/>
      <c r="V882" s="7"/>
      <c r="W882" s="7"/>
      <c r="X882" s="7"/>
      <c r="Y882" s="7"/>
      <c r="Z882" s="7"/>
      <c r="AA882" s="7"/>
      <c r="AB882" s="7"/>
    </row>
    <row r="883" ht="15.75" customHeight="1">
      <c r="H883" s="7"/>
      <c r="I883" s="7"/>
      <c r="J883" s="7"/>
      <c r="N883" s="7"/>
      <c r="O883" s="7"/>
      <c r="P883" s="7"/>
      <c r="T883" s="7"/>
      <c r="U883" s="7"/>
      <c r="V883" s="7"/>
      <c r="W883" s="7"/>
      <c r="X883" s="7"/>
      <c r="Y883" s="7"/>
      <c r="Z883" s="7"/>
      <c r="AA883" s="7"/>
      <c r="AB883" s="7"/>
    </row>
    <row r="884" ht="15.75" customHeight="1">
      <c r="H884" s="7"/>
      <c r="I884" s="7"/>
      <c r="J884" s="7"/>
      <c r="N884" s="7"/>
      <c r="O884" s="7"/>
      <c r="P884" s="7"/>
      <c r="T884" s="7"/>
      <c r="U884" s="7"/>
      <c r="V884" s="7"/>
      <c r="W884" s="7"/>
      <c r="X884" s="7"/>
      <c r="Y884" s="7"/>
      <c r="Z884" s="7"/>
      <c r="AA884" s="7"/>
      <c r="AB884" s="7"/>
    </row>
    <row r="885" ht="15.75" customHeight="1">
      <c r="H885" s="7"/>
      <c r="I885" s="7"/>
      <c r="J885" s="7"/>
      <c r="N885" s="7"/>
      <c r="O885" s="7"/>
      <c r="P885" s="7"/>
      <c r="T885" s="7"/>
      <c r="U885" s="7"/>
      <c r="V885" s="7"/>
      <c r="W885" s="7"/>
      <c r="X885" s="7"/>
      <c r="Y885" s="7"/>
      <c r="Z885" s="7"/>
      <c r="AA885" s="7"/>
      <c r="AB885" s="7"/>
    </row>
    <row r="886" ht="15.75" customHeight="1">
      <c r="H886" s="7"/>
      <c r="I886" s="7"/>
      <c r="J886" s="7"/>
      <c r="N886" s="7"/>
      <c r="O886" s="7"/>
      <c r="P886" s="7"/>
      <c r="T886" s="7"/>
      <c r="U886" s="7"/>
      <c r="V886" s="7"/>
      <c r="W886" s="7"/>
      <c r="X886" s="7"/>
      <c r="Y886" s="7"/>
      <c r="Z886" s="7"/>
      <c r="AA886" s="7"/>
      <c r="AB886" s="7"/>
    </row>
    <row r="887" ht="15.75" customHeight="1">
      <c r="H887" s="7"/>
      <c r="I887" s="7"/>
      <c r="J887" s="7"/>
      <c r="N887" s="7"/>
      <c r="O887" s="7"/>
      <c r="P887" s="7"/>
      <c r="T887" s="7"/>
      <c r="U887" s="7"/>
      <c r="V887" s="7"/>
      <c r="W887" s="7"/>
      <c r="X887" s="7"/>
      <c r="Y887" s="7"/>
      <c r="Z887" s="7"/>
      <c r="AA887" s="7"/>
      <c r="AB887" s="7"/>
    </row>
    <row r="888" ht="15.75" customHeight="1">
      <c r="H888" s="7"/>
      <c r="I888" s="7"/>
      <c r="J888" s="7"/>
      <c r="N888" s="7"/>
      <c r="O888" s="7"/>
      <c r="P888" s="7"/>
      <c r="T888" s="7"/>
      <c r="U888" s="7"/>
      <c r="V888" s="7"/>
      <c r="W888" s="7"/>
      <c r="X888" s="7"/>
      <c r="Y888" s="7"/>
      <c r="Z888" s="7"/>
      <c r="AA888" s="7"/>
      <c r="AB888" s="7"/>
    </row>
    <row r="889" ht="15.75" customHeight="1">
      <c r="H889" s="7"/>
      <c r="I889" s="7"/>
      <c r="J889" s="7"/>
      <c r="N889" s="7"/>
      <c r="O889" s="7"/>
      <c r="P889" s="7"/>
      <c r="T889" s="7"/>
      <c r="U889" s="7"/>
      <c r="V889" s="7"/>
      <c r="W889" s="7"/>
      <c r="X889" s="7"/>
      <c r="Y889" s="7"/>
      <c r="Z889" s="7"/>
      <c r="AA889" s="7"/>
      <c r="AB889" s="7"/>
    </row>
    <row r="890" ht="15.75" customHeight="1">
      <c r="H890" s="7"/>
      <c r="I890" s="7"/>
      <c r="J890" s="7"/>
      <c r="N890" s="7"/>
      <c r="O890" s="7"/>
      <c r="P890" s="7"/>
      <c r="T890" s="7"/>
      <c r="U890" s="7"/>
      <c r="V890" s="7"/>
      <c r="W890" s="7"/>
      <c r="X890" s="7"/>
      <c r="Y890" s="7"/>
      <c r="Z890" s="7"/>
      <c r="AA890" s="7"/>
      <c r="AB890" s="7"/>
    </row>
    <row r="891" ht="15.75" customHeight="1">
      <c r="H891" s="7"/>
      <c r="I891" s="7"/>
      <c r="J891" s="7"/>
      <c r="N891" s="7"/>
      <c r="O891" s="7"/>
      <c r="P891" s="7"/>
      <c r="T891" s="7"/>
      <c r="U891" s="7"/>
      <c r="V891" s="7"/>
      <c r="W891" s="7"/>
      <c r="X891" s="7"/>
      <c r="Y891" s="7"/>
      <c r="Z891" s="7"/>
      <c r="AA891" s="7"/>
      <c r="AB891" s="7"/>
    </row>
    <row r="892" ht="15.75" customHeight="1">
      <c r="H892" s="7"/>
      <c r="I892" s="7"/>
      <c r="J892" s="7"/>
      <c r="N892" s="7"/>
      <c r="O892" s="7"/>
      <c r="P892" s="7"/>
      <c r="T892" s="7"/>
      <c r="U892" s="7"/>
      <c r="V892" s="7"/>
      <c r="W892" s="7"/>
      <c r="X892" s="7"/>
      <c r="Y892" s="7"/>
      <c r="Z892" s="7"/>
      <c r="AA892" s="7"/>
      <c r="AB892" s="7"/>
    </row>
    <row r="893" ht="15.75" customHeight="1">
      <c r="H893" s="7"/>
      <c r="I893" s="7"/>
      <c r="J893" s="7"/>
      <c r="N893" s="7"/>
      <c r="O893" s="7"/>
      <c r="P893" s="7"/>
      <c r="T893" s="7"/>
      <c r="U893" s="7"/>
      <c r="V893" s="7"/>
      <c r="W893" s="7"/>
      <c r="X893" s="7"/>
      <c r="Y893" s="7"/>
      <c r="Z893" s="7"/>
      <c r="AA893" s="7"/>
      <c r="AB893" s="7"/>
    </row>
    <row r="894" ht="15.75" customHeight="1">
      <c r="H894" s="7"/>
      <c r="I894" s="7"/>
      <c r="J894" s="7"/>
      <c r="N894" s="7"/>
      <c r="O894" s="7"/>
      <c r="P894" s="7"/>
      <c r="T894" s="7"/>
      <c r="U894" s="7"/>
      <c r="V894" s="7"/>
      <c r="W894" s="7"/>
      <c r="X894" s="7"/>
      <c r="Y894" s="7"/>
      <c r="Z894" s="7"/>
      <c r="AA894" s="7"/>
      <c r="AB894" s="7"/>
    </row>
    <row r="895" ht="15.75" customHeight="1">
      <c r="H895" s="7"/>
      <c r="I895" s="7"/>
      <c r="J895" s="7"/>
      <c r="N895" s="7"/>
      <c r="O895" s="7"/>
      <c r="P895" s="7"/>
      <c r="T895" s="7"/>
      <c r="U895" s="7"/>
      <c r="V895" s="7"/>
      <c r="W895" s="7"/>
      <c r="X895" s="7"/>
      <c r="Y895" s="7"/>
      <c r="Z895" s="7"/>
      <c r="AA895" s="7"/>
      <c r="AB895" s="7"/>
    </row>
    <row r="896" ht="15.75" customHeight="1">
      <c r="H896" s="7"/>
      <c r="I896" s="7"/>
      <c r="J896" s="7"/>
      <c r="N896" s="7"/>
      <c r="O896" s="7"/>
      <c r="P896" s="7"/>
      <c r="T896" s="7"/>
      <c r="U896" s="7"/>
      <c r="V896" s="7"/>
      <c r="W896" s="7"/>
      <c r="X896" s="7"/>
      <c r="Y896" s="7"/>
      <c r="Z896" s="7"/>
      <c r="AA896" s="7"/>
      <c r="AB896" s="7"/>
    </row>
    <row r="897" ht="15.75" customHeight="1">
      <c r="H897" s="7"/>
      <c r="I897" s="7"/>
      <c r="J897" s="7"/>
      <c r="N897" s="7"/>
      <c r="O897" s="7"/>
      <c r="P897" s="7"/>
      <c r="T897" s="7"/>
      <c r="U897" s="7"/>
      <c r="V897" s="7"/>
      <c r="W897" s="7"/>
      <c r="X897" s="7"/>
      <c r="Y897" s="7"/>
      <c r="Z897" s="7"/>
      <c r="AA897" s="7"/>
      <c r="AB897" s="7"/>
    </row>
    <row r="898" ht="15.75" customHeight="1">
      <c r="H898" s="7"/>
      <c r="I898" s="7"/>
      <c r="J898" s="7"/>
      <c r="N898" s="7"/>
      <c r="O898" s="7"/>
      <c r="P898" s="7"/>
      <c r="T898" s="7"/>
      <c r="U898" s="7"/>
      <c r="V898" s="7"/>
      <c r="W898" s="7"/>
      <c r="X898" s="7"/>
      <c r="Y898" s="7"/>
      <c r="Z898" s="7"/>
      <c r="AA898" s="7"/>
      <c r="AB898" s="7"/>
    </row>
    <row r="899" ht="15.75" customHeight="1">
      <c r="H899" s="7"/>
      <c r="I899" s="7"/>
      <c r="J899" s="7"/>
      <c r="N899" s="7"/>
      <c r="O899" s="7"/>
      <c r="P899" s="7"/>
      <c r="T899" s="7"/>
      <c r="U899" s="7"/>
      <c r="V899" s="7"/>
      <c r="W899" s="7"/>
      <c r="X899" s="7"/>
      <c r="Y899" s="7"/>
      <c r="Z899" s="7"/>
      <c r="AA899" s="7"/>
      <c r="AB899" s="7"/>
    </row>
    <row r="900" ht="15.75" customHeight="1">
      <c r="H900" s="7"/>
      <c r="I900" s="7"/>
      <c r="J900" s="7"/>
      <c r="N900" s="7"/>
      <c r="O900" s="7"/>
      <c r="P900" s="7"/>
      <c r="T900" s="7"/>
      <c r="U900" s="7"/>
      <c r="V900" s="7"/>
      <c r="W900" s="7"/>
      <c r="X900" s="7"/>
      <c r="Y900" s="7"/>
      <c r="Z900" s="7"/>
      <c r="AA900" s="7"/>
      <c r="AB900" s="7"/>
    </row>
    <row r="901" ht="15.75" customHeight="1">
      <c r="H901" s="7"/>
      <c r="I901" s="7"/>
      <c r="J901" s="7"/>
      <c r="N901" s="7"/>
      <c r="O901" s="7"/>
      <c r="P901" s="7"/>
      <c r="T901" s="7"/>
      <c r="U901" s="7"/>
      <c r="V901" s="7"/>
      <c r="W901" s="7"/>
      <c r="X901" s="7"/>
      <c r="Y901" s="7"/>
      <c r="Z901" s="7"/>
      <c r="AA901" s="7"/>
      <c r="AB901" s="7"/>
    </row>
    <row r="902" ht="15.75" customHeight="1">
      <c r="H902" s="7"/>
      <c r="I902" s="7"/>
      <c r="J902" s="7"/>
      <c r="N902" s="7"/>
      <c r="O902" s="7"/>
      <c r="P902" s="7"/>
      <c r="T902" s="7"/>
      <c r="U902" s="7"/>
      <c r="V902" s="7"/>
      <c r="W902" s="7"/>
      <c r="X902" s="7"/>
      <c r="Y902" s="7"/>
      <c r="Z902" s="7"/>
      <c r="AA902" s="7"/>
      <c r="AB902" s="7"/>
    </row>
    <row r="903" ht="15.75" customHeight="1">
      <c r="H903" s="7"/>
      <c r="I903" s="7"/>
      <c r="J903" s="7"/>
      <c r="N903" s="7"/>
      <c r="O903" s="7"/>
      <c r="P903" s="7"/>
      <c r="T903" s="7"/>
      <c r="U903" s="7"/>
      <c r="V903" s="7"/>
      <c r="W903" s="7"/>
      <c r="X903" s="7"/>
      <c r="Y903" s="7"/>
      <c r="Z903" s="7"/>
      <c r="AA903" s="7"/>
      <c r="AB903" s="7"/>
    </row>
    <row r="904" ht="15.75" customHeight="1">
      <c r="H904" s="7"/>
      <c r="I904" s="7"/>
      <c r="J904" s="7"/>
      <c r="N904" s="7"/>
      <c r="O904" s="7"/>
      <c r="P904" s="7"/>
      <c r="T904" s="7"/>
      <c r="U904" s="7"/>
      <c r="V904" s="7"/>
      <c r="W904" s="7"/>
      <c r="X904" s="7"/>
      <c r="Y904" s="7"/>
      <c r="Z904" s="7"/>
      <c r="AA904" s="7"/>
      <c r="AB904" s="7"/>
    </row>
    <row r="905" ht="15.75" customHeight="1">
      <c r="H905" s="7"/>
      <c r="I905" s="7"/>
      <c r="J905" s="7"/>
      <c r="N905" s="7"/>
      <c r="O905" s="7"/>
      <c r="P905" s="7"/>
      <c r="T905" s="7"/>
      <c r="U905" s="7"/>
      <c r="V905" s="7"/>
      <c r="W905" s="7"/>
      <c r="X905" s="7"/>
      <c r="Y905" s="7"/>
      <c r="Z905" s="7"/>
      <c r="AA905" s="7"/>
      <c r="AB905" s="7"/>
    </row>
    <row r="906" ht="15.75" customHeight="1">
      <c r="H906" s="7"/>
      <c r="I906" s="7"/>
      <c r="J906" s="7"/>
      <c r="N906" s="7"/>
      <c r="O906" s="7"/>
      <c r="P906" s="7"/>
      <c r="T906" s="7"/>
      <c r="U906" s="7"/>
      <c r="V906" s="7"/>
      <c r="W906" s="7"/>
      <c r="X906" s="7"/>
      <c r="Y906" s="7"/>
      <c r="Z906" s="7"/>
      <c r="AA906" s="7"/>
      <c r="AB906" s="7"/>
    </row>
    <row r="907" ht="15.75" customHeight="1">
      <c r="H907" s="7"/>
      <c r="I907" s="7"/>
      <c r="J907" s="7"/>
      <c r="N907" s="7"/>
      <c r="O907" s="7"/>
      <c r="P907" s="7"/>
      <c r="T907" s="7"/>
      <c r="U907" s="7"/>
      <c r="V907" s="7"/>
      <c r="W907" s="7"/>
      <c r="X907" s="7"/>
      <c r="Y907" s="7"/>
      <c r="Z907" s="7"/>
      <c r="AA907" s="7"/>
      <c r="AB907" s="7"/>
    </row>
    <row r="908" ht="15.75" customHeight="1">
      <c r="H908" s="7"/>
      <c r="I908" s="7"/>
      <c r="J908" s="7"/>
      <c r="N908" s="7"/>
      <c r="O908" s="7"/>
      <c r="P908" s="7"/>
      <c r="T908" s="7"/>
      <c r="U908" s="7"/>
      <c r="V908" s="7"/>
      <c r="W908" s="7"/>
      <c r="X908" s="7"/>
      <c r="Y908" s="7"/>
      <c r="Z908" s="7"/>
      <c r="AA908" s="7"/>
      <c r="AB908" s="7"/>
    </row>
    <row r="909" ht="15.75" customHeight="1">
      <c r="H909" s="7"/>
      <c r="I909" s="7"/>
      <c r="J909" s="7"/>
      <c r="N909" s="7"/>
      <c r="O909" s="7"/>
      <c r="P909" s="7"/>
      <c r="T909" s="7"/>
      <c r="U909" s="7"/>
      <c r="V909" s="7"/>
      <c r="W909" s="7"/>
      <c r="X909" s="7"/>
      <c r="Y909" s="7"/>
      <c r="Z909" s="7"/>
      <c r="AA909" s="7"/>
      <c r="AB909" s="7"/>
    </row>
    <row r="910" ht="15.75" customHeight="1">
      <c r="H910" s="7"/>
      <c r="I910" s="7"/>
      <c r="J910" s="7"/>
      <c r="N910" s="7"/>
      <c r="O910" s="7"/>
      <c r="P910" s="7"/>
      <c r="T910" s="7"/>
      <c r="U910" s="7"/>
      <c r="V910" s="7"/>
      <c r="W910" s="7"/>
      <c r="X910" s="7"/>
      <c r="Y910" s="7"/>
      <c r="Z910" s="7"/>
      <c r="AA910" s="7"/>
      <c r="AB910" s="7"/>
    </row>
    <row r="911" ht="15.75" customHeight="1">
      <c r="H911" s="7"/>
      <c r="I911" s="7"/>
      <c r="J911" s="7"/>
      <c r="N911" s="7"/>
      <c r="O911" s="7"/>
      <c r="P911" s="7"/>
      <c r="T911" s="7"/>
      <c r="U911" s="7"/>
      <c r="V911" s="7"/>
      <c r="W911" s="7"/>
      <c r="X911" s="7"/>
      <c r="Y911" s="7"/>
      <c r="Z911" s="7"/>
      <c r="AA911" s="7"/>
      <c r="AB911" s="7"/>
    </row>
    <row r="912" ht="15.75" customHeight="1">
      <c r="H912" s="7"/>
      <c r="I912" s="7"/>
      <c r="J912" s="7"/>
      <c r="N912" s="7"/>
      <c r="O912" s="7"/>
      <c r="P912" s="7"/>
      <c r="T912" s="7"/>
      <c r="U912" s="7"/>
      <c r="V912" s="7"/>
      <c r="W912" s="7"/>
      <c r="X912" s="7"/>
      <c r="Y912" s="7"/>
      <c r="Z912" s="7"/>
      <c r="AA912" s="7"/>
      <c r="AB912" s="7"/>
    </row>
    <row r="913" ht="15.75" customHeight="1">
      <c r="H913" s="7"/>
      <c r="I913" s="7"/>
      <c r="J913" s="7"/>
      <c r="N913" s="7"/>
      <c r="O913" s="7"/>
      <c r="P913" s="7"/>
      <c r="T913" s="7"/>
      <c r="U913" s="7"/>
      <c r="V913" s="7"/>
      <c r="W913" s="7"/>
      <c r="X913" s="7"/>
      <c r="Y913" s="7"/>
      <c r="Z913" s="7"/>
      <c r="AA913" s="7"/>
      <c r="AB913" s="7"/>
    </row>
    <row r="914" ht="15.75" customHeight="1">
      <c r="H914" s="7"/>
      <c r="I914" s="7"/>
      <c r="J914" s="7"/>
      <c r="N914" s="7"/>
      <c r="O914" s="7"/>
      <c r="P914" s="7"/>
      <c r="T914" s="7"/>
      <c r="U914" s="7"/>
      <c r="V914" s="7"/>
      <c r="W914" s="7"/>
      <c r="X914" s="7"/>
      <c r="Y914" s="7"/>
      <c r="Z914" s="7"/>
      <c r="AA914" s="7"/>
      <c r="AB914" s="7"/>
    </row>
    <row r="915" ht="15.75" customHeight="1">
      <c r="H915" s="7"/>
      <c r="I915" s="7"/>
      <c r="J915" s="7"/>
      <c r="N915" s="7"/>
      <c r="O915" s="7"/>
      <c r="P915" s="7"/>
      <c r="T915" s="7"/>
      <c r="U915" s="7"/>
      <c r="V915" s="7"/>
      <c r="W915" s="7"/>
      <c r="X915" s="7"/>
      <c r="Y915" s="7"/>
      <c r="Z915" s="7"/>
      <c r="AA915" s="7"/>
      <c r="AB915" s="7"/>
    </row>
    <row r="916" ht="15.75" customHeight="1">
      <c r="H916" s="7"/>
      <c r="I916" s="7"/>
      <c r="J916" s="7"/>
      <c r="N916" s="7"/>
      <c r="O916" s="7"/>
      <c r="P916" s="7"/>
      <c r="T916" s="7"/>
      <c r="U916" s="7"/>
      <c r="V916" s="7"/>
      <c r="W916" s="7"/>
      <c r="X916" s="7"/>
      <c r="Y916" s="7"/>
      <c r="Z916" s="7"/>
      <c r="AA916" s="7"/>
      <c r="AB916" s="7"/>
    </row>
    <row r="917" ht="15.75" customHeight="1">
      <c r="H917" s="7"/>
      <c r="I917" s="7"/>
      <c r="J917" s="7"/>
      <c r="N917" s="7"/>
      <c r="O917" s="7"/>
      <c r="P917" s="7"/>
      <c r="T917" s="7"/>
      <c r="U917" s="7"/>
      <c r="V917" s="7"/>
      <c r="W917" s="7"/>
      <c r="X917" s="7"/>
      <c r="Y917" s="7"/>
      <c r="Z917" s="7"/>
      <c r="AA917" s="7"/>
      <c r="AB917" s="7"/>
    </row>
    <row r="918" ht="15.75" customHeight="1">
      <c r="H918" s="7"/>
      <c r="I918" s="7"/>
      <c r="J918" s="7"/>
      <c r="N918" s="7"/>
      <c r="O918" s="7"/>
      <c r="P918" s="7"/>
      <c r="T918" s="7"/>
      <c r="U918" s="7"/>
      <c r="V918" s="7"/>
      <c r="W918" s="7"/>
      <c r="X918" s="7"/>
      <c r="Y918" s="7"/>
      <c r="Z918" s="7"/>
      <c r="AA918" s="7"/>
      <c r="AB918" s="7"/>
    </row>
    <row r="919" ht="15.75" customHeight="1">
      <c r="H919" s="7"/>
      <c r="I919" s="7"/>
      <c r="J919" s="7"/>
      <c r="N919" s="7"/>
      <c r="O919" s="7"/>
      <c r="P919" s="7"/>
      <c r="T919" s="7"/>
      <c r="U919" s="7"/>
      <c r="V919" s="7"/>
      <c r="W919" s="7"/>
      <c r="X919" s="7"/>
      <c r="Y919" s="7"/>
      <c r="Z919" s="7"/>
      <c r="AA919" s="7"/>
      <c r="AB919" s="7"/>
    </row>
    <row r="920" ht="15.75" customHeight="1">
      <c r="H920" s="7"/>
      <c r="I920" s="7"/>
      <c r="J920" s="7"/>
      <c r="N920" s="7"/>
      <c r="O920" s="7"/>
      <c r="P920" s="7"/>
      <c r="T920" s="7"/>
      <c r="U920" s="7"/>
      <c r="V920" s="7"/>
      <c r="W920" s="7"/>
      <c r="X920" s="7"/>
      <c r="Y920" s="7"/>
      <c r="Z920" s="7"/>
      <c r="AA920" s="7"/>
      <c r="AB920" s="7"/>
    </row>
    <row r="921" ht="15.75" customHeight="1">
      <c r="H921" s="7"/>
      <c r="I921" s="7"/>
      <c r="J921" s="7"/>
      <c r="N921" s="7"/>
      <c r="O921" s="7"/>
      <c r="P921" s="7"/>
      <c r="T921" s="7"/>
      <c r="U921" s="7"/>
      <c r="V921" s="7"/>
      <c r="W921" s="7"/>
      <c r="X921" s="7"/>
      <c r="Y921" s="7"/>
      <c r="Z921" s="7"/>
      <c r="AA921" s="7"/>
      <c r="AB921" s="7"/>
    </row>
    <row r="922" ht="15.75" customHeight="1">
      <c r="H922" s="7"/>
      <c r="I922" s="7"/>
      <c r="J922" s="7"/>
      <c r="N922" s="7"/>
      <c r="O922" s="7"/>
      <c r="P922" s="7"/>
      <c r="T922" s="7"/>
      <c r="U922" s="7"/>
      <c r="V922" s="7"/>
      <c r="W922" s="7"/>
      <c r="X922" s="7"/>
      <c r="Y922" s="7"/>
      <c r="Z922" s="7"/>
      <c r="AA922" s="7"/>
      <c r="AB922" s="7"/>
    </row>
    <row r="923" ht="15.75" customHeight="1">
      <c r="H923" s="7"/>
      <c r="I923" s="7"/>
      <c r="J923" s="7"/>
      <c r="N923" s="7"/>
      <c r="O923" s="7"/>
      <c r="P923" s="7"/>
      <c r="T923" s="7"/>
      <c r="U923" s="7"/>
      <c r="V923" s="7"/>
      <c r="W923" s="7"/>
      <c r="X923" s="7"/>
      <c r="Y923" s="7"/>
      <c r="Z923" s="7"/>
      <c r="AA923" s="7"/>
      <c r="AB923" s="7"/>
    </row>
    <row r="924" ht="15.75" customHeight="1">
      <c r="H924" s="7"/>
      <c r="I924" s="7"/>
      <c r="J924" s="7"/>
      <c r="N924" s="7"/>
      <c r="O924" s="7"/>
      <c r="P924" s="7"/>
      <c r="T924" s="7"/>
      <c r="U924" s="7"/>
      <c r="V924" s="7"/>
      <c r="W924" s="7"/>
      <c r="X924" s="7"/>
      <c r="Y924" s="7"/>
      <c r="Z924" s="7"/>
      <c r="AA924" s="7"/>
      <c r="AB924" s="7"/>
    </row>
    <row r="925" ht="15.75" customHeight="1">
      <c r="H925" s="7"/>
      <c r="I925" s="7"/>
      <c r="J925" s="7"/>
      <c r="N925" s="7"/>
      <c r="O925" s="7"/>
      <c r="P925" s="7"/>
      <c r="T925" s="7"/>
      <c r="U925" s="7"/>
      <c r="V925" s="7"/>
      <c r="W925" s="7"/>
      <c r="X925" s="7"/>
      <c r="Y925" s="7"/>
      <c r="Z925" s="7"/>
      <c r="AA925" s="7"/>
      <c r="AB925" s="7"/>
    </row>
    <row r="926" ht="15.75" customHeight="1">
      <c r="H926" s="7"/>
      <c r="I926" s="7"/>
      <c r="J926" s="7"/>
      <c r="N926" s="7"/>
      <c r="O926" s="7"/>
      <c r="P926" s="7"/>
      <c r="T926" s="7"/>
      <c r="U926" s="7"/>
      <c r="V926" s="7"/>
      <c r="W926" s="7"/>
      <c r="X926" s="7"/>
      <c r="Y926" s="7"/>
      <c r="Z926" s="7"/>
      <c r="AA926" s="7"/>
      <c r="AB926" s="7"/>
    </row>
    <row r="927" ht="15.75" customHeight="1">
      <c r="H927" s="7"/>
      <c r="I927" s="7"/>
      <c r="J927" s="7"/>
      <c r="N927" s="7"/>
      <c r="O927" s="7"/>
      <c r="P927" s="7"/>
      <c r="T927" s="7"/>
      <c r="U927" s="7"/>
      <c r="V927" s="7"/>
      <c r="W927" s="7"/>
      <c r="X927" s="7"/>
      <c r="Y927" s="7"/>
      <c r="Z927" s="7"/>
      <c r="AA927" s="7"/>
      <c r="AB927" s="7"/>
    </row>
    <row r="928" ht="15.75" customHeight="1">
      <c r="H928" s="7"/>
      <c r="I928" s="7"/>
      <c r="J928" s="7"/>
      <c r="N928" s="7"/>
      <c r="O928" s="7"/>
      <c r="P928" s="7"/>
      <c r="T928" s="7"/>
      <c r="U928" s="7"/>
      <c r="V928" s="7"/>
      <c r="W928" s="7"/>
      <c r="X928" s="7"/>
      <c r="Y928" s="7"/>
      <c r="Z928" s="7"/>
      <c r="AA928" s="7"/>
      <c r="AB928" s="7"/>
    </row>
    <row r="929" ht="15.75" customHeight="1">
      <c r="H929" s="7"/>
      <c r="I929" s="7"/>
      <c r="J929" s="7"/>
      <c r="N929" s="7"/>
      <c r="O929" s="7"/>
      <c r="P929" s="7"/>
      <c r="T929" s="7"/>
      <c r="U929" s="7"/>
      <c r="V929" s="7"/>
      <c r="W929" s="7"/>
      <c r="X929" s="7"/>
      <c r="Y929" s="7"/>
      <c r="Z929" s="7"/>
      <c r="AA929" s="7"/>
      <c r="AB929" s="7"/>
    </row>
    <row r="930" ht="15.75" customHeight="1">
      <c r="H930" s="7"/>
      <c r="I930" s="7"/>
      <c r="J930" s="7"/>
      <c r="N930" s="7"/>
      <c r="O930" s="7"/>
      <c r="P930" s="7"/>
      <c r="T930" s="7"/>
      <c r="U930" s="7"/>
      <c r="V930" s="7"/>
      <c r="W930" s="7"/>
      <c r="X930" s="7"/>
      <c r="Y930" s="7"/>
      <c r="Z930" s="7"/>
      <c r="AA930" s="7"/>
      <c r="AB930" s="7"/>
    </row>
    <row r="931" ht="15.75" customHeight="1">
      <c r="H931" s="7"/>
      <c r="I931" s="7"/>
      <c r="J931" s="7"/>
      <c r="N931" s="7"/>
      <c r="O931" s="7"/>
      <c r="P931" s="7"/>
      <c r="T931" s="7"/>
      <c r="U931" s="7"/>
      <c r="V931" s="7"/>
      <c r="W931" s="7"/>
      <c r="X931" s="7"/>
      <c r="Y931" s="7"/>
      <c r="Z931" s="7"/>
      <c r="AA931" s="7"/>
      <c r="AB931" s="7"/>
    </row>
    <row r="932" ht="15.75" customHeight="1">
      <c r="H932" s="7"/>
      <c r="I932" s="7"/>
      <c r="J932" s="7"/>
      <c r="N932" s="7"/>
      <c r="O932" s="7"/>
      <c r="P932" s="7"/>
      <c r="T932" s="7"/>
      <c r="U932" s="7"/>
      <c r="V932" s="7"/>
      <c r="W932" s="7"/>
      <c r="X932" s="7"/>
      <c r="Y932" s="7"/>
      <c r="Z932" s="7"/>
      <c r="AA932" s="7"/>
      <c r="AB932" s="7"/>
    </row>
    <row r="933" ht="15.75" customHeight="1">
      <c r="H933" s="7"/>
      <c r="I933" s="7"/>
      <c r="J933" s="7"/>
      <c r="N933" s="7"/>
      <c r="O933" s="7"/>
      <c r="P933" s="7"/>
      <c r="T933" s="7"/>
      <c r="U933" s="7"/>
      <c r="V933" s="7"/>
      <c r="W933" s="7"/>
      <c r="X933" s="7"/>
      <c r="Y933" s="7"/>
      <c r="Z933" s="7"/>
      <c r="AA933" s="7"/>
      <c r="AB933" s="7"/>
    </row>
    <row r="934" ht="15.75" customHeight="1">
      <c r="H934" s="7"/>
      <c r="I934" s="7"/>
      <c r="J934" s="7"/>
      <c r="N934" s="7"/>
      <c r="O934" s="7"/>
      <c r="P934" s="7"/>
      <c r="T934" s="7"/>
      <c r="U934" s="7"/>
      <c r="V934" s="7"/>
      <c r="W934" s="7"/>
      <c r="X934" s="7"/>
      <c r="Y934" s="7"/>
      <c r="Z934" s="7"/>
      <c r="AA934" s="7"/>
      <c r="AB934" s="7"/>
    </row>
    <row r="935" ht="15.75" customHeight="1">
      <c r="H935" s="7"/>
      <c r="I935" s="7"/>
      <c r="J935" s="7"/>
      <c r="N935" s="7"/>
      <c r="O935" s="7"/>
      <c r="P935" s="7"/>
      <c r="T935" s="7"/>
      <c r="U935" s="7"/>
      <c r="V935" s="7"/>
      <c r="W935" s="7"/>
      <c r="X935" s="7"/>
      <c r="Y935" s="7"/>
      <c r="Z935" s="7"/>
      <c r="AA935" s="7"/>
      <c r="AB935" s="7"/>
    </row>
    <row r="936" ht="15.75" customHeight="1">
      <c r="H936" s="7"/>
      <c r="I936" s="7"/>
      <c r="J936" s="7"/>
      <c r="N936" s="7"/>
      <c r="O936" s="7"/>
      <c r="P936" s="7"/>
      <c r="T936" s="7"/>
      <c r="U936" s="7"/>
      <c r="V936" s="7"/>
      <c r="W936" s="7"/>
      <c r="X936" s="7"/>
      <c r="Y936" s="7"/>
      <c r="Z936" s="7"/>
      <c r="AA936" s="7"/>
      <c r="AB936" s="7"/>
    </row>
    <row r="937" ht="15.75" customHeight="1">
      <c r="H937" s="7"/>
      <c r="I937" s="7"/>
      <c r="J937" s="7"/>
      <c r="N937" s="7"/>
      <c r="O937" s="7"/>
      <c r="P937" s="7"/>
      <c r="T937" s="7"/>
      <c r="U937" s="7"/>
      <c r="V937" s="7"/>
      <c r="W937" s="7"/>
      <c r="X937" s="7"/>
      <c r="Y937" s="7"/>
      <c r="Z937" s="7"/>
      <c r="AA937" s="7"/>
      <c r="AB937" s="7"/>
    </row>
    <row r="938" ht="15.75" customHeight="1">
      <c r="H938" s="7"/>
      <c r="I938" s="7"/>
      <c r="J938" s="7"/>
      <c r="N938" s="7"/>
      <c r="O938" s="7"/>
      <c r="P938" s="7"/>
      <c r="T938" s="7"/>
      <c r="U938" s="7"/>
      <c r="V938" s="7"/>
      <c r="W938" s="7"/>
      <c r="X938" s="7"/>
      <c r="Y938" s="7"/>
      <c r="Z938" s="7"/>
      <c r="AA938" s="7"/>
      <c r="AB938" s="7"/>
    </row>
    <row r="939" ht="15.75" customHeight="1">
      <c r="H939" s="7"/>
      <c r="I939" s="7"/>
      <c r="J939" s="7"/>
      <c r="N939" s="7"/>
      <c r="O939" s="7"/>
      <c r="P939" s="7"/>
      <c r="T939" s="7"/>
      <c r="U939" s="7"/>
      <c r="V939" s="7"/>
      <c r="W939" s="7"/>
      <c r="X939" s="7"/>
      <c r="Y939" s="7"/>
      <c r="Z939" s="7"/>
      <c r="AA939" s="7"/>
      <c r="AB939" s="7"/>
    </row>
    <row r="940" ht="15.75" customHeight="1">
      <c r="H940" s="7"/>
      <c r="I940" s="7"/>
      <c r="J940" s="7"/>
      <c r="N940" s="7"/>
      <c r="O940" s="7"/>
      <c r="P940" s="7"/>
      <c r="T940" s="7"/>
      <c r="U940" s="7"/>
      <c r="V940" s="7"/>
      <c r="W940" s="7"/>
      <c r="X940" s="7"/>
      <c r="Y940" s="7"/>
      <c r="Z940" s="7"/>
      <c r="AA940" s="7"/>
      <c r="AB940" s="7"/>
    </row>
    <row r="941" ht="15.75" customHeight="1">
      <c r="H941" s="7"/>
      <c r="I941" s="7"/>
      <c r="J941" s="7"/>
      <c r="N941" s="7"/>
      <c r="O941" s="7"/>
      <c r="P941" s="7"/>
      <c r="T941" s="7"/>
      <c r="U941" s="7"/>
      <c r="V941" s="7"/>
      <c r="W941" s="7"/>
      <c r="X941" s="7"/>
      <c r="Y941" s="7"/>
      <c r="Z941" s="7"/>
      <c r="AA941" s="7"/>
      <c r="AB941" s="7"/>
    </row>
    <row r="942" ht="15.75" customHeight="1">
      <c r="H942" s="7"/>
      <c r="I942" s="7"/>
      <c r="J942" s="7"/>
      <c r="N942" s="7"/>
      <c r="O942" s="7"/>
      <c r="P942" s="7"/>
      <c r="T942" s="7"/>
      <c r="U942" s="7"/>
      <c r="V942" s="7"/>
      <c r="W942" s="7"/>
      <c r="X942" s="7"/>
      <c r="Y942" s="7"/>
      <c r="Z942" s="7"/>
      <c r="AA942" s="7"/>
      <c r="AB942" s="7"/>
    </row>
    <row r="943" ht="15.75" customHeight="1">
      <c r="H943" s="7"/>
      <c r="I943" s="7"/>
      <c r="J943" s="7"/>
      <c r="N943" s="7"/>
      <c r="O943" s="7"/>
      <c r="P943" s="7"/>
      <c r="T943" s="7"/>
      <c r="U943" s="7"/>
      <c r="V943" s="7"/>
      <c r="W943" s="7"/>
      <c r="X943" s="7"/>
      <c r="Y943" s="7"/>
      <c r="Z943" s="7"/>
      <c r="AA943" s="7"/>
      <c r="AB943" s="7"/>
    </row>
    <row r="944" ht="15.75" customHeight="1">
      <c r="H944" s="7"/>
      <c r="I944" s="7"/>
      <c r="J944" s="7"/>
      <c r="N944" s="7"/>
      <c r="O944" s="7"/>
      <c r="P944" s="7"/>
      <c r="T944" s="7"/>
      <c r="U944" s="7"/>
      <c r="V944" s="7"/>
      <c r="W944" s="7"/>
      <c r="X944" s="7"/>
      <c r="Y944" s="7"/>
      <c r="Z944" s="7"/>
      <c r="AA944" s="7"/>
      <c r="AB944" s="7"/>
    </row>
    <row r="945" ht="15.75" customHeight="1">
      <c r="H945" s="7"/>
      <c r="I945" s="7"/>
      <c r="J945" s="7"/>
      <c r="N945" s="7"/>
      <c r="O945" s="7"/>
      <c r="P945" s="7"/>
      <c r="T945" s="7"/>
      <c r="U945" s="7"/>
      <c r="V945" s="7"/>
      <c r="W945" s="7"/>
      <c r="X945" s="7"/>
      <c r="Y945" s="7"/>
      <c r="Z945" s="7"/>
      <c r="AA945" s="7"/>
      <c r="AB945" s="7"/>
    </row>
    <row r="946" ht="15.75" customHeight="1">
      <c r="H946" s="7"/>
      <c r="I946" s="7"/>
      <c r="J946" s="7"/>
      <c r="N946" s="7"/>
      <c r="O946" s="7"/>
      <c r="P946" s="7"/>
      <c r="T946" s="7"/>
      <c r="U946" s="7"/>
      <c r="V946" s="7"/>
      <c r="W946" s="7"/>
      <c r="X946" s="7"/>
      <c r="Y946" s="7"/>
      <c r="Z946" s="7"/>
      <c r="AA946" s="7"/>
      <c r="AB946" s="7"/>
    </row>
    <row r="947" ht="15.75" customHeight="1">
      <c r="H947" s="7"/>
      <c r="I947" s="7"/>
      <c r="J947" s="7"/>
      <c r="N947" s="7"/>
      <c r="O947" s="7"/>
      <c r="P947" s="7"/>
      <c r="T947" s="7"/>
      <c r="U947" s="7"/>
      <c r="V947" s="7"/>
      <c r="W947" s="7"/>
      <c r="X947" s="7"/>
      <c r="Y947" s="7"/>
      <c r="Z947" s="7"/>
      <c r="AA947" s="7"/>
      <c r="AB947" s="7"/>
    </row>
    <row r="948" ht="15.75" customHeight="1">
      <c r="H948" s="7"/>
      <c r="I948" s="7"/>
      <c r="J948" s="7"/>
      <c r="N948" s="7"/>
      <c r="O948" s="7"/>
      <c r="P948" s="7"/>
      <c r="T948" s="7"/>
      <c r="U948" s="7"/>
      <c r="V948" s="7"/>
      <c r="W948" s="7"/>
      <c r="X948" s="7"/>
      <c r="Y948" s="7"/>
      <c r="Z948" s="7"/>
      <c r="AA948" s="7"/>
      <c r="AB948" s="7"/>
    </row>
    <row r="949" ht="15.75" customHeight="1">
      <c r="H949" s="7"/>
      <c r="I949" s="7"/>
      <c r="J949" s="7"/>
      <c r="N949" s="7"/>
      <c r="O949" s="7"/>
      <c r="P949" s="7"/>
      <c r="T949" s="7"/>
      <c r="U949" s="7"/>
      <c r="V949" s="7"/>
      <c r="W949" s="7"/>
      <c r="X949" s="7"/>
      <c r="Y949" s="7"/>
      <c r="Z949" s="7"/>
      <c r="AA949" s="7"/>
      <c r="AB949" s="7"/>
    </row>
    <row r="950" ht="15.75" customHeight="1">
      <c r="H950" s="7"/>
      <c r="I950" s="7"/>
      <c r="J950" s="7"/>
      <c r="N950" s="7"/>
      <c r="O950" s="7"/>
      <c r="P950" s="7"/>
      <c r="T950" s="7"/>
      <c r="U950" s="7"/>
      <c r="V950" s="7"/>
      <c r="W950" s="7"/>
      <c r="X950" s="7"/>
      <c r="Y950" s="7"/>
      <c r="Z950" s="7"/>
      <c r="AA950" s="7"/>
      <c r="AB950" s="7"/>
    </row>
    <row r="951" ht="15.75" customHeight="1">
      <c r="H951" s="7"/>
      <c r="I951" s="7"/>
      <c r="J951" s="7"/>
      <c r="N951" s="7"/>
      <c r="O951" s="7"/>
      <c r="P951" s="7"/>
      <c r="T951" s="7"/>
      <c r="U951" s="7"/>
      <c r="V951" s="7"/>
      <c r="W951" s="7"/>
      <c r="X951" s="7"/>
      <c r="Y951" s="7"/>
      <c r="Z951" s="7"/>
      <c r="AA951" s="7"/>
      <c r="AB951" s="7"/>
    </row>
    <row r="952" ht="15.75" customHeight="1">
      <c r="H952" s="7"/>
      <c r="I952" s="7"/>
      <c r="J952" s="7"/>
      <c r="N952" s="7"/>
      <c r="O952" s="7"/>
      <c r="P952" s="7"/>
      <c r="T952" s="7"/>
      <c r="U952" s="7"/>
      <c r="V952" s="7"/>
      <c r="W952" s="7"/>
      <c r="X952" s="7"/>
      <c r="Y952" s="7"/>
      <c r="Z952" s="7"/>
      <c r="AA952" s="7"/>
      <c r="AB952" s="7"/>
    </row>
    <row r="953" ht="15.75" customHeight="1">
      <c r="H953" s="7"/>
      <c r="I953" s="7"/>
      <c r="J953" s="7"/>
      <c r="N953" s="7"/>
      <c r="O953" s="7"/>
      <c r="P953" s="7"/>
      <c r="T953" s="7"/>
      <c r="U953" s="7"/>
      <c r="V953" s="7"/>
      <c r="W953" s="7"/>
      <c r="X953" s="7"/>
      <c r="Y953" s="7"/>
      <c r="Z953" s="7"/>
      <c r="AA953" s="7"/>
      <c r="AB953" s="7"/>
    </row>
    <row r="954" ht="15.75" customHeight="1">
      <c r="H954" s="7"/>
      <c r="I954" s="7"/>
      <c r="J954" s="7"/>
      <c r="N954" s="7"/>
      <c r="O954" s="7"/>
      <c r="P954" s="7"/>
      <c r="T954" s="7"/>
      <c r="U954" s="7"/>
      <c r="V954" s="7"/>
      <c r="W954" s="7"/>
      <c r="X954" s="7"/>
      <c r="Y954" s="7"/>
      <c r="Z954" s="7"/>
      <c r="AA954" s="7"/>
      <c r="AB954" s="7"/>
    </row>
    <row r="955" ht="15.75" customHeight="1">
      <c r="H955" s="7"/>
      <c r="I955" s="7"/>
      <c r="J955" s="7"/>
      <c r="N955" s="7"/>
      <c r="O955" s="7"/>
      <c r="P955" s="7"/>
      <c r="T955" s="7"/>
      <c r="U955" s="7"/>
      <c r="V955" s="7"/>
      <c r="W955" s="7"/>
      <c r="X955" s="7"/>
      <c r="Y955" s="7"/>
      <c r="Z955" s="7"/>
      <c r="AA955" s="7"/>
      <c r="AB955" s="7"/>
    </row>
    <row r="956" ht="15.75" customHeight="1">
      <c r="H956" s="7"/>
      <c r="I956" s="7"/>
      <c r="J956" s="7"/>
      <c r="N956" s="7"/>
      <c r="O956" s="7"/>
      <c r="P956" s="7"/>
      <c r="T956" s="7"/>
      <c r="U956" s="7"/>
      <c r="V956" s="7"/>
      <c r="W956" s="7"/>
      <c r="X956" s="7"/>
      <c r="Y956" s="7"/>
      <c r="Z956" s="7"/>
      <c r="AA956" s="7"/>
      <c r="AB956" s="7"/>
    </row>
    <row r="957" ht="15.75" customHeight="1">
      <c r="H957" s="7"/>
      <c r="I957" s="7"/>
      <c r="J957" s="7"/>
      <c r="N957" s="7"/>
      <c r="O957" s="7"/>
      <c r="P957" s="7"/>
      <c r="T957" s="7"/>
      <c r="U957" s="7"/>
      <c r="V957" s="7"/>
      <c r="W957" s="7"/>
      <c r="X957" s="7"/>
      <c r="Y957" s="7"/>
      <c r="Z957" s="7"/>
      <c r="AA957" s="7"/>
      <c r="AB957" s="7"/>
    </row>
    <row r="958" ht="15.75" customHeight="1">
      <c r="H958" s="7"/>
      <c r="I958" s="7"/>
      <c r="J958" s="7"/>
      <c r="N958" s="7"/>
      <c r="O958" s="7"/>
      <c r="P958" s="7"/>
      <c r="T958" s="7"/>
      <c r="U958" s="7"/>
      <c r="V958" s="7"/>
      <c r="W958" s="7"/>
      <c r="X958" s="7"/>
      <c r="Y958" s="7"/>
      <c r="Z958" s="7"/>
      <c r="AA958" s="7"/>
      <c r="AB958" s="7"/>
    </row>
    <row r="959" ht="15.75" customHeight="1">
      <c r="H959" s="7"/>
      <c r="I959" s="7"/>
      <c r="J959" s="7"/>
      <c r="N959" s="7"/>
      <c r="O959" s="7"/>
      <c r="P959" s="7"/>
      <c r="T959" s="7"/>
      <c r="U959" s="7"/>
      <c r="V959" s="7"/>
      <c r="W959" s="7"/>
      <c r="X959" s="7"/>
      <c r="Y959" s="7"/>
      <c r="Z959" s="7"/>
      <c r="AA959" s="7"/>
      <c r="AB959" s="7"/>
    </row>
    <row r="960" ht="15.75" customHeight="1">
      <c r="H960" s="7"/>
      <c r="I960" s="7"/>
      <c r="J960" s="7"/>
      <c r="N960" s="7"/>
      <c r="O960" s="7"/>
      <c r="P960" s="7"/>
      <c r="T960" s="7"/>
      <c r="U960" s="7"/>
      <c r="V960" s="7"/>
      <c r="W960" s="7"/>
      <c r="X960" s="7"/>
      <c r="Y960" s="7"/>
      <c r="Z960" s="7"/>
      <c r="AA960" s="7"/>
      <c r="AB960" s="7"/>
    </row>
    <row r="961" ht="15.75" customHeight="1">
      <c r="H961" s="7"/>
      <c r="I961" s="7"/>
      <c r="J961" s="7"/>
      <c r="N961" s="7"/>
      <c r="O961" s="7"/>
      <c r="P961" s="7"/>
      <c r="T961" s="7"/>
      <c r="U961" s="7"/>
      <c r="V961" s="7"/>
      <c r="W961" s="7"/>
      <c r="X961" s="7"/>
      <c r="Y961" s="7"/>
      <c r="Z961" s="7"/>
      <c r="AA961" s="7"/>
      <c r="AB961" s="7"/>
    </row>
    <row r="962" ht="15.75" customHeight="1">
      <c r="H962" s="7"/>
      <c r="I962" s="7"/>
      <c r="J962" s="7"/>
      <c r="N962" s="7"/>
      <c r="O962" s="7"/>
      <c r="P962" s="7"/>
      <c r="T962" s="7"/>
      <c r="U962" s="7"/>
      <c r="V962" s="7"/>
      <c r="W962" s="7"/>
      <c r="X962" s="7"/>
      <c r="Y962" s="7"/>
      <c r="Z962" s="7"/>
      <c r="AA962" s="7"/>
      <c r="AB962" s="7"/>
    </row>
    <row r="963" ht="15.75" customHeight="1">
      <c r="H963" s="7"/>
      <c r="I963" s="7"/>
      <c r="J963" s="7"/>
      <c r="N963" s="7"/>
      <c r="O963" s="7"/>
      <c r="P963" s="7"/>
      <c r="T963" s="7"/>
      <c r="U963" s="7"/>
      <c r="V963" s="7"/>
      <c r="W963" s="7"/>
      <c r="X963" s="7"/>
      <c r="Y963" s="7"/>
      <c r="Z963" s="7"/>
      <c r="AA963" s="7"/>
      <c r="AB963" s="7"/>
    </row>
    <row r="964" ht="15.75" customHeight="1">
      <c r="H964" s="7"/>
      <c r="I964" s="7"/>
      <c r="J964" s="7"/>
      <c r="N964" s="7"/>
      <c r="O964" s="7"/>
      <c r="P964" s="7"/>
      <c r="T964" s="7"/>
      <c r="U964" s="7"/>
      <c r="V964" s="7"/>
      <c r="W964" s="7"/>
      <c r="X964" s="7"/>
      <c r="Y964" s="7"/>
      <c r="Z964" s="7"/>
      <c r="AA964" s="7"/>
      <c r="AB964" s="7"/>
    </row>
    <row r="965" ht="15.75" customHeight="1">
      <c r="H965" s="7"/>
      <c r="I965" s="7"/>
      <c r="J965" s="7"/>
      <c r="N965" s="7"/>
      <c r="O965" s="7"/>
      <c r="P965" s="7"/>
      <c r="T965" s="7"/>
      <c r="U965" s="7"/>
      <c r="V965" s="7"/>
      <c r="W965" s="7"/>
      <c r="X965" s="7"/>
      <c r="Y965" s="7"/>
      <c r="Z965" s="7"/>
      <c r="AA965" s="7"/>
      <c r="AB965" s="7"/>
    </row>
    <row r="966" ht="15.75" customHeight="1">
      <c r="H966" s="7"/>
      <c r="I966" s="7"/>
      <c r="J966" s="7"/>
      <c r="N966" s="7"/>
      <c r="O966" s="7"/>
      <c r="P966" s="7"/>
      <c r="T966" s="7"/>
      <c r="U966" s="7"/>
      <c r="V966" s="7"/>
      <c r="W966" s="7"/>
      <c r="X966" s="7"/>
      <c r="Y966" s="7"/>
      <c r="Z966" s="7"/>
      <c r="AA966" s="7"/>
      <c r="AB966" s="7"/>
    </row>
    <row r="967" ht="15.75" customHeight="1">
      <c r="H967" s="7"/>
      <c r="I967" s="7"/>
      <c r="J967" s="7"/>
      <c r="N967" s="7"/>
      <c r="O967" s="7"/>
      <c r="P967" s="7"/>
      <c r="T967" s="7"/>
      <c r="U967" s="7"/>
      <c r="V967" s="7"/>
      <c r="W967" s="7"/>
      <c r="X967" s="7"/>
      <c r="Y967" s="7"/>
      <c r="Z967" s="7"/>
      <c r="AA967" s="7"/>
      <c r="AB967" s="7"/>
    </row>
    <row r="968" ht="15.75" customHeight="1">
      <c r="H968" s="7"/>
      <c r="I968" s="7"/>
      <c r="J968" s="7"/>
      <c r="N968" s="7"/>
      <c r="O968" s="7"/>
      <c r="P968" s="7"/>
      <c r="T968" s="7"/>
      <c r="U968" s="7"/>
      <c r="V968" s="7"/>
      <c r="W968" s="7"/>
      <c r="X968" s="7"/>
      <c r="Y968" s="7"/>
      <c r="Z968" s="7"/>
      <c r="AA968" s="7"/>
      <c r="AB968" s="7"/>
    </row>
    <row r="969" ht="15.75" customHeight="1">
      <c r="H969" s="7"/>
      <c r="I969" s="7"/>
      <c r="J969" s="7"/>
      <c r="N969" s="7"/>
      <c r="O969" s="7"/>
      <c r="P969" s="7"/>
      <c r="T969" s="7"/>
      <c r="U969" s="7"/>
      <c r="V969" s="7"/>
      <c r="W969" s="7"/>
      <c r="X969" s="7"/>
      <c r="Y969" s="7"/>
      <c r="Z969" s="7"/>
      <c r="AA969" s="7"/>
      <c r="AB969" s="7"/>
    </row>
    <row r="970" ht="15.75" customHeight="1">
      <c r="H970" s="7"/>
      <c r="I970" s="7"/>
      <c r="J970" s="7"/>
      <c r="N970" s="7"/>
      <c r="O970" s="7"/>
      <c r="P970" s="7"/>
      <c r="T970" s="7"/>
      <c r="U970" s="7"/>
      <c r="V970" s="7"/>
      <c r="W970" s="7"/>
      <c r="X970" s="7"/>
      <c r="Y970" s="7"/>
      <c r="Z970" s="7"/>
      <c r="AA970" s="7"/>
      <c r="AB970" s="7"/>
    </row>
    <row r="971" ht="15.75" customHeight="1">
      <c r="H971" s="7"/>
      <c r="I971" s="7"/>
      <c r="J971" s="7"/>
      <c r="N971" s="7"/>
      <c r="O971" s="7"/>
      <c r="P971" s="7"/>
      <c r="T971" s="7"/>
      <c r="U971" s="7"/>
      <c r="V971" s="7"/>
      <c r="W971" s="7"/>
      <c r="X971" s="7"/>
      <c r="Y971" s="7"/>
      <c r="Z971" s="7"/>
      <c r="AA971" s="7"/>
      <c r="AB971" s="7"/>
    </row>
    <row r="972" ht="15.75" customHeight="1">
      <c r="H972" s="7"/>
      <c r="I972" s="7"/>
      <c r="J972" s="7"/>
      <c r="N972" s="7"/>
      <c r="O972" s="7"/>
      <c r="P972" s="7"/>
      <c r="T972" s="7"/>
      <c r="U972" s="7"/>
      <c r="V972" s="7"/>
      <c r="W972" s="7"/>
      <c r="X972" s="7"/>
      <c r="Y972" s="7"/>
      <c r="Z972" s="7"/>
      <c r="AA972" s="7"/>
      <c r="AB972" s="7"/>
    </row>
    <row r="973" ht="15.75" customHeight="1">
      <c r="H973" s="7"/>
      <c r="I973" s="7"/>
      <c r="J973" s="7"/>
      <c r="N973" s="7"/>
      <c r="O973" s="7"/>
      <c r="P973" s="7"/>
      <c r="T973" s="7"/>
      <c r="U973" s="7"/>
      <c r="V973" s="7"/>
      <c r="W973" s="7"/>
      <c r="X973" s="7"/>
      <c r="Y973" s="7"/>
      <c r="Z973" s="7"/>
      <c r="AA973" s="7"/>
      <c r="AB973" s="7"/>
    </row>
    <row r="974" ht="15.75" customHeight="1">
      <c r="H974" s="7"/>
      <c r="I974" s="7"/>
      <c r="J974" s="7"/>
      <c r="N974" s="7"/>
      <c r="O974" s="7"/>
      <c r="P974" s="7"/>
      <c r="T974" s="7"/>
      <c r="U974" s="7"/>
      <c r="V974" s="7"/>
      <c r="W974" s="7"/>
      <c r="X974" s="7"/>
      <c r="Y974" s="7"/>
      <c r="Z974" s="7"/>
      <c r="AA974" s="7"/>
      <c r="AB974" s="7"/>
    </row>
    <row r="975" ht="15.75" customHeight="1">
      <c r="H975" s="7"/>
      <c r="I975" s="7"/>
      <c r="J975" s="7"/>
      <c r="N975" s="7"/>
      <c r="O975" s="7"/>
      <c r="P975" s="7"/>
      <c r="T975" s="7"/>
      <c r="U975" s="7"/>
      <c r="V975" s="7"/>
      <c r="W975" s="7"/>
      <c r="X975" s="7"/>
      <c r="Y975" s="7"/>
      <c r="Z975" s="7"/>
      <c r="AA975" s="7"/>
      <c r="AB975" s="7"/>
    </row>
    <row r="976" ht="15.75" customHeight="1">
      <c r="H976" s="7"/>
      <c r="I976" s="7"/>
      <c r="J976" s="7"/>
      <c r="N976" s="7"/>
      <c r="O976" s="7"/>
      <c r="P976" s="7"/>
      <c r="T976" s="7"/>
      <c r="U976" s="7"/>
      <c r="V976" s="7"/>
      <c r="W976" s="7"/>
      <c r="X976" s="7"/>
      <c r="Y976" s="7"/>
      <c r="Z976" s="7"/>
      <c r="AA976" s="7"/>
      <c r="AB976" s="7"/>
    </row>
    <row r="977" ht="15.75" customHeight="1">
      <c r="H977" s="7"/>
      <c r="I977" s="7"/>
      <c r="J977" s="7"/>
      <c r="N977" s="7"/>
      <c r="O977" s="7"/>
      <c r="P977" s="7"/>
      <c r="T977" s="7"/>
      <c r="U977" s="7"/>
      <c r="V977" s="7"/>
      <c r="W977" s="7"/>
      <c r="X977" s="7"/>
      <c r="Y977" s="7"/>
      <c r="Z977" s="7"/>
      <c r="AA977" s="7"/>
      <c r="AB977" s="7"/>
    </row>
    <row r="978" ht="15.75" customHeight="1">
      <c r="H978" s="7"/>
      <c r="I978" s="7"/>
      <c r="J978" s="7"/>
      <c r="N978" s="7"/>
      <c r="O978" s="7"/>
      <c r="P978" s="7"/>
      <c r="T978" s="7"/>
      <c r="U978" s="7"/>
      <c r="V978" s="7"/>
      <c r="W978" s="7"/>
      <c r="X978" s="7"/>
      <c r="Y978" s="7"/>
      <c r="Z978" s="7"/>
      <c r="AA978" s="7"/>
      <c r="AB978" s="7"/>
    </row>
    <row r="979" ht="15.75" customHeight="1">
      <c r="H979" s="7"/>
      <c r="I979" s="7"/>
      <c r="J979" s="7"/>
      <c r="N979" s="7"/>
      <c r="O979" s="7"/>
      <c r="P979" s="7"/>
      <c r="T979" s="7"/>
      <c r="U979" s="7"/>
      <c r="V979" s="7"/>
      <c r="W979" s="7"/>
      <c r="X979" s="7"/>
      <c r="Y979" s="7"/>
      <c r="Z979" s="7"/>
      <c r="AA979" s="7"/>
      <c r="AB979" s="7"/>
    </row>
    <row r="980" ht="15.75" customHeight="1">
      <c r="H980" s="7"/>
      <c r="I980" s="7"/>
      <c r="J980" s="7"/>
      <c r="N980" s="7"/>
      <c r="O980" s="7"/>
      <c r="P980" s="7"/>
      <c r="T980" s="7"/>
      <c r="U980" s="7"/>
      <c r="V980" s="7"/>
      <c r="W980" s="7"/>
      <c r="X980" s="7"/>
      <c r="Y980" s="7"/>
      <c r="Z980" s="7"/>
      <c r="AA980" s="7"/>
      <c r="AB980" s="7"/>
    </row>
    <row r="981" ht="15.75" customHeight="1">
      <c r="H981" s="7"/>
      <c r="I981" s="7"/>
      <c r="J981" s="7"/>
      <c r="N981" s="7"/>
      <c r="O981" s="7"/>
      <c r="P981" s="7"/>
      <c r="T981" s="7"/>
      <c r="U981" s="7"/>
      <c r="V981" s="7"/>
      <c r="W981" s="7"/>
      <c r="X981" s="7"/>
      <c r="Y981" s="7"/>
      <c r="Z981" s="7"/>
      <c r="AA981" s="7"/>
      <c r="AB981" s="7"/>
    </row>
    <row r="982" ht="15.75" customHeight="1">
      <c r="H982" s="7"/>
      <c r="I982" s="7"/>
      <c r="J982" s="7"/>
      <c r="N982" s="7"/>
      <c r="O982" s="7"/>
      <c r="P982" s="7"/>
      <c r="T982" s="7"/>
      <c r="U982" s="7"/>
      <c r="V982" s="7"/>
      <c r="W982" s="7"/>
      <c r="X982" s="7"/>
      <c r="Y982" s="7"/>
      <c r="Z982" s="7"/>
      <c r="AA982" s="7"/>
      <c r="AB982" s="7"/>
    </row>
    <row r="983" ht="15.75" customHeight="1">
      <c r="H983" s="7"/>
      <c r="I983" s="7"/>
      <c r="J983" s="7"/>
      <c r="N983" s="7"/>
      <c r="O983" s="7"/>
      <c r="P983" s="7"/>
      <c r="T983" s="7"/>
      <c r="U983" s="7"/>
      <c r="V983" s="7"/>
      <c r="W983" s="7"/>
      <c r="X983" s="7"/>
      <c r="Y983" s="7"/>
      <c r="Z983" s="7"/>
      <c r="AA983" s="7"/>
      <c r="AB983" s="7"/>
    </row>
    <row r="984" ht="15.75" customHeight="1">
      <c r="H984" s="7"/>
      <c r="I984" s="7"/>
      <c r="J984" s="7"/>
      <c r="N984" s="7"/>
      <c r="O984" s="7"/>
      <c r="P984" s="7"/>
      <c r="T984" s="7"/>
      <c r="U984" s="7"/>
      <c r="V984" s="7"/>
      <c r="W984" s="7"/>
      <c r="X984" s="7"/>
      <c r="Y984" s="7"/>
      <c r="Z984" s="7"/>
      <c r="AA984" s="7"/>
      <c r="AB984" s="7"/>
    </row>
    <row r="985" ht="15.75" customHeight="1">
      <c r="H985" s="7"/>
      <c r="I985" s="7"/>
      <c r="J985" s="7"/>
      <c r="N985" s="7"/>
      <c r="O985" s="7"/>
      <c r="P985" s="7"/>
      <c r="T985" s="7"/>
      <c r="U985" s="7"/>
      <c r="V985" s="7"/>
      <c r="W985" s="7"/>
      <c r="X985" s="7"/>
      <c r="Y985" s="7"/>
      <c r="Z985" s="7"/>
      <c r="AA985" s="7"/>
      <c r="AB985" s="7"/>
    </row>
    <row r="986" ht="15.75" customHeight="1">
      <c r="H986" s="7"/>
      <c r="I986" s="7"/>
      <c r="J986" s="7"/>
      <c r="N986" s="7"/>
      <c r="O986" s="7"/>
      <c r="P986" s="7"/>
      <c r="T986" s="7"/>
      <c r="U986" s="7"/>
      <c r="V986" s="7"/>
      <c r="W986" s="7"/>
      <c r="X986" s="7"/>
      <c r="Y986" s="7"/>
      <c r="Z986" s="7"/>
      <c r="AA986" s="7"/>
      <c r="AB986" s="7"/>
    </row>
    <row r="987" ht="15.75" customHeight="1">
      <c r="H987" s="7"/>
      <c r="I987" s="7"/>
      <c r="J987" s="7"/>
      <c r="N987" s="7"/>
      <c r="O987" s="7"/>
      <c r="P987" s="7"/>
      <c r="T987" s="7"/>
      <c r="U987" s="7"/>
      <c r="V987" s="7"/>
      <c r="W987" s="7"/>
      <c r="X987" s="7"/>
      <c r="Y987" s="7"/>
      <c r="Z987" s="7"/>
      <c r="AA987" s="7"/>
      <c r="AB987" s="7"/>
    </row>
    <row r="988" ht="15.75" customHeight="1">
      <c r="H988" s="7"/>
      <c r="I988" s="7"/>
      <c r="J988" s="7"/>
      <c r="N988" s="7"/>
      <c r="O988" s="7"/>
      <c r="P988" s="7"/>
      <c r="T988" s="7"/>
      <c r="U988" s="7"/>
      <c r="V988" s="7"/>
      <c r="W988" s="7"/>
      <c r="X988" s="7"/>
      <c r="Y988" s="7"/>
      <c r="Z988" s="7"/>
      <c r="AA988" s="7"/>
      <c r="AB988" s="7"/>
    </row>
    <row r="989" ht="15.75" customHeight="1">
      <c r="H989" s="7"/>
      <c r="I989" s="7"/>
      <c r="J989" s="7"/>
      <c r="N989" s="7"/>
      <c r="O989" s="7"/>
      <c r="P989" s="7"/>
      <c r="T989" s="7"/>
      <c r="U989" s="7"/>
      <c r="V989" s="7"/>
      <c r="W989" s="7"/>
      <c r="X989" s="7"/>
      <c r="Y989" s="7"/>
      <c r="Z989" s="7"/>
      <c r="AA989" s="7"/>
      <c r="AB989" s="7"/>
    </row>
    <row r="990" ht="15.75" customHeight="1">
      <c r="H990" s="7"/>
      <c r="I990" s="7"/>
      <c r="J990" s="7"/>
      <c r="N990" s="7"/>
      <c r="O990" s="7"/>
      <c r="P990" s="7"/>
      <c r="T990" s="7"/>
      <c r="U990" s="7"/>
      <c r="V990" s="7"/>
      <c r="W990" s="7"/>
      <c r="X990" s="7"/>
      <c r="Y990" s="7"/>
      <c r="Z990" s="7"/>
      <c r="AA990" s="7"/>
      <c r="AB990" s="7"/>
    </row>
    <row r="991" ht="15.75" customHeight="1">
      <c r="H991" s="7"/>
      <c r="I991" s="7"/>
      <c r="J991" s="7"/>
      <c r="N991" s="7"/>
      <c r="O991" s="7"/>
      <c r="P991" s="7"/>
      <c r="T991" s="7"/>
      <c r="U991" s="7"/>
      <c r="V991" s="7"/>
      <c r="W991" s="7"/>
      <c r="X991" s="7"/>
      <c r="Y991" s="7"/>
      <c r="Z991" s="7"/>
      <c r="AA991" s="7"/>
      <c r="AB991" s="7"/>
    </row>
    <row r="992" ht="15.75" customHeight="1">
      <c r="H992" s="7"/>
      <c r="I992" s="7"/>
      <c r="J992" s="7"/>
      <c r="N992" s="7"/>
      <c r="O992" s="7"/>
      <c r="P992" s="7"/>
      <c r="T992" s="7"/>
      <c r="U992" s="7"/>
      <c r="V992" s="7"/>
      <c r="W992" s="7"/>
      <c r="X992" s="7"/>
      <c r="Y992" s="7"/>
      <c r="Z992" s="7"/>
      <c r="AA992" s="7"/>
      <c r="AB992" s="7"/>
    </row>
    <row r="993" ht="15.75" customHeight="1">
      <c r="H993" s="7"/>
      <c r="I993" s="7"/>
      <c r="J993" s="7"/>
      <c r="N993" s="7"/>
      <c r="O993" s="7"/>
      <c r="P993" s="7"/>
      <c r="T993" s="7"/>
      <c r="U993" s="7"/>
      <c r="V993" s="7"/>
      <c r="W993" s="7"/>
      <c r="X993" s="7"/>
      <c r="Y993" s="7"/>
      <c r="Z993" s="7"/>
      <c r="AA993" s="7"/>
      <c r="AB993" s="7"/>
    </row>
    <row r="994" ht="15.75" customHeight="1">
      <c r="H994" s="7"/>
      <c r="I994" s="7"/>
      <c r="J994" s="7"/>
      <c r="N994" s="7"/>
      <c r="O994" s="7"/>
      <c r="P994" s="7"/>
      <c r="T994" s="7"/>
      <c r="U994" s="7"/>
      <c r="V994" s="7"/>
      <c r="W994" s="7"/>
      <c r="X994" s="7"/>
      <c r="Y994" s="7"/>
      <c r="Z994" s="7"/>
      <c r="AA994" s="7"/>
      <c r="AB994" s="7"/>
    </row>
    <row r="995" ht="15.75" customHeight="1">
      <c r="H995" s="7"/>
      <c r="I995" s="7"/>
      <c r="J995" s="7"/>
      <c r="N995" s="7"/>
      <c r="O995" s="7"/>
      <c r="P995" s="7"/>
      <c r="T995" s="7"/>
      <c r="U995" s="7"/>
      <c r="V995" s="7"/>
      <c r="W995" s="7"/>
      <c r="X995" s="7"/>
      <c r="Y995" s="7"/>
      <c r="Z995" s="7"/>
      <c r="AA995" s="7"/>
      <c r="AB995" s="7"/>
    </row>
    <row r="996" ht="15.75" customHeight="1">
      <c r="H996" s="7"/>
      <c r="I996" s="7"/>
      <c r="J996" s="7"/>
      <c r="N996" s="7"/>
      <c r="O996" s="7"/>
      <c r="P996" s="7"/>
      <c r="T996" s="7"/>
      <c r="U996" s="7"/>
      <c r="V996" s="7"/>
      <c r="W996" s="7"/>
      <c r="X996" s="7"/>
      <c r="Y996" s="7"/>
      <c r="Z996" s="7"/>
      <c r="AA996" s="7"/>
      <c r="AB996" s="7"/>
    </row>
    <row r="997" ht="15.75" customHeight="1">
      <c r="H997" s="7"/>
      <c r="I997" s="7"/>
      <c r="J997" s="7"/>
      <c r="N997" s="7"/>
      <c r="O997" s="7"/>
      <c r="P997" s="7"/>
      <c r="T997" s="7"/>
      <c r="U997" s="7"/>
      <c r="V997" s="7"/>
      <c r="W997" s="7"/>
      <c r="X997" s="7"/>
      <c r="Y997" s="7"/>
      <c r="Z997" s="7"/>
      <c r="AA997" s="7"/>
      <c r="AB997" s="7"/>
    </row>
    <row r="998" ht="15.75" customHeight="1">
      <c r="H998" s="7"/>
      <c r="I998" s="7"/>
      <c r="J998" s="7"/>
      <c r="N998" s="7"/>
      <c r="O998" s="7"/>
      <c r="P998" s="7"/>
      <c r="T998" s="7"/>
      <c r="U998" s="7"/>
      <c r="V998" s="7"/>
      <c r="W998" s="7"/>
      <c r="X998" s="7"/>
      <c r="Y998" s="7"/>
      <c r="Z998" s="7"/>
      <c r="AA998" s="7"/>
      <c r="AB998" s="7"/>
    </row>
    <row r="999" ht="15.75" customHeight="1">
      <c r="H999" s="7"/>
      <c r="I999" s="7"/>
      <c r="J999" s="7"/>
      <c r="N999" s="7"/>
      <c r="O999" s="7"/>
      <c r="P999" s="7"/>
      <c r="T999" s="7"/>
      <c r="U999" s="7"/>
      <c r="V999" s="7"/>
      <c r="W999" s="7"/>
      <c r="X999" s="7"/>
      <c r="Y999" s="7"/>
      <c r="Z999" s="7"/>
      <c r="AA999" s="7"/>
      <c r="AB999" s="7"/>
    </row>
    <row r="1000" ht="15.75" customHeight="1">
      <c r="H1000" s="7"/>
      <c r="I1000" s="7"/>
      <c r="J1000" s="7"/>
      <c r="N1000" s="7"/>
      <c r="O1000" s="7"/>
      <c r="P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ht="15.75" customHeight="1">
      <c r="H1001" s="7"/>
      <c r="I1001" s="7"/>
      <c r="J1001" s="7"/>
      <c r="N1001" s="7"/>
      <c r="O1001" s="7"/>
      <c r="P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ht="15.75" customHeight="1">
      <c r="H1002" s="7"/>
      <c r="I1002" s="7"/>
      <c r="J1002" s="7"/>
      <c r="N1002" s="7"/>
      <c r="O1002" s="7"/>
      <c r="P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ht="15.75" customHeight="1">
      <c r="H1003" s="7"/>
      <c r="I1003" s="7"/>
      <c r="J1003" s="7"/>
      <c r="N1003" s="7"/>
      <c r="O1003" s="7"/>
      <c r="P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ht="15.75" customHeight="1">
      <c r="H1004" s="7"/>
      <c r="I1004" s="7"/>
      <c r="J1004" s="7"/>
      <c r="N1004" s="7"/>
      <c r="O1004" s="7"/>
      <c r="P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ht="15.75" customHeight="1">
      <c r="H1005" s="7"/>
      <c r="I1005" s="7"/>
      <c r="J1005" s="7"/>
      <c r="N1005" s="7"/>
      <c r="O1005" s="7"/>
      <c r="P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ht="15.75" customHeight="1">
      <c r="H1006" s="7"/>
      <c r="I1006" s="7"/>
      <c r="J1006" s="7"/>
      <c r="N1006" s="7"/>
      <c r="O1006" s="7"/>
      <c r="P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ht="15.75" customHeight="1">
      <c r="H1007" s="7"/>
      <c r="I1007" s="7"/>
      <c r="J1007" s="7"/>
      <c r="N1007" s="7"/>
      <c r="O1007" s="7"/>
      <c r="P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ht="15.75" customHeight="1">
      <c r="H1008" s="7"/>
      <c r="I1008" s="7"/>
      <c r="J1008" s="7"/>
      <c r="N1008" s="7"/>
      <c r="O1008" s="7"/>
      <c r="P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ht="15.75" customHeight="1">
      <c r="H1009" s="7"/>
      <c r="I1009" s="7"/>
      <c r="J1009" s="7"/>
      <c r="N1009" s="7"/>
      <c r="O1009" s="7"/>
      <c r="P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ht="15.75" customHeight="1">
      <c r="H1010" s="7"/>
      <c r="I1010" s="7"/>
      <c r="J1010" s="7"/>
      <c r="N1010" s="7"/>
      <c r="O1010" s="7"/>
      <c r="P1010" s="7"/>
      <c r="T1010" s="7"/>
      <c r="U1010" s="7"/>
      <c r="V1010" s="7"/>
      <c r="W1010" s="7"/>
      <c r="X1010" s="7"/>
      <c r="Y1010" s="7"/>
      <c r="Z1010" s="7"/>
      <c r="AA1010" s="7"/>
      <c r="AB1010" s="7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E8:G8"/>
    <mergeCell ref="H8:J8"/>
    <mergeCell ref="E56:G57"/>
    <mergeCell ref="H56:J57"/>
    <mergeCell ref="A104:D104"/>
    <mergeCell ref="A156:D156"/>
    <mergeCell ref="A189:C189"/>
    <mergeCell ref="A190:C190"/>
    <mergeCell ref="K8:M8"/>
    <mergeCell ref="N8:P8"/>
    <mergeCell ref="A1:E1"/>
    <mergeCell ref="A7:A9"/>
    <mergeCell ref="B7:B9"/>
    <mergeCell ref="C7:C9"/>
    <mergeCell ref="D7:D9"/>
    <mergeCell ref="E7:J7"/>
    <mergeCell ref="K7:P7"/>
  </mergeCells>
  <printOptions/>
  <pageMargins bottom="0.35433070866141736" footer="0.0" header="0.0" left="0.0" right="0.0" top="0.35433070866141736"/>
  <pageSetup paperSize="9" scale="56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17.86"/>
    <col customWidth="1" min="6" max="6" width="16.43"/>
    <col customWidth="1" min="7" max="8" width="20.29"/>
    <col customWidth="1" min="9" max="9" width="13.71"/>
    <col customWidth="1" min="10" max="10" width="18.86"/>
    <col customWidth="1" min="11" max="26" width="8.71"/>
  </cols>
  <sheetData>
    <row r="1" ht="14.25" customHeight="1">
      <c r="A1" s="386"/>
      <c r="B1" s="386"/>
      <c r="C1" s="386"/>
      <c r="D1" s="387"/>
      <c r="E1" s="386"/>
      <c r="F1" s="387"/>
      <c r="G1" s="386"/>
      <c r="H1" s="386"/>
      <c r="I1" s="7"/>
      <c r="J1" s="90" t="s">
        <v>377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4.25" customHeight="1">
      <c r="A2" s="386"/>
      <c r="B2" s="386"/>
      <c r="C2" s="386"/>
      <c r="D2" s="387"/>
      <c r="E2" s="386"/>
      <c r="F2" s="387"/>
      <c r="G2" s="386"/>
      <c r="H2" s="388" t="s">
        <v>378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4.25" customHeight="1">
      <c r="A3" s="386"/>
      <c r="B3" s="386"/>
      <c r="C3" s="386"/>
      <c r="D3" s="387"/>
      <c r="E3" s="386"/>
      <c r="F3" s="387"/>
      <c r="G3" s="386"/>
      <c r="H3" s="38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5.5" customHeight="1">
      <c r="A4" s="386"/>
      <c r="B4" s="389" t="s">
        <v>379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75" customHeight="1">
      <c r="A5" s="386"/>
      <c r="B5" s="389" t="s">
        <v>380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386"/>
      <c r="B6" s="390" t="s">
        <v>381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.0" customHeight="1">
      <c r="A7" s="386"/>
      <c r="B7" s="389" t="s">
        <v>382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4.25" customHeight="1">
      <c r="A8" s="386"/>
      <c r="B8" s="386"/>
      <c r="C8" s="386"/>
      <c r="D8" s="387"/>
      <c r="E8" s="386"/>
      <c r="F8" s="387"/>
      <c r="G8" s="386"/>
      <c r="H8" s="38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4.25" customHeight="1">
      <c r="A9" s="26"/>
      <c r="B9" s="391" t="s">
        <v>383</v>
      </c>
      <c r="C9" s="392"/>
      <c r="D9" s="393"/>
      <c r="E9" s="394" t="s">
        <v>384</v>
      </c>
      <c r="F9" s="392"/>
      <c r="G9" s="392"/>
      <c r="H9" s="392"/>
      <c r="I9" s="392"/>
      <c r="J9" s="39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4.25" customHeight="1">
      <c r="A10" s="395" t="s">
        <v>385</v>
      </c>
      <c r="B10" s="395" t="s">
        <v>386</v>
      </c>
      <c r="C10" s="395" t="s">
        <v>57</v>
      </c>
      <c r="D10" s="396" t="s">
        <v>387</v>
      </c>
      <c r="E10" s="395" t="s">
        <v>388</v>
      </c>
      <c r="F10" s="396" t="s">
        <v>387</v>
      </c>
      <c r="G10" s="395" t="s">
        <v>389</v>
      </c>
      <c r="H10" s="395" t="s">
        <v>390</v>
      </c>
      <c r="I10" s="395" t="s">
        <v>391</v>
      </c>
      <c r="J10" s="395" t="s">
        <v>392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idden="1">
      <c r="A11" s="397"/>
      <c r="B11" s="397" t="s">
        <v>393</v>
      </c>
      <c r="C11" s="398" t="s">
        <v>394</v>
      </c>
      <c r="D11" s="399">
        <v>5.0</v>
      </c>
      <c r="E11" s="398" t="s">
        <v>395</v>
      </c>
      <c r="F11" s="400">
        <v>5.0</v>
      </c>
      <c r="G11" s="398"/>
      <c r="H11" s="398"/>
      <c r="I11" s="399">
        <v>5.0</v>
      </c>
      <c r="J11" s="401" t="s">
        <v>396</v>
      </c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</row>
    <row r="12">
      <c r="A12" s="397"/>
      <c r="B12" s="397" t="s">
        <v>110</v>
      </c>
      <c r="C12" s="398" t="s">
        <v>397</v>
      </c>
      <c r="D12" s="402">
        <v>22000.0</v>
      </c>
      <c r="E12" s="398" t="s">
        <v>398</v>
      </c>
      <c r="F12" s="402">
        <v>22000.0</v>
      </c>
      <c r="G12" s="398" t="s">
        <v>399</v>
      </c>
      <c r="H12" s="398" t="s">
        <v>400</v>
      </c>
      <c r="I12" s="402">
        <v>22000.0</v>
      </c>
      <c r="J12" s="398" t="s">
        <v>401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97"/>
      <c r="B13" s="397" t="s">
        <v>259</v>
      </c>
      <c r="C13" s="403" t="s">
        <v>402</v>
      </c>
      <c r="D13" s="402">
        <v>3259.92</v>
      </c>
      <c r="E13" s="398" t="s">
        <v>403</v>
      </c>
      <c r="F13" s="402">
        <v>3259.92</v>
      </c>
      <c r="G13" s="398" t="s">
        <v>404</v>
      </c>
      <c r="H13" s="398" t="s">
        <v>405</v>
      </c>
      <c r="I13" s="402">
        <v>3259.92</v>
      </c>
      <c r="J13" s="398" t="s">
        <v>406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idden="1">
      <c r="A14" s="397"/>
      <c r="B14" s="397" t="s">
        <v>393</v>
      </c>
      <c r="C14" s="398" t="s">
        <v>394</v>
      </c>
      <c r="D14" s="399">
        <v>5.0</v>
      </c>
      <c r="E14" s="398" t="s">
        <v>395</v>
      </c>
      <c r="F14" s="400">
        <v>5.0</v>
      </c>
      <c r="G14" s="398"/>
      <c r="H14" s="398"/>
      <c r="I14" s="399">
        <v>5.0</v>
      </c>
      <c r="J14" s="398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</row>
    <row r="15">
      <c r="A15" s="397"/>
      <c r="B15" s="397" t="s">
        <v>143</v>
      </c>
      <c r="C15" s="398" t="s">
        <v>407</v>
      </c>
      <c r="D15" s="402">
        <v>49850.0</v>
      </c>
      <c r="E15" s="398" t="s">
        <v>408</v>
      </c>
      <c r="F15" s="402">
        <v>49850.0</v>
      </c>
      <c r="G15" s="398" t="s">
        <v>409</v>
      </c>
      <c r="H15" s="398" t="s">
        <v>410</v>
      </c>
      <c r="I15" s="402">
        <v>49850.0</v>
      </c>
      <c r="J15" s="403" t="s">
        <v>411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idden="1">
      <c r="A16" s="397"/>
      <c r="B16" s="397" t="s">
        <v>393</v>
      </c>
      <c r="C16" s="398" t="s">
        <v>394</v>
      </c>
      <c r="D16" s="399">
        <v>5.0</v>
      </c>
      <c r="E16" s="398" t="s">
        <v>395</v>
      </c>
      <c r="F16" s="400">
        <v>5.0</v>
      </c>
      <c r="G16" s="398"/>
      <c r="H16" s="398"/>
      <c r="I16" s="399">
        <v>5.0</v>
      </c>
      <c r="J16" s="398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</row>
    <row r="17">
      <c r="A17" s="397"/>
      <c r="B17" s="397" t="s">
        <v>143</v>
      </c>
      <c r="C17" s="398" t="s">
        <v>412</v>
      </c>
      <c r="D17" s="402">
        <v>49300.0</v>
      </c>
      <c r="E17" s="398" t="s">
        <v>413</v>
      </c>
      <c r="F17" s="402">
        <v>49300.0</v>
      </c>
      <c r="G17" s="398" t="s">
        <v>409</v>
      </c>
      <c r="H17" s="398" t="s">
        <v>414</v>
      </c>
      <c r="I17" s="402">
        <v>49300.0</v>
      </c>
      <c r="J17" s="398" t="s">
        <v>415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idden="1">
      <c r="A18" s="397"/>
      <c r="B18" s="397" t="s">
        <v>393</v>
      </c>
      <c r="C18" s="398" t="s">
        <v>416</v>
      </c>
      <c r="D18" s="399">
        <v>150.0</v>
      </c>
      <c r="E18" s="398" t="s">
        <v>395</v>
      </c>
      <c r="F18" s="400">
        <v>150.0</v>
      </c>
      <c r="G18" s="398"/>
      <c r="H18" s="398"/>
      <c r="I18" s="399">
        <v>150.0</v>
      </c>
      <c r="J18" s="398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</row>
    <row r="19" hidden="1">
      <c r="A19" s="397"/>
      <c r="B19" s="397" t="s">
        <v>393</v>
      </c>
      <c r="C19" s="398" t="s">
        <v>394</v>
      </c>
      <c r="D19" s="399">
        <v>5.0</v>
      </c>
      <c r="E19" s="398" t="s">
        <v>395</v>
      </c>
      <c r="F19" s="400">
        <v>5.0</v>
      </c>
      <c r="G19" s="398"/>
      <c r="H19" s="398"/>
      <c r="I19" s="399">
        <v>5.0</v>
      </c>
      <c r="J19" s="398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</row>
    <row r="20">
      <c r="A20" s="397"/>
      <c r="B20" s="397" t="s">
        <v>110</v>
      </c>
      <c r="C20" s="398" t="s">
        <v>417</v>
      </c>
      <c r="D20" s="402">
        <v>22000.0</v>
      </c>
      <c r="E20" s="398" t="s">
        <v>418</v>
      </c>
      <c r="F20" s="402">
        <v>22000.0</v>
      </c>
      <c r="G20" s="398" t="s">
        <v>399</v>
      </c>
      <c r="H20" s="398" t="s">
        <v>419</v>
      </c>
      <c r="I20" s="402">
        <v>22000.0</v>
      </c>
      <c r="J20" s="398" t="s">
        <v>420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idden="1">
      <c r="A21" s="397"/>
      <c r="B21" s="397" t="s">
        <v>393</v>
      </c>
      <c r="C21" s="398" t="s">
        <v>394</v>
      </c>
      <c r="D21" s="399">
        <v>5.0</v>
      </c>
      <c r="E21" s="398" t="s">
        <v>395</v>
      </c>
      <c r="F21" s="400">
        <v>5.0</v>
      </c>
      <c r="G21" s="398"/>
      <c r="H21" s="398"/>
      <c r="I21" s="399">
        <v>5.0</v>
      </c>
      <c r="J21" s="398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</row>
    <row r="22">
      <c r="A22" s="397"/>
      <c r="B22" s="397" t="s">
        <v>143</v>
      </c>
      <c r="C22" s="398" t="s">
        <v>421</v>
      </c>
      <c r="D22" s="402">
        <v>2789.0</v>
      </c>
      <c r="E22" s="398" t="s">
        <v>422</v>
      </c>
      <c r="F22" s="402">
        <v>2789.0</v>
      </c>
      <c r="G22" s="398" t="s">
        <v>409</v>
      </c>
      <c r="H22" s="398" t="s">
        <v>423</v>
      </c>
      <c r="I22" s="402">
        <v>2789.0</v>
      </c>
      <c r="J22" s="398" t="s">
        <v>424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397"/>
      <c r="B23" s="397" t="s">
        <v>259</v>
      </c>
      <c r="C23" s="398" t="s">
        <v>402</v>
      </c>
      <c r="D23" s="402">
        <v>1735.22</v>
      </c>
      <c r="E23" s="398" t="s">
        <v>403</v>
      </c>
      <c r="F23" s="402">
        <v>1735.22</v>
      </c>
      <c r="G23" s="398" t="s">
        <v>404</v>
      </c>
      <c r="H23" s="398" t="s">
        <v>405</v>
      </c>
      <c r="I23" s="402">
        <v>1735.22</v>
      </c>
      <c r="J23" s="398" t="s">
        <v>425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397"/>
      <c r="B24" s="397" t="s">
        <v>259</v>
      </c>
      <c r="C24" s="398" t="s">
        <v>402</v>
      </c>
      <c r="D24" s="402">
        <v>1762.5</v>
      </c>
      <c r="E24" s="398" t="s">
        <v>403</v>
      </c>
      <c r="F24" s="402">
        <v>1762.5</v>
      </c>
      <c r="G24" s="398" t="s">
        <v>404</v>
      </c>
      <c r="H24" s="398" t="s">
        <v>405</v>
      </c>
      <c r="I24" s="402">
        <v>1762.5</v>
      </c>
      <c r="J24" s="398" t="s">
        <v>426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397"/>
      <c r="B25" s="397" t="s">
        <v>259</v>
      </c>
      <c r="C25" s="398" t="s">
        <v>427</v>
      </c>
      <c r="D25" s="402">
        <v>1397.69</v>
      </c>
      <c r="E25" s="398" t="s">
        <v>403</v>
      </c>
      <c r="F25" s="402">
        <v>1397.69</v>
      </c>
      <c r="G25" s="398" t="s">
        <v>404</v>
      </c>
      <c r="H25" s="398" t="s">
        <v>405</v>
      </c>
      <c r="I25" s="402">
        <v>1397.69</v>
      </c>
      <c r="J25" s="398" t="s">
        <v>428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397"/>
      <c r="B26" s="397" t="s">
        <v>40</v>
      </c>
      <c r="C26" s="398" t="s">
        <v>429</v>
      </c>
      <c r="D26" s="402">
        <v>25000.0</v>
      </c>
      <c r="E26" s="398" t="s">
        <v>430</v>
      </c>
      <c r="F26" s="402">
        <v>25000.0</v>
      </c>
      <c r="G26" s="398" t="s">
        <v>431</v>
      </c>
      <c r="H26" s="398" t="s">
        <v>432</v>
      </c>
      <c r="I26" s="402">
        <v>25000.0</v>
      </c>
      <c r="J26" s="398" t="s">
        <v>433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idden="1">
      <c r="A27" s="397"/>
      <c r="B27" s="397" t="s">
        <v>393</v>
      </c>
      <c r="C27" s="398" t="s">
        <v>394</v>
      </c>
      <c r="D27" s="399">
        <v>5.0</v>
      </c>
      <c r="E27" s="398" t="s">
        <v>395</v>
      </c>
      <c r="F27" s="400">
        <v>5.0</v>
      </c>
      <c r="G27" s="398"/>
      <c r="H27" s="398"/>
      <c r="I27" s="399">
        <v>5.0</v>
      </c>
      <c r="J27" s="398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</row>
    <row r="28">
      <c r="A28" s="397"/>
      <c r="B28" s="397" t="s">
        <v>38</v>
      </c>
      <c r="C28" s="398" t="s">
        <v>434</v>
      </c>
      <c r="D28" s="402">
        <v>7090.0</v>
      </c>
      <c r="E28" s="398" t="s">
        <v>435</v>
      </c>
      <c r="F28" s="402">
        <v>7090.0</v>
      </c>
      <c r="G28" s="398" t="s">
        <v>409</v>
      </c>
      <c r="H28" s="398" t="s">
        <v>436</v>
      </c>
      <c r="I28" s="402">
        <v>7090.0</v>
      </c>
      <c r="J28" s="398" t="s">
        <v>437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397"/>
      <c r="B29" s="397" t="s">
        <v>259</v>
      </c>
      <c r="C29" s="398" t="s">
        <v>402</v>
      </c>
      <c r="D29" s="402">
        <v>1300.88</v>
      </c>
      <c r="E29" s="398" t="s">
        <v>403</v>
      </c>
      <c r="F29" s="402">
        <v>1300.88</v>
      </c>
      <c r="G29" s="398" t="s">
        <v>404</v>
      </c>
      <c r="H29" s="398" t="s">
        <v>405</v>
      </c>
      <c r="I29" s="402">
        <v>1300.88</v>
      </c>
      <c r="J29" s="398" t="s">
        <v>438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idden="1">
      <c r="A30" s="397"/>
      <c r="B30" s="397" t="s">
        <v>393</v>
      </c>
      <c r="C30" s="398" t="s">
        <v>394</v>
      </c>
      <c r="D30" s="399">
        <v>5.0</v>
      </c>
      <c r="E30" s="398" t="s">
        <v>395</v>
      </c>
      <c r="F30" s="400">
        <v>5.0</v>
      </c>
      <c r="G30" s="398"/>
      <c r="H30" s="398"/>
      <c r="I30" s="399">
        <v>5.0</v>
      </c>
      <c r="J30" s="398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</row>
    <row r="31">
      <c r="A31" s="397"/>
      <c r="B31" s="397" t="s">
        <v>110</v>
      </c>
      <c r="C31" s="398" t="s">
        <v>439</v>
      </c>
      <c r="D31" s="402">
        <v>10000.0</v>
      </c>
      <c r="E31" s="398" t="s">
        <v>440</v>
      </c>
      <c r="F31" s="402">
        <v>10000.0</v>
      </c>
      <c r="G31" s="398" t="s">
        <v>441</v>
      </c>
      <c r="H31" s="398" t="s">
        <v>442</v>
      </c>
      <c r="I31" s="402">
        <v>10000.0</v>
      </c>
      <c r="J31" s="398" t="s">
        <v>443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397"/>
      <c r="B32" s="397" t="s">
        <v>259</v>
      </c>
      <c r="C32" s="398" t="s">
        <v>402</v>
      </c>
      <c r="D32" s="402">
        <v>1119.8</v>
      </c>
      <c r="E32" s="398" t="s">
        <v>403</v>
      </c>
      <c r="F32" s="402">
        <v>1119.8</v>
      </c>
      <c r="G32" s="398" t="s">
        <v>404</v>
      </c>
      <c r="H32" s="398" t="s">
        <v>405</v>
      </c>
      <c r="I32" s="402">
        <v>1119.8</v>
      </c>
      <c r="J32" s="398" t="s">
        <v>444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397"/>
      <c r="B33" s="397" t="s">
        <v>259</v>
      </c>
      <c r="C33" s="398" t="s">
        <v>402</v>
      </c>
      <c r="D33" s="402">
        <v>1311.04</v>
      </c>
      <c r="E33" s="398" t="s">
        <v>403</v>
      </c>
      <c r="F33" s="402">
        <v>1311.04</v>
      </c>
      <c r="G33" s="398" t="s">
        <v>404</v>
      </c>
      <c r="H33" s="398" t="s">
        <v>405</v>
      </c>
      <c r="I33" s="402">
        <v>1311.04</v>
      </c>
      <c r="J33" s="398" t="s">
        <v>445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397"/>
      <c r="B34" s="397"/>
      <c r="C34" s="398" t="s">
        <v>446</v>
      </c>
      <c r="D34" s="402">
        <v>10000.0</v>
      </c>
      <c r="E34" s="398" t="s">
        <v>403</v>
      </c>
      <c r="F34" s="404">
        <v>10000.0</v>
      </c>
      <c r="G34" s="398" t="s">
        <v>447</v>
      </c>
      <c r="H34" s="398"/>
      <c r="I34" s="404">
        <v>10000.0</v>
      </c>
      <c r="J34" s="405" t="s">
        <v>448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397"/>
      <c r="B35" s="397" t="s">
        <v>259</v>
      </c>
      <c r="C35" s="398" t="s">
        <v>402</v>
      </c>
      <c r="D35" s="402">
        <v>1330.83</v>
      </c>
      <c r="E35" s="398" t="s">
        <v>403</v>
      </c>
      <c r="F35" s="402">
        <v>1330.83</v>
      </c>
      <c r="G35" s="398" t="s">
        <v>404</v>
      </c>
      <c r="H35" s="398" t="s">
        <v>405</v>
      </c>
      <c r="I35" s="402">
        <v>1330.83</v>
      </c>
      <c r="J35" s="398" t="s">
        <v>449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397"/>
      <c r="B36" s="397" t="s">
        <v>259</v>
      </c>
      <c r="C36" s="398" t="s">
        <v>402</v>
      </c>
      <c r="D36" s="402">
        <v>1603.63</v>
      </c>
      <c r="E36" s="398" t="s">
        <v>403</v>
      </c>
      <c r="F36" s="402">
        <v>1603.63</v>
      </c>
      <c r="G36" s="398" t="s">
        <v>404</v>
      </c>
      <c r="H36" s="398" t="s">
        <v>405</v>
      </c>
      <c r="I36" s="402">
        <v>1603.63</v>
      </c>
      <c r="J36" s="398" t="s">
        <v>450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397"/>
      <c r="B37" s="397" t="s">
        <v>248</v>
      </c>
      <c r="C37" s="398" t="s">
        <v>251</v>
      </c>
      <c r="D37" s="402">
        <v>820.0</v>
      </c>
      <c r="E37" s="398" t="s">
        <v>451</v>
      </c>
      <c r="F37" s="402">
        <v>820.0</v>
      </c>
      <c r="G37" s="398"/>
      <c r="H37" s="398" t="s">
        <v>452</v>
      </c>
      <c r="I37" s="402">
        <v>820.0</v>
      </c>
      <c r="J37" s="398" t="s">
        <v>453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397"/>
      <c r="B38" s="397" t="s">
        <v>259</v>
      </c>
      <c r="C38" s="398" t="s">
        <v>402</v>
      </c>
      <c r="D38" s="402">
        <v>1054.59</v>
      </c>
      <c r="E38" s="398" t="s">
        <v>403</v>
      </c>
      <c r="F38" s="402">
        <v>1054.59</v>
      </c>
      <c r="G38" s="398" t="s">
        <v>404</v>
      </c>
      <c r="H38" s="398" t="s">
        <v>405</v>
      </c>
      <c r="I38" s="402">
        <v>1054.59</v>
      </c>
      <c r="J38" s="398" t="s">
        <v>454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397"/>
      <c r="B39" s="397" t="s">
        <v>259</v>
      </c>
      <c r="C39" s="398" t="s">
        <v>402</v>
      </c>
      <c r="D39" s="402">
        <v>1816.74</v>
      </c>
      <c r="E39" s="398" t="s">
        <v>403</v>
      </c>
      <c r="F39" s="402">
        <v>1816.74</v>
      </c>
      <c r="G39" s="398" t="s">
        <v>404</v>
      </c>
      <c r="H39" s="398" t="s">
        <v>405</v>
      </c>
      <c r="I39" s="402">
        <v>1816.74</v>
      </c>
      <c r="J39" s="398" t="s">
        <v>455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idden="1">
      <c r="A40" s="397"/>
      <c r="B40" s="397" t="s">
        <v>393</v>
      </c>
      <c r="C40" s="398" t="s">
        <v>456</v>
      </c>
      <c r="D40" s="399">
        <v>150.0</v>
      </c>
      <c r="E40" s="398" t="s">
        <v>395</v>
      </c>
      <c r="F40" s="400">
        <v>150.0</v>
      </c>
      <c r="G40" s="398"/>
      <c r="H40" s="398"/>
      <c r="I40" s="399">
        <v>150.0</v>
      </c>
      <c r="J40" s="398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</row>
    <row r="41">
      <c r="A41" s="397"/>
      <c r="B41" s="397" t="s">
        <v>259</v>
      </c>
      <c r="C41" s="398" t="s">
        <v>402</v>
      </c>
      <c r="D41" s="402">
        <v>1228.65</v>
      </c>
      <c r="E41" s="398" t="s">
        <v>403</v>
      </c>
      <c r="F41" s="402">
        <v>1228.65</v>
      </c>
      <c r="G41" s="398" t="s">
        <v>404</v>
      </c>
      <c r="H41" s="398" t="s">
        <v>405</v>
      </c>
      <c r="I41" s="402">
        <v>1228.65</v>
      </c>
      <c r="J41" s="398" t="s">
        <v>457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idden="1">
      <c r="A42" s="397"/>
      <c r="B42" s="406" t="s">
        <v>393</v>
      </c>
      <c r="C42" s="398" t="s">
        <v>394</v>
      </c>
      <c r="D42" s="399">
        <v>5.0</v>
      </c>
      <c r="E42" s="398" t="s">
        <v>395</v>
      </c>
      <c r="F42" s="400">
        <v>5.0</v>
      </c>
      <c r="G42" s="398"/>
      <c r="H42" s="398"/>
      <c r="I42" s="399">
        <v>5.0</v>
      </c>
      <c r="J42" s="398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</row>
    <row r="43">
      <c r="A43" s="407"/>
      <c r="B43" s="397" t="s">
        <v>40</v>
      </c>
      <c r="C43" s="408" t="s">
        <v>458</v>
      </c>
      <c r="D43" s="402">
        <v>1950.0</v>
      </c>
      <c r="E43" s="398" t="s">
        <v>459</v>
      </c>
      <c r="F43" s="402">
        <v>1950.0</v>
      </c>
      <c r="G43" s="405" t="s">
        <v>409</v>
      </c>
      <c r="H43" s="398" t="s">
        <v>460</v>
      </c>
      <c r="I43" s="402">
        <v>1950.0</v>
      </c>
      <c r="J43" s="405" t="s">
        <v>461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409"/>
      <c r="B44" s="397" t="s">
        <v>259</v>
      </c>
      <c r="C44" s="398" t="s">
        <v>402</v>
      </c>
      <c r="D44" s="400">
        <v>539.9</v>
      </c>
      <c r="E44" s="405" t="s">
        <v>403</v>
      </c>
      <c r="F44" s="400">
        <v>539.9</v>
      </c>
      <c r="G44" s="405" t="s">
        <v>404</v>
      </c>
      <c r="H44" s="405" t="s">
        <v>405</v>
      </c>
      <c r="I44" s="400">
        <v>539.9</v>
      </c>
      <c r="J44" s="405" t="s">
        <v>462</v>
      </c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</row>
    <row r="45">
      <c r="A45" s="409"/>
      <c r="B45" s="397" t="s">
        <v>248</v>
      </c>
      <c r="C45" s="398" t="s">
        <v>251</v>
      </c>
      <c r="D45" s="400">
        <v>219.0</v>
      </c>
      <c r="E45" s="398" t="s">
        <v>451</v>
      </c>
      <c r="F45" s="400">
        <v>219.0</v>
      </c>
      <c r="G45" s="398"/>
      <c r="H45" s="405" t="s">
        <v>452</v>
      </c>
      <c r="I45" s="400">
        <v>219.0</v>
      </c>
      <c r="J45" s="405" t="s">
        <v>463</v>
      </c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</row>
    <row r="46">
      <c r="A46" s="409" t="s">
        <v>464</v>
      </c>
      <c r="B46" s="411"/>
      <c r="C46" s="398" t="s">
        <v>446</v>
      </c>
      <c r="D46" s="404">
        <v>7000.0</v>
      </c>
      <c r="E46" s="398" t="s">
        <v>403</v>
      </c>
      <c r="F46" s="404">
        <v>7000.0</v>
      </c>
      <c r="G46" s="398" t="s">
        <v>447</v>
      </c>
      <c r="H46" s="405"/>
      <c r="I46" s="400">
        <v>7000.0</v>
      </c>
      <c r="J46" s="405" t="s">
        <v>465</v>
      </c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</row>
    <row r="47" ht="14.25" customHeight="1">
      <c r="A47" s="412"/>
      <c r="B47" s="413" t="s">
        <v>466</v>
      </c>
      <c r="C47" s="87"/>
      <c r="D47" s="414">
        <f>SUM(D11:D46)</f>
        <v>227819.39</v>
      </c>
      <c r="E47" s="415"/>
      <c r="F47" s="414">
        <f>SUM(F11:F46)</f>
        <v>227819.39</v>
      </c>
      <c r="G47" s="415"/>
      <c r="H47" s="415"/>
      <c r="I47" s="414">
        <f>SUM(I11:I46)</f>
        <v>227819.39</v>
      </c>
      <c r="J47" s="415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</row>
    <row r="48" ht="14.25" customHeight="1">
      <c r="A48" s="416" t="s">
        <v>467</v>
      </c>
      <c r="B48" s="386"/>
      <c r="C48" s="386"/>
      <c r="D48" s="387"/>
      <c r="E48" s="386"/>
      <c r="F48" s="387"/>
      <c r="G48" s="386"/>
      <c r="H48" s="38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26"/>
      <c r="B49" s="391" t="s">
        <v>468</v>
      </c>
      <c r="C49" s="392"/>
      <c r="D49" s="393"/>
      <c r="E49" s="394" t="s">
        <v>384</v>
      </c>
      <c r="F49" s="392"/>
      <c r="G49" s="392"/>
      <c r="H49" s="392"/>
      <c r="I49" s="392"/>
      <c r="J49" s="393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4.25" customHeight="1">
      <c r="A50" s="395" t="s">
        <v>385</v>
      </c>
      <c r="B50" s="395" t="s">
        <v>386</v>
      </c>
      <c r="C50" s="395" t="s">
        <v>57</v>
      </c>
      <c r="D50" s="396" t="s">
        <v>387</v>
      </c>
      <c r="E50" s="395" t="s">
        <v>388</v>
      </c>
      <c r="F50" s="396" t="s">
        <v>387</v>
      </c>
      <c r="G50" s="395" t="s">
        <v>389</v>
      </c>
      <c r="H50" s="395" t="s">
        <v>390</v>
      </c>
      <c r="I50" s="395" t="s">
        <v>391</v>
      </c>
      <c r="J50" s="395" t="s">
        <v>392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4.25" customHeight="1">
      <c r="A51" s="397"/>
      <c r="B51" s="397" t="s">
        <v>84</v>
      </c>
      <c r="C51" s="398"/>
      <c r="D51" s="402"/>
      <c r="E51" s="398"/>
      <c r="F51" s="402"/>
      <c r="G51" s="398"/>
      <c r="H51" s="398"/>
      <c r="I51" s="402"/>
      <c r="J51" s="39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397"/>
      <c r="B52" s="397" t="s">
        <v>120</v>
      </c>
      <c r="C52" s="398"/>
      <c r="D52" s="402"/>
      <c r="E52" s="398"/>
      <c r="F52" s="402"/>
      <c r="G52" s="398"/>
      <c r="H52" s="398"/>
      <c r="I52" s="402"/>
      <c r="J52" s="39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397"/>
      <c r="B53" s="397" t="s">
        <v>127</v>
      </c>
      <c r="C53" s="398"/>
      <c r="D53" s="402"/>
      <c r="E53" s="398"/>
      <c r="F53" s="402"/>
      <c r="G53" s="398"/>
      <c r="H53" s="398"/>
      <c r="I53" s="402"/>
      <c r="J53" s="39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397"/>
      <c r="B54" s="397" t="s">
        <v>143</v>
      </c>
      <c r="C54" s="398"/>
      <c r="D54" s="402"/>
      <c r="E54" s="398"/>
      <c r="F54" s="402"/>
      <c r="G54" s="398"/>
      <c r="H54" s="398"/>
      <c r="I54" s="402"/>
      <c r="J54" s="39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397"/>
      <c r="B55" s="397" t="s">
        <v>165</v>
      </c>
      <c r="C55" s="398"/>
      <c r="D55" s="402"/>
      <c r="E55" s="398"/>
      <c r="F55" s="402"/>
      <c r="G55" s="398"/>
      <c r="H55" s="398"/>
      <c r="I55" s="402"/>
      <c r="J55" s="39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397"/>
      <c r="B56" s="397"/>
      <c r="C56" s="398"/>
      <c r="D56" s="402"/>
      <c r="E56" s="398"/>
      <c r="F56" s="402"/>
      <c r="G56" s="398"/>
      <c r="H56" s="398"/>
      <c r="I56" s="402"/>
      <c r="J56" s="39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417"/>
      <c r="B57" s="418" t="s">
        <v>466</v>
      </c>
      <c r="C57" s="392"/>
      <c r="D57" s="414">
        <f>SUM(D51:D56)</f>
        <v>0</v>
      </c>
      <c r="E57" s="415"/>
      <c r="F57" s="414">
        <f>SUM(F51:F56)</f>
        <v>0</v>
      </c>
      <c r="G57" s="415"/>
      <c r="H57" s="415"/>
      <c r="I57" s="414">
        <f>SUM(I51:I56)</f>
        <v>0</v>
      </c>
      <c r="J57" s="415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</row>
    <row r="58" ht="14.25" customHeight="1">
      <c r="A58" s="386"/>
      <c r="B58" s="386"/>
      <c r="C58" s="386"/>
      <c r="D58" s="387"/>
      <c r="E58" s="386"/>
      <c r="F58" s="387"/>
      <c r="G58" s="386"/>
      <c r="H58" s="38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26"/>
      <c r="B59" s="391" t="s">
        <v>469</v>
      </c>
      <c r="C59" s="392"/>
      <c r="D59" s="393"/>
      <c r="E59" s="394" t="s">
        <v>384</v>
      </c>
      <c r="F59" s="392"/>
      <c r="G59" s="392"/>
      <c r="H59" s="392"/>
      <c r="I59" s="392"/>
      <c r="J59" s="393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4.25" customHeight="1">
      <c r="A60" s="395" t="s">
        <v>385</v>
      </c>
      <c r="B60" s="395" t="s">
        <v>386</v>
      </c>
      <c r="C60" s="395" t="s">
        <v>57</v>
      </c>
      <c r="D60" s="396" t="s">
        <v>387</v>
      </c>
      <c r="E60" s="395" t="s">
        <v>388</v>
      </c>
      <c r="F60" s="396" t="s">
        <v>387</v>
      </c>
      <c r="G60" s="395" t="s">
        <v>389</v>
      </c>
      <c r="H60" s="395" t="s">
        <v>390</v>
      </c>
      <c r="I60" s="395" t="s">
        <v>391</v>
      </c>
      <c r="J60" s="395" t="s">
        <v>392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4.25" customHeight="1">
      <c r="A61" s="397"/>
      <c r="B61" s="397" t="s">
        <v>84</v>
      </c>
      <c r="C61" s="398"/>
      <c r="D61" s="402"/>
      <c r="E61" s="398"/>
      <c r="F61" s="402"/>
      <c r="G61" s="398"/>
      <c r="H61" s="398"/>
      <c r="I61" s="402"/>
      <c r="J61" s="398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397"/>
      <c r="B62" s="397" t="s">
        <v>120</v>
      </c>
      <c r="C62" s="398"/>
      <c r="D62" s="402"/>
      <c r="E62" s="398"/>
      <c r="F62" s="402"/>
      <c r="G62" s="398"/>
      <c r="H62" s="398"/>
      <c r="I62" s="402"/>
      <c r="J62" s="39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397"/>
      <c r="B63" s="397" t="s">
        <v>127</v>
      </c>
      <c r="C63" s="398"/>
      <c r="D63" s="402"/>
      <c r="E63" s="398"/>
      <c r="F63" s="402"/>
      <c r="G63" s="398"/>
      <c r="H63" s="398"/>
      <c r="I63" s="402"/>
      <c r="J63" s="398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397"/>
      <c r="B64" s="397" t="s">
        <v>143</v>
      </c>
      <c r="C64" s="398"/>
      <c r="D64" s="402"/>
      <c r="E64" s="398"/>
      <c r="F64" s="402"/>
      <c r="G64" s="398"/>
      <c r="H64" s="398"/>
      <c r="I64" s="402"/>
      <c r="J64" s="398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397"/>
      <c r="B65" s="397" t="s">
        <v>165</v>
      </c>
      <c r="C65" s="398"/>
      <c r="D65" s="402"/>
      <c r="E65" s="398"/>
      <c r="F65" s="402"/>
      <c r="G65" s="398"/>
      <c r="H65" s="398"/>
      <c r="I65" s="402"/>
      <c r="J65" s="398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397"/>
      <c r="B66" s="397"/>
      <c r="C66" s="398"/>
      <c r="D66" s="402"/>
      <c r="E66" s="398"/>
      <c r="F66" s="402"/>
      <c r="G66" s="398"/>
      <c r="H66" s="398"/>
      <c r="I66" s="402"/>
      <c r="J66" s="398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417"/>
      <c r="B67" s="418" t="s">
        <v>466</v>
      </c>
      <c r="C67" s="392"/>
      <c r="D67" s="414">
        <f>SUM(D61:D66)</f>
        <v>0</v>
      </c>
      <c r="E67" s="415"/>
      <c r="F67" s="414">
        <f>SUM(F61:F66)</f>
        <v>0</v>
      </c>
      <c r="G67" s="415"/>
      <c r="H67" s="415"/>
      <c r="I67" s="414">
        <f>SUM(I61:I66)</f>
        <v>0</v>
      </c>
      <c r="J67" s="415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</row>
    <row r="68" ht="14.25" customHeight="1">
      <c r="A68" s="386"/>
      <c r="B68" s="386"/>
      <c r="C68" s="386"/>
      <c r="D68" s="387"/>
      <c r="E68" s="386"/>
      <c r="F68" s="387"/>
      <c r="G68" s="386"/>
      <c r="H68" s="38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419"/>
      <c r="B69" s="419" t="s">
        <v>470</v>
      </c>
      <c r="C69" s="419"/>
      <c r="D69" s="420"/>
      <c r="E69" s="419"/>
      <c r="F69" s="420"/>
      <c r="G69" s="419"/>
      <c r="H69" s="419"/>
      <c r="I69" s="419"/>
      <c r="J69" s="421"/>
      <c r="K69" s="419"/>
      <c r="L69" s="419"/>
      <c r="M69" s="419"/>
      <c r="N69" s="419"/>
      <c r="O69" s="419"/>
      <c r="P69" s="419"/>
      <c r="Q69" s="419"/>
      <c r="R69" s="419"/>
      <c r="S69" s="419"/>
      <c r="T69" s="419"/>
      <c r="U69" s="419"/>
      <c r="V69" s="419"/>
      <c r="W69" s="419"/>
      <c r="X69" s="419"/>
      <c r="Y69" s="419"/>
      <c r="Z69" s="419"/>
    </row>
    <row r="70" ht="14.25" customHeight="1">
      <c r="A70" s="386"/>
      <c r="B70" s="386"/>
      <c r="C70" s="386"/>
      <c r="D70" s="387"/>
      <c r="E70" s="386"/>
      <c r="F70" s="387"/>
      <c r="G70" s="386"/>
      <c r="H70" s="38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386"/>
      <c r="B71" s="386"/>
      <c r="C71" s="386"/>
      <c r="D71" s="387"/>
      <c r="E71" s="386"/>
      <c r="F71" s="387"/>
      <c r="G71" s="386"/>
      <c r="H71" s="38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386"/>
      <c r="B72" s="386"/>
      <c r="C72" s="386"/>
      <c r="D72" s="387"/>
      <c r="E72" s="386"/>
      <c r="F72" s="387"/>
      <c r="G72" s="386"/>
      <c r="H72" s="38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386"/>
      <c r="B73" s="386"/>
      <c r="C73" s="386"/>
      <c r="D73" s="387"/>
      <c r="E73" s="386"/>
      <c r="F73" s="387"/>
      <c r="G73" s="386"/>
      <c r="H73" s="38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386"/>
      <c r="B74" s="386"/>
      <c r="C74" s="386"/>
      <c r="D74" s="387"/>
      <c r="E74" s="386"/>
      <c r="F74" s="387"/>
      <c r="G74" s="386"/>
      <c r="H74" s="38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386"/>
      <c r="B75" s="386"/>
      <c r="C75" s="386"/>
      <c r="D75" s="387"/>
      <c r="E75" s="386"/>
      <c r="F75" s="387"/>
      <c r="G75" s="386"/>
      <c r="H75" s="38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386"/>
      <c r="B76" s="386"/>
      <c r="C76" s="386"/>
      <c r="D76" s="387"/>
      <c r="E76" s="386"/>
      <c r="F76" s="387"/>
      <c r="G76" s="386"/>
      <c r="H76" s="386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386"/>
      <c r="B77" s="386"/>
      <c r="C77" s="386"/>
      <c r="D77" s="387"/>
      <c r="E77" s="386"/>
      <c r="F77" s="387"/>
      <c r="G77" s="386"/>
      <c r="H77" s="38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386"/>
      <c r="B78" s="386"/>
      <c r="C78" s="386"/>
      <c r="D78" s="387"/>
      <c r="E78" s="386"/>
      <c r="F78" s="387"/>
      <c r="G78" s="386"/>
      <c r="H78" s="386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386"/>
      <c r="B79" s="386"/>
      <c r="C79" s="386"/>
      <c r="D79" s="387"/>
      <c r="E79" s="386"/>
      <c r="F79" s="387"/>
      <c r="G79" s="386"/>
      <c r="H79" s="386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386"/>
      <c r="B80" s="386"/>
      <c r="C80" s="386"/>
      <c r="D80" s="387"/>
      <c r="E80" s="386"/>
      <c r="F80" s="387"/>
      <c r="G80" s="386"/>
      <c r="H80" s="38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386"/>
      <c r="B81" s="386"/>
      <c r="C81" s="386"/>
      <c r="D81" s="387"/>
      <c r="E81" s="386"/>
      <c r="F81" s="387"/>
      <c r="G81" s="386"/>
      <c r="H81" s="38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386"/>
      <c r="B82" s="386"/>
      <c r="C82" s="386"/>
      <c r="D82" s="387"/>
      <c r="E82" s="386"/>
      <c r="F82" s="387"/>
      <c r="G82" s="386"/>
      <c r="H82" s="38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386"/>
      <c r="B83" s="386"/>
      <c r="C83" s="386"/>
      <c r="D83" s="387"/>
      <c r="E83" s="386"/>
      <c r="F83" s="387"/>
      <c r="G83" s="386"/>
      <c r="H83" s="38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386"/>
      <c r="B84" s="386"/>
      <c r="C84" s="386"/>
      <c r="D84" s="387"/>
      <c r="E84" s="386"/>
      <c r="F84" s="387"/>
      <c r="G84" s="386"/>
      <c r="H84" s="38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386"/>
      <c r="B85" s="386"/>
      <c r="C85" s="386"/>
      <c r="D85" s="387"/>
      <c r="E85" s="386"/>
      <c r="F85" s="387"/>
      <c r="G85" s="386"/>
      <c r="H85" s="38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386"/>
      <c r="B86" s="386"/>
      <c r="C86" s="386"/>
      <c r="D86" s="387"/>
      <c r="E86" s="386"/>
      <c r="F86" s="387"/>
      <c r="G86" s="386"/>
      <c r="H86" s="38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386"/>
      <c r="B87" s="386"/>
      <c r="C87" s="386"/>
      <c r="D87" s="387"/>
      <c r="E87" s="386"/>
      <c r="F87" s="387"/>
      <c r="G87" s="386"/>
      <c r="H87" s="38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386"/>
      <c r="B88" s="386"/>
      <c r="C88" s="386"/>
      <c r="D88" s="387"/>
      <c r="E88" s="386"/>
      <c r="F88" s="387"/>
      <c r="G88" s="386"/>
      <c r="H88" s="38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386"/>
      <c r="B89" s="386"/>
      <c r="C89" s="386"/>
      <c r="D89" s="387"/>
      <c r="E89" s="386"/>
      <c r="F89" s="387"/>
      <c r="G89" s="386"/>
      <c r="H89" s="38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386"/>
      <c r="B90" s="386"/>
      <c r="C90" s="386"/>
      <c r="D90" s="387"/>
      <c r="E90" s="386"/>
      <c r="F90" s="387"/>
      <c r="G90" s="386"/>
      <c r="H90" s="38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386"/>
      <c r="B91" s="386"/>
      <c r="C91" s="386"/>
      <c r="D91" s="387"/>
      <c r="E91" s="386"/>
      <c r="F91" s="387"/>
      <c r="G91" s="386"/>
      <c r="H91" s="386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386"/>
      <c r="B92" s="386"/>
      <c r="C92" s="386"/>
      <c r="D92" s="387"/>
      <c r="E92" s="386"/>
      <c r="F92" s="387"/>
      <c r="G92" s="386"/>
      <c r="H92" s="386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386"/>
      <c r="B93" s="386"/>
      <c r="C93" s="386"/>
      <c r="D93" s="387"/>
      <c r="E93" s="386"/>
      <c r="F93" s="387"/>
      <c r="G93" s="386"/>
      <c r="H93" s="386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386"/>
      <c r="B94" s="386"/>
      <c r="C94" s="386"/>
      <c r="D94" s="387"/>
      <c r="E94" s="386"/>
      <c r="F94" s="387"/>
      <c r="G94" s="386"/>
      <c r="H94" s="386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386"/>
      <c r="B95" s="386"/>
      <c r="C95" s="386"/>
      <c r="D95" s="387"/>
      <c r="E95" s="386"/>
      <c r="F95" s="387"/>
      <c r="G95" s="386"/>
      <c r="H95" s="386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386"/>
      <c r="B96" s="386"/>
      <c r="C96" s="386"/>
      <c r="D96" s="387"/>
      <c r="E96" s="386"/>
      <c r="F96" s="387"/>
      <c r="G96" s="386"/>
      <c r="H96" s="386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386"/>
      <c r="B97" s="386"/>
      <c r="C97" s="386"/>
      <c r="D97" s="387"/>
      <c r="E97" s="386"/>
      <c r="F97" s="387"/>
      <c r="G97" s="386"/>
      <c r="H97" s="38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386"/>
      <c r="B98" s="386"/>
      <c r="C98" s="386"/>
      <c r="D98" s="387"/>
      <c r="E98" s="386"/>
      <c r="F98" s="387"/>
      <c r="G98" s="386"/>
      <c r="H98" s="38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386"/>
      <c r="B99" s="386"/>
      <c r="C99" s="386"/>
      <c r="D99" s="387"/>
      <c r="E99" s="386"/>
      <c r="F99" s="387"/>
      <c r="G99" s="386"/>
      <c r="H99" s="386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386"/>
      <c r="B100" s="386"/>
      <c r="C100" s="386"/>
      <c r="D100" s="387"/>
      <c r="E100" s="386"/>
      <c r="F100" s="387"/>
      <c r="G100" s="386"/>
      <c r="H100" s="386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386"/>
      <c r="B101" s="386"/>
      <c r="C101" s="386"/>
      <c r="D101" s="387"/>
      <c r="E101" s="386"/>
      <c r="F101" s="387"/>
      <c r="G101" s="386"/>
      <c r="H101" s="386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386"/>
      <c r="B102" s="386"/>
      <c r="C102" s="386"/>
      <c r="D102" s="387"/>
      <c r="E102" s="386"/>
      <c r="F102" s="387"/>
      <c r="G102" s="386"/>
      <c r="H102" s="386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386"/>
      <c r="B103" s="386"/>
      <c r="C103" s="386"/>
      <c r="D103" s="387"/>
      <c r="E103" s="386"/>
      <c r="F103" s="387"/>
      <c r="G103" s="386"/>
      <c r="H103" s="386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386"/>
      <c r="B104" s="386"/>
      <c r="C104" s="386"/>
      <c r="D104" s="387"/>
      <c r="E104" s="386"/>
      <c r="F104" s="387"/>
      <c r="G104" s="386"/>
      <c r="H104" s="386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386"/>
      <c r="B105" s="386"/>
      <c r="C105" s="386"/>
      <c r="D105" s="387"/>
      <c r="E105" s="386"/>
      <c r="F105" s="387"/>
      <c r="G105" s="386"/>
      <c r="H105" s="386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386"/>
      <c r="B106" s="386"/>
      <c r="C106" s="386"/>
      <c r="D106" s="387"/>
      <c r="E106" s="386"/>
      <c r="F106" s="387"/>
      <c r="G106" s="386"/>
      <c r="H106" s="386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386"/>
      <c r="B107" s="386"/>
      <c r="C107" s="386"/>
      <c r="D107" s="387"/>
      <c r="E107" s="386"/>
      <c r="F107" s="387"/>
      <c r="G107" s="386"/>
      <c r="H107" s="386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386"/>
      <c r="B108" s="386"/>
      <c r="C108" s="386"/>
      <c r="D108" s="387"/>
      <c r="E108" s="386"/>
      <c r="F108" s="387"/>
      <c r="G108" s="386"/>
      <c r="H108" s="386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386"/>
      <c r="B109" s="386"/>
      <c r="C109" s="386"/>
      <c r="D109" s="387"/>
      <c r="E109" s="386"/>
      <c r="F109" s="387"/>
      <c r="G109" s="386"/>
      <c r="H109" s="386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386"/>
      <c r="B110" s="386"/>
      <c r="C110" s="386"/>
      <c r="D110" s="387"/>
      <c r="E110" s="386"/>
      <c r="F110" s="387"/>
      <c r="G110" s="386"/>
      <c r="H110" s="386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386"/>
      <c r="B111" s="386"/>
      <c r="C111" s="386"/>
      <c r="D111" s="387"/>
      <c r="E111" s="386"/>
      <c r="F111" s="387"/>
      <c r="G111" s="386"/>
      <c r="H111" s="386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386"/>
      <c r="B112" s="386"/>
      <c r="C112" s="386"/>
      <c r="D112" s="387"/>
      <c r="E112" s="386"/>
      <c r="F112" s="387"/>
      <c r="G112" s="386"/>
      <c r="H112" s="38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386"/>
      <c r="B113" s="386"/>
      <c r="C113" s="386"/>
      <c r="D113" s="387"/>
      <c r="E113" s="386"/>
      <c r="F113" s="387"/>
      <c r="G113" s="386"/>
      <c r="H113" s="386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386"/>
      <c r="B114" s="386"/>
      <c r="C114" s="386"/>
      <c r="D114" s="387"/>
      <c r="E114" s="386"/>
      <c r="F114" s="387"/>
      <c r="G114" s="386"/>
      <c r="H114" s="38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386"/>
      <c r="B115" s="386"/>
      <c r="C115" s="386"/>
      <c r="D115" s="387"/>
      <c r="E115" s="386"/>
      <c r="F115" s="387"/>
      <c r="G115" s="386"/>
      <c r="H115" s="386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386"/>
      <c r="B116" s="386"/>
      <c r="C116" s="386"/>
      <c r="D116" s="387"/>
      <c r="E116" s="386"/>
      <c r="F116" s="387"/>
      <c r="G116" s="386"/>
      <c r="H116" s="386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386"/>
      <c r="B117" s="386"/>
      <c r="C117" s="386"/>
      <c r="D117" s="387"/>
      <c r="E117" s="386"/>
      <c r="F117" s="387"/>
      <c r="G117" s="386"/>
      <c r="H117" s="386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386"/>
      <c r="B118" s="386"/>
      <c r="C118" s="386"/>
      <c r="D118" s="387"/>
      <c r="E118" s="386"/>
      <c r="F118" s="387"/>
      <c r="G118" s="386"/>
      <c r="H118" s="386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386"/>
      <c r="B119" s="386"/>
      <c r="C119" s="386"/>
      <c r="D119" s="387"/>
      <c r="E119" s="386"/>
      <c r="F119" s="387"/>
      <c r="G119" s="386"/>
      <c r="H119" s="386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386"/>
      <c r="B120" s="386"/>
      <c r="C120" s="386"/>
      <c r="D120" s="387"/>
      <c r="E120" s="386"/>
      <c r="F120" s="387"/>
      <c r="G120" s="386"/>
      <c r="H120" s="386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386"/>
      <c r="B121" s="386"/>
      <c r="C121" s="386"/>
      <c r="D121" s="387"/>
      <c r="E121" s="386"/>
      <c r="F121" s="387"/>
      <c r="G121" s="386"/>
      <c r="H121" s="386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386"/>
      <c r="B122" s="386"/>
      <c r="C122" s="386"/>
      <c r="D122" s="387"/>
      <c r="E122" s="386"/>
      <c r="F122" s="387"/>
      <c r="G122" s="386"/>
      <c r="H122" s="386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386"/>
      <c r="B123" s="386"/>
      <c r="C123" s="386"/>
      <c r="D123" s="387"/>
      <c r="E123" s="386"/>
      <c r="F123" s="387"/>
      <c r="G123" s="386"/>
      <c r="H123" s="386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386"/>
      <c r="B124" s="386"/>
      <c r="C124" s="386"/>
      <c r="D124" s="387"/>
      <c r="E124" s="386"/>
      <c r="F124" s="387"/>
      <c r="G124" s="386"/>
      <c r="H124" s="386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386"/>
      <c r="B125" s="386"/>
      <c r="C125" s="386"/>
      <c r="D125" s="387"/>
      <c r="E125" s="386"/>
      <c r="F125" s="387"/>
      <c r="G125" s="386"/>
      <c r="H125" s="386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386"/>
      <c r="B126" s="386"/>
      <c r="C126" s="386"/>
      <c r="D126" s="387"/>
      <c r="E126" s="386"/>
      <c r="F126" s="387"/>
      <c r="G126" s="386"/>
      <c r="H126" s="386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386"/>
      <c r="B127" s="386"/>
      <c r="C127" s="386"/>
      <c r="D127" s="387"/>
      <c r="E127" s="386"/>
      <c r="F127" s="387"/>
      <c r="G127" s="386"/>
      <c r="H127" s="386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386"/>
      <c r="B128" s="386"/>
      <c r="C128" s="386"/>
      <c r="D128" s="387"/>
      <c r="E128" s="386"/>
      <c r="F128" s="387"/>
      <c r="G128" s="386"/>
      <c r="H128" s="386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386"/>
      <c r="B129" s="386"/>
      <c r="C129" s="386"/>
      <c r="D129" s="387"/>
      <c r="E129" s="386"/>
      <c r="F129" s="387"/>
      <c r="G129" s="386"/>
      <c r="H129" s="386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386"/>
      <c r="B130" s="386"/>
      <c r="C130" s="386"/>
      <c r="D130" s="387"/>
      <c r="E130" s="386"/>
      <c r="F130" s="387"/>
      <c r="G130" s="386"/>
      <c r="H130" s="386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386"/>
      <c r="B131" s="386"/>
      <c r="C131" s="386"/>
      <c r="D131" s="387"/>
      <c r="E131" s="386"/>
      <c r="F131" s="387"/>
      <c r="G131" s="386"/>
      <c r="H131" s="386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386"/>
      <c r="B132" s="386"/>
      <c r="C132" s="386"/>
      <c r="D132" s="387"/>
      <c r="E132" s="386"/>
      <c r="F132" s="387"/>
      <c r="G132" s="386"/>
      <c r="H132" s="386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386"/>
      <c r="B133" s="386"/>
      <c r="C133" s="386"/>
      <c r="D133" s="387"/>
      <c r="E133" s="386"/>
      <c r="F133" s="387"/>
      <c r="G133" s="386"/>
      <c r="H133" s="386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386"/>
      <c r="B134" s="386"/>
      <c r="C134" s="386"/>
      <c r="D134" s="387"/>
      <c r="E134" s="386"/>
      <c r="F134" s="387"/>
      <c r="G134" s="386"/>
      <c r="H134" s="386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386"/>
      <c r="B135" s="386"/>
      <c r="C135" s="386"/>
      <c r="D135" s="387"/>
      <c r="E135" s="386"/>
      <c r="F135" s="387"/>
      <c r="G135" s="386"/>
      <c r="H135" s="386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386"/>
      <c r="B136" s="386"/>
      <c r="C136" s="386"/>
      <c r="D136" s="387"/>
      <c r="E136" s="386"/>
      <c r="F136" s="387"/>
      <c r="G136" s="386"/>
      <c r="H136" s="386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386"/>
      <c r="B137" s="386"/>
      <c r="C137" s="386"/>
      <c r="D137" s="387"/>
      <c r="E137" s="386"/>
      <c r="F137" s="387"/>
      <c r="G137" s="386"/>
      <c r="H137" s="386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386"/>
      <c r="B138" s="386"/>
      <c r="C138" s="386"/>
      <c r="D138" s="387"/>
      <c r="E138" s="386"/>
      <c r="F138" s="387"/>
      <c r="G138" s="386"/>
      <c r="H138" s="386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386"/>
      <c r="B139" s="386"/>
      <c r="C139" s="386"/>
      <c r="D139" s="387"/>
      <c r="E139" s="386"/>
      <c r="F139" s="387"/>
      <c r="G139" s="386"/>
      <c r="H139" s="386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386"/>
      <c r="B140" s="386"/>
      <c r="C140" s="386"/>
      <c r="D140" s="387"/>
      <c r="E140" s="386"/>
      <c r="F140" s="387"/>
      <c r="G140" s="386"/>
      <c r="H140" s="386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386"/>
      <c r="B141" s="386"/>
      <c r="C141" s="386"/>
      <c r="D141" s="387"/>
      <c r="E141" s="386"/>
      <c r="F141" s="387"/>
      <c r="G141" s="386"/>
      <c r="H141" s="386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386"/>
      <c r="B142" s="386"/>
      <c r="C142" s="386"/>
      <c r="D142" s="387"/>
      <c r="E142" s="386"/>
      <c r="F142" s="387"/>
      <c r="G142" s="386"/>
      <c r="H142" s="386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386"/>
      <c r="B143" s="386"/>
      <c r="C143" s="386"/>
      <c r="D143" s="387"/>
      <c r="E143" s="386"/>
      <c r="F143" s="387"/>
      <c r="G143" s="386"/>
      <c r="H143" s="386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386"/>
      <c r="B144" s="386"/>
      <c r="C144" s="386"/>
      <c r="D144" s="387"/>
      <c r="E144" s="386"/>
      <c r="F144" s="387"/>
      <c r="G144" s="386"/>
      <c r="H144" s="386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386"/>
      <c r="B145" s="386"/>
      <c r="C145" s="386"/>
      <c r="D145" s="387"/>
      <c r="E145" s="386"/>
      <c r="F145" s="387"/>
      <c r="G145" s="386"/>
      <c r="H145" s="386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386"/>
      <c r="B146" s="386"/>
      <c r="C146" s="386"/>
      <c r="D146" s="387"/>
      <c r="E146" s="386"/>
      <c r="F146" s="387"/>
      <c r="G146" s="386"/>
      <c r="H146" s="386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386"/>
      <c r="B147" s="386"/>
      <c r="C147" s="386"/>
      <c r="D147" s="387"/>
      <c r="E147" s="386"/>
      <c r="F147" s="387"/>
      <c r="G147" s="386"/>
      <c r="H147" s="386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386"/>
      <c r="B148" s="386"/>
      <c r="C148" s="386"/>
      <c r="D148" s="387"/>
      <c r="E148" s="386"/>
      <c r="F148" s="387"/>
      <c r="G148" s="386"/>
      <c r="H148" s="386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386"/>
      <c r="B149" s="386"/>
      <c r="C149" s="386"/>
      <c r="D149" s="387"/>
      <c r="E149" s="386"/>
      <c r="F149" s="387"/>
      <c r="G149" s="386"/>
      <c r="H149" s="386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386"/>
      <c r="B150" s="386"/>
      <c r="C150" s="386"/>
      <c r="D150" s="387"/>
      <c r="E150" s="386"/>
      <c r="F150" s="387"/>
      <c r="G150" s="386"/>
      <c r="H150" s="386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386"/>
      <c r="B151" s="386"/>
      <c r="C151" s="386"/>
      <c r="D151" s="387"/>
      <c r="E151" s="386"/>
      <c r="F151" s="387"/>
      <c r="G151" s="386"/>
      <c r="H151" s="38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386"/>
      <c r="B152" s="386"/>
      <c r="C152" s="386"/>
      <c r="D152" s="387"/>
      <c r="E152" s="386"/>
      <c r="F152" s="387"/>
      <c r="G152" s="386"/>
      <c r="H152" s="38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386"/>
      <c r="B153" s="386"/>
      <c r="C153" s="386"/>
      <c r="D153" s="387"/>
      <c r="E153" s="386"/>
      <c r="F153" s="387"/>
      <c r="G153" s="386"/>
      <c r="H153" s="386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386"/>
      <c r="B154" s="386"/>
      <c r="C154" s="386"/>
      <c r="D154" s="387"/>
      <c r="E154" s="386"/>
      <c r="F154" s="387"/>
      <c r="G154" s="386"/>
      <c r="H154" s="386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386"/>
      <c r="B155" s="386"/>
      <c r="C155" s="386"/>
      <c r="D155" s="387"/>
      <c r="E155" s="386"/>
      <c r="F155" s="387"/>
      <c r="G155" s="386"/>
      <c r="H155" s="38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386"/>
      <c r="B156" s="386"/>
      <c r="C156" s="386"/>
      <c r="D156" s="387"/>
      <c r="E156" s="386"/>
      <c r="F156" s="387"/>
      <c r="G156" s="386"/>
      <c r="H156" s="386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386"/>
      <c r="B157" s="386"/>
      <c r="C157" s="386"/>
      <c r="D157" s="387"/>
      <c r="E157" s="386"/>
      <c r="F157" s="387"/>
      <c r="G157" s="386"/>
      <c r="H157" s="386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386"/>
      <c r="B158" s="386"/>
      <c r="C158" s="386"/>
      <c r="D158" s="387"/>
      <c r="E158" s="386"/>
      <c r="F158" s="387"/>
      <c r="G158" s="386"/>
      <c r="H158" s="386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386"/>
      <c r="B159" s="386"/>
      <c r="C159" s="386"/>
      <c r="D159" s="387"/>
      <c r="E159" s="386"/>
      <c r="F159" s="387"/>
      <c r="G159" s="386"/>
      <c r="H159" s="386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386"/>
      <c r="B160" s="386"/>
      <c r="C160" s="386"/>
      <c r="D160" s="387"/>
      <c r="E160" s="386"/>
      <c r="F160" s="387"/>
      <c r="G160" s="386"/>
      <c r="H160" s="386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386"/>
      <c r="B161" s="386"/>
      <c r="C161" s="386"/>
      <c r="D161" s="387"/>
      <c r="E161" s="386"/>
      <c r="F161" s="387"/>
      <c r="G161" s="386"/>
      <c r="H161" s="386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386"/>
      <c r="B162" s="386"/>
      <c r="C162" s="386"/>
      <c r="D162" s="387"/>
      <c r="E162" s="386"/>
      <c r="F162" s="387"/>
      <c r="G162" s="386"/>
      <c r="H162" s="386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386"/>
      <c r="B163" s="386"/>
      <c r="C163" s="386"/>
      <c r="D163" s="387"/>
      <c r="E163" s="386"/>
      <c r="F163" s="387"/>
      <c r="G163" s="386"/>
      <c r="H163" s="386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386"/>
      <c r="B164" s="386"/>
      <c r="C164" s="386"/>
      <c r="D164" s="387"/>
      <c r="E164" s="386"/>
      <c r="F164" s="387"/>
      <c r="G164" s="386"/>
      <c r="H164" s="386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386"/>
      <c r="B165" s="386"/>
      <c r="C165" s="386"/>
      <c r="D165" s="387"/>
      <c r="E165" s="386"/>
      <c r="F165" s="387"/>
      <c r="G165" s="386"/>
      <c r="H165" s="386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386"/>
      <c r="B166" s="386"/>
      <c r="C166" s="386"/>
      <c r="D166" s="387"/>
      <c r="E166" s="386"/>
      <c r="F166" s="387"/>
      <c r="G166" s="386"/>
      <c r="H166" s="386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386"/>
      <c r="B167" s="386"/>
      <c r="C167" s="386"/>
      <c r="D167" s="387"/>
      <c r="E167" s="386"/>
      <c r="F167" s="387"/>
      <c r="G167" s="386"/>
      <c r="H167" s="386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386"/>
      <c r="B168" s="386"/>
      <c r="C168" s="386"/>
      <c r="D168" s="387"/>
      <c r="E168" s="386"/>
      <c r="F168" s="387"/>
      <c r="G168" s="386"/>
      <c r="H168" s="386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386"/>
      <c r="B169" s="386"/>
      <c r="C169" s="386"/>
      <c r="D169" s="387"/>
      <c r="E169" s="386"/>
      <c r="F169" s="387"/>
      <c r="G169" s="386"/>
      <c r="H169" s="386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386"/>
      <c r="B170" s="386"/>
      <c r="C170" s="386"/>
      <c r="D170" s="387"/>
      <c r="E170" s="386"/>
      <c r="F170" s="387"/>
      <c r="G170" s="386"/>
      <c r="H170" s="386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386"/>
      <c r="B171" s="386"/>
      <c r="C171" s="386"/>
      <c r="D171" s="387"/>
      <c r="E171" s="386"/>
      <c r="F171" s="387"/>
      <c r="G171" s="386"/>
      <c r="H171" s="386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386"/>
      <c r="B172" s="386"/>
      <c r="C172" s="386"/>
      <c r="D172" s="387"/>
      <c r="E172" s="386"/>
      <c r="F172" s="387"/>
      <c r="G172" s="386"/>
      <c r="H172" s="386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386"/>
      <c r="B173" s="386"/>
      <c r="C173" s="386"/>
      <c r="D173" s="387"/>
      <c r="E173" s="386"/>
      <c r="F173" s="387"/>
      <c r="G173" s="386"/>
      <c r="H173" s="386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386"/>
      <c r="B174" s="386"/>
      <c r="C174" s="386"/>
      <c r="D174" s="387"/>
      <c r="E174" s="386"/>
      <c r="F174" s="387"/>
      <c r="G174" s="386"/>
      <c r="H174" s="386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386"/>
      <c r="B175" s="386"/>
      <c r="C175" s="386"/>
      <c r="D175" s="387"/>
      <c r="E175" s="386"/>
      <c r="F175" s="387"/>
      <c r="G175" s="386"/>
      <c r="H175" s="386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386"/>
      <c r="B176" s="386"/>
      <c r="C176" s="386"/>
      <c r="D176" s="387"/>
      <c r="E176" s="386"/>
      <c r="F176" s="387"/>
      <c r="G176" s="386"/>
      <c r="H176" s="386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386"/>
      <c r="B177" s="386"/>
      <c r="C177" s="386"/>
      <c r="D177" s="387"/>
      <c r="E177" s="386"/>
      <c r="F177" s="387"/>
      <c r="G177" s="386"/>
      <c r="H177" s="386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386"/>
      <c r="B178" s="386"/>
      <c r="C178" s="386"/>
      <c r="D178" s="387"/>
      <c r="E178" s="386"/>
      <c r="F178" s="387"/>
      <c r="G178" s="386"/>
      <c r="H178" s="386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386"/>
      <c r="B179" s="386"/>
      <c r="C179" s="386"/>
      <c r="D179" s="387"/>
      <c r="E179" s="386"/>
      <c r="F179" s="387"/>
      <c r="G179" s="386"/>
      <c r="H179" s="386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386"/>
      <c r="B180" s="386"/>
      <c r="C180" s="386"/>
      <c r="D180" s="387"/>
      <c r="E180" s="386"/>
      <c r="F180" s="387"/>
      <c r="G180" s="386"/>
      <c r="H180" s="386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386"/>
      <c r="B181" s="386"/>
      <c r="C181" s="386"/>
      <c r="D181" s="387"/>
      <c r="E181" s="386"/>
      <c r="F181" s="387"/>
      <c r="G181" s="386"/>
      <c r="H181" s="386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386"/>
      <c r="B182" s="386"/>
      <c r="C182" s="386"/>
      <c r="D182" s="387"/>
      <c r="E182" s="386"/>
      <c r="F182" s="387"/>
      <c r="G182" s="386"/>
      <c r="H182" s="386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386"/>
      <c r="B183" s="386"/>
      <c r="C183" s="386"/>
      <c r="D183" s="387"/>
      <c r="E183" s="386"/>
      <c r="F183" s="387"/>
      <c r="G183" s="386"/>
      <c r="H183" s="386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386"/>
      <c r="B184" s="386"/>
      <c r="C184" s="386"/>
      <c r="D184" s="387"/>
      <c r="E184" s="386"/>
      <c r="F184" s="387"/>
      <c r="G184" s="386"/>
      <c r="H184" s="386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386"/>
      <c r="B185" s="386"/>
      <c r="C185" s="386"/>
      <c r="D185" s="387"/>
      <c r="E185" s="386"/>
      <c r="F185" s="387"/>
      <c r="G185" s="386"/>
      <c r="H185" s="386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386"/>
      <c r="B186" s="386"/>
      <c r="C186" s="386"/>
      <c r="D186" s="387"/>
      <c r="E186" s="386"/>
      <c r="F186" s="387"/>
      <c r="G186" s="386"/>
      <c r="H186" s="386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386"/>
      <c r="B187" s="386"/>
      <c r="C187" s="386"/>
      <c r="D187" s="387"/>
      <c r="E187" s="386"/>
      <c r="F187" s="387"/>
      <c r="G187" s="386"/>
      <c r="H187" s="386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386"/>
      <c r="B188" s="386"/>
      <c r="C188" s="386"/>
      <c r="D188" s="387"/>
      <c r="E188" s="386"/>
      <c r="F188" s="387"/>
      <c r="G188" s="386"/>
      <c r="H188" s="386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386"/>
      <c r="B189" s="386"/>
      <c r="C189" s="386"/>
      <c r="D189" s="387"/>
      <c r="E189" s="386"/>
      <c r="F189" s="387"/>
      <c r="G189" s="386"/>
      <c r="H189" s="386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386"/>
      <c r="B190" s="386"/>
      <c r="C190" s="386"/>
      <c r="D190" s="387"/>
      <c r="E190" s="386"/>
      <c r="F190" s="387"/>
      <c r="G190" s="386"/>
      <c r="H190" s="386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386"/>
      <c r="B191" s="386"/>
      <c r="C191" s="386"/>
      <c r="D191" s="387"/>
      <c r="E191" s="386"/>
      <c r="F191" s="387"/>
      <c r="G191" s="386"/>
      <c r="H191" s="386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386"/>
      <c r="B192" s="386"/>
      <c r="C192" s="386"/>
      <c r="D192" s="387"/>
      <c r="E192" s="386"/>
      <c r="F192" s="387"/>
      <c r="G192" s="386"/>
      <c r="H192" s="386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386"/>
      <c r="B193" s="386"/>
      <c r="C193" s="386"/>
      <c r="D193" s="387"/>
      <c r="E193" s="386"/>
      <c r="F193" s="387"/>
      <c r="G193" s="386"/>
      <c r="H193" s="386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386"/>
      <c r="B194" s="386"/>
      <c r="C194" s="386"/>
      <c r="D194" s="387"/>
      <c r="E194" s="386"/>
      <c r="F194" s="387"/>
      <c r="G194" s="386"/>
      <c r="H194" s="386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386"/>
      <c r="B195" s="386"/>
      <c r="C195" s="386"/>
      <c r="D195" s="387"/>
      <c r="E195" s="386"/>
      <c r="F195" s="387"/>
      <c r="G195" s="386"/>
      <c r="H195" s="386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386"/>
      <c r="B196" s="386"/>
      <c r="C196" s="386"/>
      <c r="D196" s="387"/>
      <c r="E196" s="386"/>
      <c r="F196" s="387"/>
      <c r="G196" s="386"/>
      <c r="H196" s="386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386"/>
      <c r="B197" s="386"/>
      <c r="C197" s="386"/>
      <c r="D197" s="387"/>
      <c r="E197" s="386"/>
      <c r="F197" s="387"/>
      <c r="G197" s="386"/>
      <c r="H197" s="386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386"/>
      <c r="B198" s="386"/>
      <c r="C198" s="386"/>
      <c r="D198" s="387"/>
      <c r="E198" s="386"/>
      <c r="F198" s="387"/>
      <c r="G198" s="386"/>
      <c r="H198" s="386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386"/>
      <c r="B199" s="386"/>
      <c r="C199" s="386"/>
      <c r="D199" s="387"/>
      <c r="E199" s="386"/>
      <c r="F199" s="387"/>
      <c r="G199" s="386"/>
      <c r="H199" s="386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386"/>
      <c r="B200" s="386"/>
      <c r="C200" s="386"/>
      <c r="D200" s="387"/>
      <c r="E200" s="386"/>
      <c r="F200" s="387"/>
      <c r="G200" s="386"/>
      <c r="H200" s="386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386"/>
      <c r="B201" s="386"/>
      <c r="C201" s="386"/>
      <c r="D201" s="387"/>
      <c r="E201" s="386"/>
      <c r="F201" s="387"/>
      <c r="G201" s="386"/>
      <c r="H201" s="386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386"/>
      <c r="B202" s="386"/>
      <c r="C202" s="386"/>
      <c r="D202" s="387"/>
      <c r="E202" s="386"/>
      <c r="F202" s="387"/>
      <c r="G202" s="386"/>
      <c r="H202" s="386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386"/>
      <c r="B203" s="386"/>
      <c r="C203" s="386"/>
      <c r="D203" s="387"/>
      <c r="E203" s="386"/>
      <c r="F203" s="387"/>
      <c r="G203" s="386"/>
      <c r="H203" s="386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386"/>
      <c r="B204" s="386"/>
      <c r="C204" s="386"/>
      <c r="D204" s="387"/>
      <c r="E204" s="386"/>
      <c r="F204" s="387"/>
      <c r="G204" s="386"/>
      <c r="H204" s="386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386"/>
      <c r="B205" s="386"/>
      <c r="C205" s="386"/>
      <c r="D205" s="387"/>
      <c r="E205" s="386"/>
      <c r="F205" s="387"/>
      <c r="G205" s="386"/>
      <c r="H205" s="38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386"/>
      <c r="B206" s="386"/>
      <c r="C206" s="386"/>
      <c r="D206" s="387"/>
      <c r="E206" s="386"/>
      <c r="F206" s="387"/>
      <c r="G206" s="386"/>
      <c r="H206" s="38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386"/>
      <c r="B207" s="386"/>
      <c r="C207" s="386"/>
      <c r="D207" s="387"/>
      <c r="E207" s="386"/>
      <c r="F207" s="387"/>
      <c r="G207" s="386"/>
      <c r="H207" s="386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386"/>
      <c r="B208" s="386"/>
      <c r="C208" s="386"/>
      <c r="D208" s="387"/>
      <c r="E208" s="386"/>
      <c r="F208" s="387"/>
      <c r="G208" s="386"/>
      <c r="H208" s="386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386"/>
      <c r="B209" s="386"/>
      <c r="C209" s="386"/>
      <c r="D209" s="387"/>
      <c r="E209" s="386"/>
      <c r="F209" s="387"/>
      <c r="G209" s="386"/>
      <c r="H209" s="386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386"/>
      <c r="B210" s="386"/>
      <c r="C210" s="386"/>
      <c r="D210" s="387"/>
      <c r="E210" s="386"/>
      <c r="F210" s="387"/>
      <c r="G210" s="386"/>
      <c r="H210" s="386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386"/>
      <c r="B211" s="386"/>
      <c r="C211" s="386"/>
      <c r="D211" s="387"/>
      <c r="E211" s="386"/>
      <c r="F211" s="387"/>
      <c r="G211" s="386"/>
      <c r="H211" s="386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386"/>
      <c r="B212" s="386"/>
      <c r="C212" s="386"/>
      <c r="D212" s="387"/>
      <c r="E212" s="386"/>
      <c r="F212" s="387"/>
      <c r="G212" s="386"/>
      <c r="H212" s="386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386"/>
      <c r="B213" s="386"/>
      <c r="C213" s="386"/>
      <c r="D213" s="387"/>
      <c r="E213" s="386"/>
      <c r="F213" s="387"/>
      <c r="G213" s="386"/>
      <c r="H213" s="386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386"/>
      <c r="B214" s="386"/>
      <c r="C214" s="386"/>
      <c r="D214" s="387"/>
      <c r="E214" s="386"/>
      <c r="F214" s="387"/>
      <c r="G214" s="386"/>
      <c r="H214" s="386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386"/>
      <c r="B215" s="386"/>
      <c r="C215" s="386"/>
      <c r="D215" s="387"/>
      <c r="E215" s="386"/>
      <c r="F215" s="387"/>
      <c r="G215" s="386"/>
      <c r="H215" s="386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386"/>
      <c r="B216" s="386"/>
      <c r="C216" s="386"/>
      <c r="D216" s="387"/>
      <c r="E216" s="386"/>
      <c r="F216" s="387"/>
      <c r="G216" s="386"/>
      <c r="H216" s="386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386"/>
      <c r="B217" s="386"/>
      <c r="C217" s="386"/>
      <c r="D217" s="387"/>
      <c r="E217" s="386"/>
      <c r="F217" s="387"/>
      <c r="G217" s="386"/>
      <c r="H217" s="386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386"/>
      <c r="B218" s="386"/>
      <c r="C218" s="386"/>
      <c r="D218" s="387"/>
      <c r="E218" s="386"/>
      <c r="F218" s="387"/>
      <c r="G218" s="386"/>
      <c r="H218" s="386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386"/>
      <c r="B219" s="386"/>
      <c r="C219" s="386"/>
      <c r="D219" s="387"/>
      <c r="E219" s="386"/>
      <c r="F219" s="387"/>
      <c r="G219" s="386"/>
      <c r="H219" s="386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386"/>
      <c r="B220" s="386"/>
      <c r="C220" s="386"/>
      <c r="D220" s="387"/>
      <c r="E220" s="386"/>
      <c r="F220" s="387"/>
      <c r="G220" s="386"/>
      <c r="H220" s="386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386"/>
      <c r="B221" s="386"/>
      <c r="C221" s="386"/>
      <c r="D221" s="387"/>
      <c r="E221" s="386"/>
      <c r="F221" s="387"/>
      <c r="G221" s="386"/>
      <c r="H221" s="386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386"/>
      <c r="B222" s="386"/>
      <c r="C222" s="386"/>
      <c r="D222" s="387"/>
      <c r="E222" s="386"/>
      <c r="F222" s="387"/>
      <c r="G222" s="386"/>
      <c r="H222" s="386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386"/>
      <c r="B223" s="386"/>
      <c r="C223" s="386"/>
      <c r="D223" s="387"/>
      <c r="E223" s="386"/>
      <c r="F223" s="387"/>
      <c r="G223" s="386"/>
      <c r="H223" s="386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386"/>
      <c r="B224" s="386"/>
      <c r="C224" s="386"/>
      <c r="D224" s="387"/>
      <c r="E224" s="386"/>
      <c r="F224" s="387"/>
      <c r="G224" s="386"/>
      <c r="H224" s="386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386"/>
      <c r="B225" s="386"/>
      <c r="C225" s="386"/>
      <c r="D225" s="387"/>
      <c r="E225" s="386"/>
      <c r="F225" s="387"/>
      <c r="G225" s="386"/>
      <c r="H225" s="386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386"/>
      <c r="B226" s="386"/>
      <c r="C226" s="386"/>
      <c r="D226" s="387"/>
      <c r="E226" s="386"/>
      <c r="F226" s="387"/>
      <c r="G226" s="386"/>
      <c r="H226" s="386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386"/>
      <c r="B227" s="386"/>
      <c r="C227" s="386"/>
      <c r="D227" s="387"/>
      <c r="E227" s="386"/>
      <c r="F227" s="387"/>
      <c r="G227" s="386"/>
      <c r="H227" s="386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386"/>
      <c r="B228" s="386"/>
      <c r="C228" s="386"/>
      <c r="D228" s="387"/>
      <c r="E228" s="386"/>
      <c r="F228" s="387"/>
      <c r="G228" s="386"/>
      <c r="H228" s="386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386"/>
      <c r="B229" s="386"/>
      <c r="C229" s="386"/>
      <c r="D229" s="387"/>
      <c r="E229" s="386"/>
      <c r="F229" s="387"/>
      <c r="G229" s="386"/>
      <c r="H229" s="386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386"/>
      <c r="B230" s="386"/>
      <c r="C230" s="386"/>
      <c r="D230" s="387"/>
      <c r="E230" s="386"/>
      <c r="F230" s="387"/>
      <c r="G230" s="386"/>
      <c r="H230" s="386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386"/>
      <c r="B231" s="386"/>
      <c r="C231" s="386"/>
      <c r="D231" s="387"/>
      <c r="E231" s="386"/>
      <c r="F231" s="387"/>
      <c r="G231" s="386"/>
      <c r="H231" s="386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386"/>
      <c r="B232" s="386"/>
      <c r="C232" s="386"/>
      <c r="D232" s="387"/>
      <c r="E232" s="386"/>
      <c r="F232" s="387"/>
      <c r="G232" s="386"/>
      <c r="H232" s="386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386"/>
      <c r="B233" s="386"/>
      <c r="C233" s="386"/>
      <c r="D233" s="387"/>
      <c r="E233" s="386"/>
      <c r="F233" s="387"/>
      <c r="G233" s="386"/>
      <c r="H233" s="386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386"/>
      <c r="B234" s="386"/>
      <c r="C234" s="386"/>
      <c r="D234" s="387"/>
      <c r="E234" s="386"/>
      <c r="F234" s="387"/>
      <c r="G234" s="386"/>
      <c r="H234" s="386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386"/>
      <c r="B235" s="386"/>
      <c r="C235" s="386"/>
      <c r="D235" s="387"/>
      <c r="E235" s="386"/>
      <c r="F235" s="387"/>
      <c r="G235" s="386"/>
      <c r="H235" s="38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386"/>
      <c r="B236" s="386"/>
      <c r="C236" s="386"/>
      <c r="D236" s="387"/>
      <c r="E236" s="386"/>
      <c r="F236" s="387"/>
      <c r="G236" s="386"/>
      <c r="H236" s="38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386"/>
      <c r="B237" s="386"/>
      <c r="C237" s="386"/>
      <c r="D237" s="387"/>
      <c r="E237" s="386"/>
      <c r="F237" s="387"/>
      <c r="G237" s="386"/>
      <c r="H237" s="38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386"/>
      <c r="B238" s="386"/>
      <c r="C238" s="386"/>
      <c r="D238" s="387"/>
      <c r="E238" s="386"/>
      <c r="F238" s="387"/>
      <c r="G238" s="386"/>
      <c r="H238" s="38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386"/>
      <c r="B239" s="386"/>
      <c r="C239" s="386"/>
      <c r="D239" s="387"/>
      <c r="E239" s="386"/>
      <c r="F239" s="387"/>
      <c r="G239" s="386"/>
      <c r="H239" s="38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386"/>
      <c r="B240" s="386"/>
      <c r="C240" s="386"/>
      <c r="D240" s="387"/>
      <c r="E240" s="386"/>
      <c r="F240" s="387"/>
      <c r="G240" s="386"/>
      <c r="H240" s="38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386"/>
      <c r="B241" s="386"/>
      <c r="C241" s="386"/>
      <c r="D241" s="387"/>
      <c r="E241" s="386"/>
      <c r="F241" s="387"/>
      <c r="G241" s="386"/>
      <c r="H241" s="38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386"/>
      <c r="B242" s="386"/>
      <c r="C242" s="386"/>
      <c r="D242" s="387"/>
      <c r="E242" s="386"/>
      <c r="F242" s="387"/>
      <c r="G242" s="386"/>
      <c r="H242" s="38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386"/>
      <c r="B243" s="386"/>
      <c r="C243" s="386"/>
      <c r="D243" s="387"/>
      <c r="E243" s="386"/>
      <c r="F243" s="387"/>
      <c r="G243" s="386"/>
      <c r="H243" s="38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386"/>
      <c r="B244" s="386"/>
      <c r="C244" s="386"/>
      <c r="D244" s="387"/>
      <c r="E244" s="386"/>
      <c r="F244" s="387"/>
      <c r="G244" s="386"/>
      <c r="H244" s="38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386"/>
      <c r="B245" s="386"/>
      <c r="C245" s="386"/>
      <c r="D245" s="387"/>
      <c r="E245" s="386"/>
      <c r="F245" s="387"/>
      <c r="G245" s="386"/>
      <c r="H245" s="38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386"/>
      <c r="B246" s="386"/>
      <c r="C246" s="386"/>
      <c r="D246" s="387"/>
      <c r="E246" s="386"/>
      <c r="F246" s="387"/>
      <c r="G246" s="386"/>
      <c r="H246" s="38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386"/>
      <c r="B247" s="386"/>
      <c r="C247" s="386"/>
      <c r="D247" s="387"/>
      <c r="E247" s="386"/>
      <c r="F247" s="387"/>
      <c r="G247" s="386"/>
      <c r="H247" s="38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386"/>
      <c r="B248" s="386"/>
      <c r="C248" s="386"/>
      <c r="D248" s="387"/>
      <c r="E248" s="386"/>
      <c r="F248" s="387"/>
      <c r="G248" s="386"/>
      <c r="H248" s="386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386"/>
      <c r="B249" s="386"/>
      <c r="C249" s="386"/>
      <c r="D249" s="387"/>
      <c r="E249" s="386"/>
      <c r="F249" s="387"/>
      <c r="G249" s="386"/>
      <c r="H249" s="386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386"/>
      <c r="B250" s="386"/>
      <c r="C250" s="386"/>
      <c r="D250" s="387"/>
      <c r="E250" s="386"/>
      <c r="F250" s="387"/>
      <c r="G250" s="386"/>
      <c r="H250" s="386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386"/>
      <c r="B251" s="386"/>
      <c r="C251" s="386"/>
      <c r="D251" s="387"/>
      <c r="E251" s="386"/>
      <c r="F251" s="387"/>
      <c r="G251" s="386"/>
      <c r="H251" s="386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386"/>
      <c r="B252" s="386"/>
      <c r="C252" s="386"/>
      <c r="D252" s="387"/>
      <c r="E252" s="386"/>
      <c r="F252" s="387"/>
      <c r="G252" s="386"/>
      <c r="H252" s="386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386"/>
      <c r="B253" s="386"/>
      <c r="C253" s="386"/>
      <c r="D253" s="387"/>
      <c r="E253" s="386"/>
      <c r="F253" s="387"/>
      <c r="G253" s="386"/>
      <c r="H253" s="386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386"/>
      <c r="B254" s="386"/>
      <c r="C254" s="386"/>
      <c r="D254" s="387"/>
      <c r="E254" s="386"/>
      <c r="F254" s="387"/>
      <c r="G254" s="386"/>
      <c r="H254" s="386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386"/>
      <c r="B255" s="386"/>
      <c r="C255" s="386"/>
      <c r="D255" s="387"/>
      <c r="E255" s="386"/>
      <c r="F255" s="387"/>
      <c r="G255" s="386"/>
      <c r="H255" s="386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386"/>
      <c r="B256" s="386"/>
      <c r="C256" s="386"/>
      <c r="D256" s="387"/>
      <c r="E256" s="386"/>
      <c r="F256" s="387"/>
      <c r="G256" s="386"/>
      <c r="H256" s="386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386"/>
      <c r="B257" s="386"/>
      <c r="C257" s="386"/>
      <c r="D257" s="387"/>
      <c r="E257" s="386"/>
      <c r="F257" s="387"/>
      <c r="G257" s="386"/>
      <c r="H257" s="386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386"/>
      <c r="B258" s="386"/>
      <c r="C258" s="386"/>
      <c r="D258" s="387"/>
      <c r="E258" s="386"/>
      <c r="F258" s="387"/>
      <c r="G258" s="386"/>
      <c r="H258" s="386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386"/>
      <c r="B259" s="386"/>
      <c r="C259" s="386"/>
      <c r="D259" s="387"/>
      <c r="E259" s="386"/>
      <c r="F259" s="387"/>
      <c r="G259" s="386"/>
      <c r="H259" s="38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386"/>
      <c r="B260" s="386"/>
      <c r="C260" s="386"/>
      <c r="D260" s="387"/>
      <c r="E260" s="386"/>
      <c r="F260" s="387"/>
      <c r="G260" s="386"/>
      <c r="H260" s="38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386"/>
      <c r="B261" s="386"/>
      <c r="C261" s="386"/>
      <c r="D261" s="387"/>
      <c r="E261" s="386"/>
      <c r="F261" s="387"/>
      <c r="G261" s="386"/>
      <c r="H261" s="386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386"/>
      <c r="B262" s="386"/>
      <c r="C262" s="386"/>
      <c r="D262" s="387"/>
      <c r="E262" s="386"/>
      <c r="F262" s="387"/>
      <c r="G262" s="386"/>
      <c r="H262" s="386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386"/>
      <c r="B263" s="386"/>
      <c r="C263" s="386"/>
      <c r="D263" s="387"/>
      <c r="E263" s="386"/>
      <c r="F263" s="387"/>
      <c r="G263" s="386"/>
      <c r="H263" s="386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386"/>
      <c r="B264" s="386"/>
      <c r="C264" s="386"/>
      <c r="D264" s="387"/>
      <c r="E264" s="386"/>
      <c r="F264" s="387"/>
      <c r="G264" s="386"/>
      <c r="H264" s="386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386"/>
      <c r="B265" s="386"/>
      <c r="C265" s="386"/>
      <c r="D265" s="387"/>
      <c r="E265" s="386"/>
      <c r="F265" s="387"/>
      <c r="G265" s="386"/>
      <c r="H265" s="386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386"/>
      <c r="B266" s="386"/>
      <c r="C266" s="386"/>
      <c r="D266" s="387"/>
      <c r="E266" s="386"/>
      <c r="F266" s="387"/>
      <c r="G266" s="386"/>
      <c r="H266" s="386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386"/>
      <c r="B267" s="386"/>
      <c r="C267" s="386"/>
      <c r="D267" s="387"/>
      <c r="E267" s="386"/>
      <c r="F267" s="387"/>
      <c r="G267" s="386"/>
      <c r="H267" s="386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386"/>
      <c r="B268" s="386"/>
      <c r="C268" s="386"/>
      <c r="D268" s="387"/>
      <c r="E268" s="386"/>
      <c r="F268" s="387"/>
      <c r="G268" s="386"/>
      <c r="H268" s="386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386"/>
      <c r="B269" s="386"/>
      <c r="C269" s="386"/>
      <c r="D269" s="387"/>
      <c r="E269" s="386"/>
      <c r="F269" s="387"/>
      <c r="G269" s="386"/>
      <c r="H269" s="386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386"/>
      <c r="B270" s="386"/>
      <c r="C270" s="386"/>
      <c r="D270" s="387"/>
      <c r="E270" s="386"/>
      <c r="F270" s="387"/>
      <c r="G270" s="386"/>
      <c r="H270" s="386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386"/>
      <c r="B271" s="386"/>
      <c r="C271" s="386"/>
      <c r="D271" s="387"/>
      <c r="E271" s="386"/>
      <c r="F271" s="387"/>
      <c r="G271" s="386"/>
      <c r="H271" s="386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386"/>
      <c r="B272" s="386"/>
      <c r="C272" s="386"/>
      <c r="D272" s="387"/>
      <c r="E272" s="386"/>
      <c r="F272" s="387"/>
      <c r="G272" s="386"/>
      <c r="H272" s="386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386"/>
      <c r="B273" s="386"/>
      <c r="C273" s="386"/>
      <c r="D273" s="387"/>
      <c r="E273" s="386"/>
      <c r="F273" s="387"/>
      <c r="G273" s="386"/>
      <c r="H273" s="386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386"/>
      <c r="B274" s="386"/>
      <c r="C274" s="386"/>
      <c r="D274" s="387"/>
      <c r="E274" s="386"/>
      <c r="F274" s="387"/>
      <c r="G274" s="386"/>
      <c r="H274" s="386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386"/>
      <c r="B275" s="386"/>
      <c r="C275" s="386"/>
      <c r="D275" s="387"/>
      <c r="E275" s="386"/>
      <c r="F275" s="387"/>
      <c r="G275" s="386"/>
      <c r="H275" s="386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386"/>
      <c r="B276" s="386"/>
      <c r="C276" s="386"/>
      <c r="D276" s="387"/>
      <c r="E276" s="386"/>
      <c r="F276" s="387"/>
      <c r="G276" s="386"/>
      <c r="H276" s="386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386"/>
      <c r="B277" s="386"/>
      <c r="C277" s="386"/>
      <c r="D277" s="387"/>
      <c r="E277" s="386"/>
      <c r="F277" s="387"/>
      <c r="G277" s="386"/>
      <c r="H277" s="386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386"/>
      <c r="B278" s="386"/>
      <c r="C278" s="386"/>
      <c r="D278" s="387"/>
      <c r="E278" s="386"/>
      <c r="F278" s="387"/>
      <c r="G278" s="386"/>
      <c r="H278" s="386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386"/>
      <c r="B279" s="386"/>
      <c r="C279" s="386"/>
      <c r="D279" s="387"/>
      <c r="E279" s="386"/>
      <c r="F279" s="387"/>
      <c r="G279" s="386"/>
      <c r="H279" s="386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386"/>
      <c r="B280" s="386"/>
      <c r="C280" s="386"/>
      <c r="D280" s="387"/>
      <c r="E280" s="386"/>
      <c r="F280" s="387"/>
      <c r="G280" s="386"/>
      <c r="H280" s="386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386"/>
      <c r="B281" s="386"/>
      <c r="C281" s="386"/>
      <c r="D281" s="387"/>
      <c r="E281" s="386"/>
      <c r="F281" s="387"/>
      <c r="G281" s="386"/>
      <c r="H281" s="386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386"/>
      <c r="B282" s="386"/>
      <c r="C282" s="386"/>
      <c r="D282" s="387"/>
      <c r="E282" s="386"/>
      <c r="F282" s="387"/>
      <c r="G282" s="386"/>
      <c r="H282" s="386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386"/>
      <c r="B283" s="386"/>
      <c r="C283" s="386"/>
      <c r="D283" s="387"/>
      <c r="E283" s="386"/>
      <c r="F283" s="387"/>
      <c r="G283" s="386"/>
      <c r="H283" s="386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386"/>
      <c r="B284" s="386"/>
      <c r="C284" s="386"/>
      <c r="D284" s="387"/>
      <c r="E284" s="386"/>
      <c r="F284" s="387"/>
      <c r="G284" s="386"/>
      <c r="H284" s="386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386"/>
      <c r="B285" s="386"/>
      <c r="C285" s="386"/>
      <c r="D285" s="387"/>
      <c r="E285" s="386"/>
      <c r="F285" s="387"/>
      <c r="G285" s="386"/>
      <c r="H285" s="386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386"/>
      <c r="B286" s="386"/>
      <c r="C286" s="386"/>
      <c r="D286" s="387"/>
      <c r="E286" s="386"/>
      <c r="F286" s="387"/>
      <c r="G286" s="386"/>
      <c r="H286" s="386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386"/>
      <c r="B287" s="386"/>
      <c r="C287" s="386"/>
      <c r="D287" s="387"/>
      <c r="E287" s="386"/>
      <c r="F287" s="387"/>
      <c r="G287" s="386"/>
      <c r="H287" s="386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386"/>
      <c r="B288" s="386"/>
      <c r="C288" s="386"/>
      <c r="D288" s="387"/>
      <c r="E288" s="386"/>
      <c r="F288" s="387"/>
      <c r="G288" s="386"/>
      <c r="H288" s="386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386"/>
      <c r="B289" s="386"/>
      <c r="C289" s="386"/>
      <c r="D289" s="387"/>
      <c r="E289" s="386"/>
      <c r="F289" s="387"/>
      <c r="G289" s="386"/>
      <c r="H289" s="386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386"/>
      <c r="B290" s="386"/>
      <c r="C290" s="386"/>
      <c r="D290" s="387"/>
      <c r="E290" s="386"/>
      <c r="F290" s="387"/>
      <c r="G290" s="386"/>
      <c r="H290" s="386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386"/>
      <c r="B291" s="386"/>
      <c r="C291" s="386"/>
      <c r="D291" s="387"/>
      <c r="E291" s="386"/>
      <c r="F291" s="387"/>
      <c r="G291" s="386"/>
      <c r="H291" s="386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386"/>
      <c r="B292" s="386"/>
      <c r="C292" s="386"/>
      <c r="D292" s="387"/>
      <c r="E292" s="386"/>
      <c r="F292" s="387"/>
      <c r="G292" s="386"/>
      <c r="H292" s="386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386"/>
      <c r="B293" s="386"/>
      <c r="C293" s="386"/>
      <c r="D293" s="387"/>
      <c r="E293" s="386"/>
      <c r="F293" s="387"/>
      <c r="G293" s="386"/>
      <c r="H293" s="386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386"/>
      <c r="B294" s="386"/>
      <c r="C294" s="386"/>
      <c r="D294" s="387"/>
      <c r="E294" s="386"/>
      <c r="F294" s="387"/>
      <c r="G294" s="386"/>
      <c r="H294" s="386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386"/>
      <c r="B295" s="386"/>
      <c r="C295" s="386"/>
      <c r="D295" s="387"/>
      <c r="E295" s="386"/>
      <c r="F295" s="387"/>
      <c r="G295" s="386"/>
      <c r="H295" s="386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386"/>
      <c r="B296" s="386"/>
      <c r="C296" s="386"/>
      <c r="D296" s="387"/>
      <c r="E296" s="386"/>
      <c r="F296" s="387"/>
      <c r="G296" s="386"/>
      <c r="H296" s="386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386"/>
      <c r="B297" s="386"/>
      <c r="C297" s="386"/>
      <c r="D297" s="387"/>
      <c r="E297" s="386"/>
      <c r="F297" s="387"/>
      <c r="G297" s="386"/>
      <c r="H297" s="386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386"/>
      <c r="B298" s="386"/>
      <c r="C298" s="386"/>
      <c r="D298" s="387"/>
      <c r="E298" s="386"/>
      <c r="F298" s="387"/>
      <c r="G298" s="386"/>
      <c r="H298" s="386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386"/>
      <c r="B299" s="386"/>
      <c r="C299" s="386"/>
      <c r="D299" s="387"/>
      <c r="E299" s="386"/>
      <c r="F299" s="387"/>
      <c r="G299" s="386"/>
      <c r="H299" s="386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386"/>
      <c r="B300" s="386"/>
      <c r="C300" s="386"/>
      <c r="D300" s="387"/>
      <c r="E300" s="386"/>
      <c r="F300" s="387"/>
      <c r="G300" s="386"/>
      <c r="H300" s="386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386"/>
      <c r="B301" s="386"/>
      <c r="C301" s="386"/>
      <c r="D301" s="387"/>
      <c r="E301" s="386"/>
      <c r="F301" s="387"/>
      <c r="G301" s="386"/>
      <c r="H301" s="386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386"/>
      <c r="B302" s="386"/>
      <c r="C302" s="386"/>
      <c r="D302" s="387"/>
      <c r="E302" s="386"/>
      <c r="F302" s="387"/>
      <c r="G302" s="386"/>
      <c r="H302" s="386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386"/>
      <c r="B303" s="386"/>
      <c r="C303" s="386"/>
      <c r="D303" s="387"/>
      <c r="E303" s="386"/>
      <c r="F303" s="387"/>
      <c r="G303" s="386"/>
      <c r="H303" s="386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386"/>
      <c r="B304" s="386"/>
      <c r="C304" s="386"/>
      <c r="D304" s="387"/>
      <c r="E304" s="386"/>
      <c r="F304" s="387"/>
      <c r="G304" s="386"/>
      <c r="H304" s="386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386"/>
      <c r="B305" s="386"/>
      <c r="C305" s="386"/>
      <c r="D305" s="387"/>
      <c r="E305" s="386"/>
      <c r="F305" s="387"/>
      <c r="G305" s="386"/>
      <c r="H305" s="386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386"/>
      <c r="B306" s="386"/>
      <c r="C306" s="386"/>
      <c r="D306" s="387"/>
      <c r="E306" s="386"/>
      <c r="F306" s="387"/>
      <c r="G306" s="386"/>
      <c r="H306" s="386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386"/>
      <c r="B307" s="386"/>
      <c r="C307" s="386"/>
      <c r="D307" s="387"/>
      <c r="E307" s="386"/>
      <c r="F307" s="387"/>
      <c r="G307" s="386"/>
      <c r="H307" s="386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386"/>
      <c r="B308" s="386"/>
      <c r="C308" s="386"/>
      <c r="D308" s="387"/>
      <c r="E308" s="386"/>
      <c r="F308" s="387"/>
      <c r="G308" s="386"/>
      <c r="H308" s="386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386"/>
      <c r="B309" s="386"/>
      <c r="C309" s="386"/>
      <c r="D309" s="387"/>
      <c r="E309" s="386"/>
      <c r="F309" s="387"/>
      <c r="G309" s="386"/>
      <c r="H309" s="386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386"/>
      <c r="B310" s="386"/>
      <c r="C310" s="386"/>
      <c r="D310" s="387"/>
      <c r="E310" s="386"/>
      <c r="F310" s="387"/>
      <c r="G310" s="386"/>
      <c r="H310" s="386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386"/>
      <c r="B311" s="386"/>
      <c r="C311" s="386"/>
      <c r="D311" s="387"/>
      <c r="E311" s="386"/>
      <c r="F311" s="387"/>
      <c r="G311" s="386"/>
      <c r="H311" s="38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386"/>
      <c r="B312" s="386"/>
      <c r="C312" s="386"/>
      <c r="D312" s="387"/>
      <c r="E312" s="386"/>
      <c r="F312" s="387"/>
      <c r="G312" s="386"/>
      <c r="H312" s="38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386"/>
      <c r="B313" s="386"/>
      <c r="C313" s="386"/>
      <c r="D313" s="387"/>
      <c r="E313" s="386"/>
      <c r="F313" s="387"/>
      <c r="G313" s="386"/>
      <c r="H313" s="386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386"/>
      <c r="B314" s="386"/>
      <c r="C314" s="386"/>
      <c r="D314" s="387"/>
      <c r="E314" s="386"/>
      <c r="F314" s="387"/>
      <c r="G314" s="386"/>
      <c r="H314" s="386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386"/>
      <c r="B315" s="386"/>
      <c r="C315" s="386"/>
      <c r="D315" s="387"/>
      <c r="E315" s="386"/>
      <c r="F315" s="387"/>
      <c r="G315" s="386"/>
      <c r="H315" s="386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386"/>
      <c r="B316" s="386"/>
      <c r="C316" s="386"/>
      <c r="D316" s="387"/>
      <c r="E316" s="386"/>
      <c r="F316" s="387"/>
      <c r="G316" s="386"/>
      <c r="H316" s="386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386"/>
      <c r="B317" s="386"/>
      <c r="C317" s="386"/>
      <c r="D317" s="387"/>
      <c r="E317" s="386"/>
      <c r="F317" s="387"/>
      <c r="G317" s="386"/>
      <c r="H317" s="386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386"/>
      <c r="B318" s="386"/>
      <c r="C318" s="386"/>
      <c r="D318" s="387"/>
      <c r="E318" s="386"/>
      <c r="F318" s="387"/>
      <c r="G318" s="386"/>
      <c r="H318" s="386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386"/>
      <c r="B319" s="386"/>
      <c r="C319" s="386"/>
      <c r="D319" s="387"/>
      <c r="E319" s="386"/>
      <c r="F319" s="387"/>
      <c r="G319" s="386"/>
      <c r="H319" s="386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386"/>
      <c r="B320" s="386"/>
      <c r="C320" s="386"/>
      <c r="D320" s="387"/>
      <c r="E320" s="386"/>
      <c r="F320" s="387"/>
      <c r="G320" s="386"/>
      <c r="H320" s="386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386"/>
      <c r="B321" s="386"/>
      <c r="C321" s="386"/>
      <c r="D321" s="387"/>
      <c r="E321" s="386"/>
      <c r="F321" s="387"/>
      <c r="G321" s="386"/>
      <c r="H321" s="386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386"/>
      <c r="B322" s="386"/>
      <c r="C322" s="386"/>
      <c r="D322" s="387"/>
      <c r="E322" s="386"/>
      <c r="F322" s="387"/>
      <c r="G322" s="386"/>
      <c r="H322" s="386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386"/>
      <c r="B323" s="386"/>
      <c r="C323" s="386"/>
      <c r="D323" s="387"/>
      <c r="E323" s="386"/>
      <c r="F323" s="387"/>
      <c r="G323" s="386"/>
      <c r="H323" s="386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386"/>
      <c r="B324" s="386"/>
      <c r="C324" s="386"/>
      <c r="D324" s="387"/>
      <c r="E324" s="386"/>
      <c r="F324" s="387"/>
      <c r="G324" s="386"/>
      <c r="H324" s="386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386"/>
      <c r="B325" s="386"/>
      <c r="C325" s="386"/>
      <c r="D325" s="387"/>
      <c r="E325" s="386"/>
      <c r="F325" s="387"/>
      <c r="G325" s="386"/>
      <c r="H325" s="386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386"/>
      <c r="B326" s="386"/>
      <c r="C326" s="386"/>
      <c r="D326" s="387"/>
      <c r="E326" s="386"/>
      <c r="F326" s="387"/>
      <c r="G326" s="386"/>
      <c r="H326" s="386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386"/>
      <c r="B327" s="386"/>
      <c r="C327" s="386"/>
      <c r="D327" s="387"/>
      <c r="E327" s="386"/>
      <c r="F327" s="387"/>
      <c r="G327" s="386"/>
      <c r="H327" s="386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386"/>
      <c r="B328" s="386"/>
      <c r="C328" s="386"/>
      <c r="D328" s="387"/>
      <c r="E328" s="386"/>
      <c r="F328" s="387"/>
      <c r="G328" s="386"/>
      <c r="H328" s="386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386"/>
      <c r="B329" s="386"/>
      <c r="C329" s="386"/>
      <c r="D329" s="387"/>
      <c r="E329" s="386"/>
      <c r="F329" s="387"/>
      <c r="G329" s="386"/>
      <c r="H329" s="386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386"/>
      <c r="B330" s="386"/>
      <c r="C330" s="386"/>
      <c r="D330" s="387"/>
      <c r="E330" s="386"/>
      <c r="F330" s="387"/>
      <c r="G330" s="386"/>
      <c r="H330" s="386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386"/>
      <c r="B331" s="386"/>
      <c r="C331" s="386"/>
      <c r="D331" s="387"/>
      <c r="E331" s="386"/>
      <c r="F331" s="387"/>
      <c r="G331" s="386"/>
      <c r="H331" s="386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386"/>
      <c r="B332" s="386"/>
      <c r="C332" s="386"/>
      <c r="D332" s="387"/>
      <c r="E332" s="386"/>
      <c r="F332" s="387"/>
      <c r="G332" s="386"/>
      <c r="H332" s="386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386"/>
      <c r="B333" s="386"/>
      <c r="C333" s="386"/>
      <c r="D333" s="387"/>
      <c r="E333" s="386"/>
      <c r="F333" s="387"/>
      <c r="G333" s="386"/>
      <c r="H333" s="386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386"/>
      <c r="B334" s="386"/>
      <c r="C334" s="386"/>
      <c r="D334" s="387"/>
      <c r="E334" s="386"/>
      <c r="F334" s="387"/>
      <c r="G334" s="386"/>
      <c r="H334" s="386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386"/>
      <c r="B335" s="386"/>
      <c r="C335" s="386"/>
      <c r="D335" s="387"/>
      <c r="E335" s="386"/>
      <c r="F335" s="387"/>
      <c r="G335" s="386"/>
      <c r="H335" s="386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386"/>
      <c r="B336" s="386"/>
      <c r="C336" s="386"/>
      <c r="D336" s="387"/>
      <c r="E336" s="386"/>
      <c r="F336" s="387"/>
      <c r="G336" s="386"/>
      <c r="H336" s="386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386"/>
      <c r="B337" s="386"/>
      <c r="C337" s="386"/>
      <c r="D337" s="387"/>
      <c r="E337" s="386"/>
      <c r="F337" s="387"/>
      <c r="G337" s="386"/>
      <c r="H337" s="386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386"/>
      <c r="B338" s="386"/>
      <c r="C338" s="386"/>
      <c r="D338" s="387"/>
      <c r="E338" s="386"/>
      <c r="F338" s="387"/>
      <c r="G338" s="386"/>
      <c r="H338" s="386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386"/>
      <c r="B339" s="386"/>
      <c r="C339" s="386"/>
      <c r="D339" s="387"/>
      <c r="E339" s="386"/>
      <c r="F339" s="387"/>
      <c r="G339" s="386"/>
      <c r="H339" s="386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386"/>
      <c r="B340" s="386"/>
      <c r="C340" s="386"/>
      <c r="D340" s="387"/>
      <c r="E340" s="386"/>
      <c r="F340" s="387"/>
      <c r="G340" s="386"/>
      <c r="H340" s="386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386"/>
      <c r="B341" s="386"/>
      <c r="C341" s="386"/>
      <c r="D341" s="387"/>
      <c r="E341" s="386"/>
      <c r="F341" s="387"/>
      <c r="G341" s="386"/>
      <c r="H341" s="386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386"/>
      <c r="B342" s="386"/>
      <c r="C342" s="386"/>
      <c r="D342" s="387"/>
      <c r="E342" s="386"/>
      <c r="F342" s="387"/>
      <c r="G342" s="386"/>
      <c r="H342" s="386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386"/>
      <c r="B343" s="386"/>
      <c r="C343" s="386"/>
      <c r="D343" s="387"/>
      <c r="E343" s="386"/>
      <c r="F343" s="387"/>
      <c r="G343" s="386"/>
      <c r="H343" s="386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386"/>
      <c r="B344" s="386"/>
      <c r="C344" s="386"/>
      <c r="D344" s="387"/>
      <c r="E344" s="386"/>
      <c r="F344" s="387"/>
      <c r="G344" s="386"/>
      <c r="H344" s="386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386"/>
      <c r="B345" s="386"/>
      <c r="C345" s="386"/>
      <c r="D345" s="387"/>
      <c r="E345" s="386"/>
      <c r="F345" s="387"/>
      <c r="G345" s="386"/>
      <c r="H345" s="386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386"/>
      <c r="B346" s="386"/>
      <c r="C346" s="386"/>
      <c r="D346" s="387"/>
      <c r="E346" s="386"/>
      <c r="F346" s="387"/>
      <c r="G346" s="386"/>
      <c r="H346" s="386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386"/>
      <c r="B347" s="386"/>
      <c r="C347" s="386"/>
      <c r="D347" s="387"/>
      <c r="E347" s="386"/>
      <c r="F347" s="387"/>
      <c r="G347" s="386"/>
      <c r="H347" s="386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386"/>
      <c r="B348" s="386"/>
      <c r="C348" s="386"/>
      <c r="D348" s="387"/>
      <c r="E348" s="386"/>
      <c r="F348" s="387"/>
      <c r="G348" s="386"/>
      <c r="H348" s="386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386"/>
      <c r="B349" s="386"/>
      <c r="C349" s="386"/>
      <c r="D349" s="387"/>
      <c r="E349" s="386"/>
      <c r="F349" s="387"/>
      <c r="G349" s="386"/>
      <c r="H349" s="386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386"/>
      <c r="B350" s="386"/>
      <c r="C350" s="386"/>
      <c r="D350" s="387"/>
      <c r="E350" s="386"/>
      <c r="F350" s="387"/>
      <c r="G350" s="386"/>
      <c r="H350" s="386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386"/>
      <c r="B351" s="386"/>
      <c r="C351" s="386"/>
      <c r="D351" s="387"/>
      <c r="E351" s="386"/>
      <c r="F351" s="387"/>
      <c r="G351" s="386"/>
      <c r="H351" s="386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386"/>
      <c r="B352" s="386"/>
      <c r="C352" s="386"/>
      <c r="D352" s="387"/>
      <c r="E352" s="386"/>
      <c r="F352" s="387"/>
      <c r="G352" s="386"/>
      <c r="H352" s="386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386"/>
      <c r="B353" s="386"/>
      <c r="C353" s="386"/>
      <c r="D353" s="387"/>
      <c r="E353" s="386"/>
      <c r="F353" s="387"/>
      <c r="G353" s="386"/>
      <c r="H353" s="386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386"/>
      <c r="B354" s="386"/>
      <c r="C354" s="386"/>
      <c r="D354" s="387"/>
      <c r="E354" s="386"/>
      <c r="F354" s="387"/>
      <c r="G354" s="386"/>
      <c r="H354" s="386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386"/>
      <c r="B355" s="386"/>
      <c r="C355" s="386"/>
      <c r="D355" s="387"/>
      <c r="E355" s="386"/>
      <c r="F355" s="387"/>
      <c r="G355" s="386"/>
      <c r="H355" s="386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386"/>
      <c r="B356" s="386"/>
      <c r="C356" s="386"/>
      <c r="D356" s="387"/>
      <c r="E356" s="386"/>
      <c r="F356" s="387"/>
      <c r="G356" s="386"/>
      <c r="H356" s="386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386"/>
      <c r="B357" s="386"/>
      <c r="C357" s="386"/>
      <c r="D357" s="387"/>
      <c r="E357" s="386"/>
      <c r="F357" s="387"/>
      <c r="G357" s="386"/>
      <c r="H357" s="386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386"/>
      <c r="B358" s="386"/>
      <c r="C358" s="386"/>
      <c r="D358" s="387"/>
      <c r="E358" s="386"/>
      <c r="F358" s="387"/>
      <c r="G358" s="386"/>
      <c r="H358" s="386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386"/>
      <c r="B359" s="386"/>
      <c r="C359" s="386"/>
      <c r="D359" s="387"/>
      <c r="E359" s="386"/>
      <c r="F359" s="387"/>
      <c r="G359" s="386"/>
      <c r="H359" s="386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386"/>
      <c r="B360" s="386"/>
      <c r="C360" s="386"/>
      <c r="D360" s="387"/>
      <c r="E360" s="386"/>
      <c r="F360" s="387"/>
      <c r="G360" s="386"/>
      <c r="H360" s="386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386"/>
      <c r="B361" s="386"/>
      <c r="C361" s="386"/>
      <c r="D361" s="387"/>
      <c r="E361" s="386"/>
      <c r="F361" s="387"/>
      <c r="G361" s="386"/>
      <c r="H361" s="386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386"/>
      <c r="B362" s="386"/>
      <c r="C362" s="386"/>
      <c r="D362" s="387"/>
      <c r="E362" s="386"/>
      <c r="F362" s="387"/>
      <c r="G362" s="386"/>
      <c r="H362" s="386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386"/>
      <c r="B363" s="386"/>
      <c r="C363" s="386"/>
      <c r="D363" s="387"/>
      <c r="E363" s="386"/>
      <c r="F363" s="387"/>
      <c r="G363" s="386"/>
      <c r="H363" s="386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386"/>
      <c r="B364" s="386"/>
      <c r="C364" s="386"/>
      <c r="D364" s="387"/>
      <c r="E364" s="386"/>
      <c r="F364" s="387"/>
      <c r="G364" s="386"/>
      <c r="H364" s="386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386"/>
      <c r="B365" s="386"/>
      <c r="C365" s="386"/>
      <c r="D365" s="387"/>
      <c r="E365" s="386"/>
      <c r="F365" s="387"/>
      <c r="G365" s="386"/>
      <c r="H365" s="386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386"/>
      <c r="B366" s="386"/>
      <c r="C366" s="386"/>
      <c r="D366" s="387"/>
      <c r="E366" s="386"/>
      <c r="F366" s="387"/>
      <c r="G366" s="386"/>
      <c r="H366" s="38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386"/>
      <c r="B367" s="386"/>
      <c r="C367" s="386"/>
      <c r="D367" s="387"/>
      <c r="E367" s="386"/>
      <c r="F367" s="387"/>
      <c r="G367" s="386"/>
      <c r="H367" s="38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386"/>
      <c r="B368" s="386"/>
      <c r="C368" s="386"/>
      <c r="D368" s="387"/>
      <c r="E368" s="386"/>
      <c r="F368" s="387"/>
      <c r="G368" s="386"/>
      <c r="H368" s="386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386"/>
      <c r="B369" s="386"/>
      <c r="C369" s="386"/>
      <c r="D369" s="387"/>
      <c r="E369" s="386"/>
      <c r="F369" s="387"/>
      <c r="G369" s="386"/>
      <c r="H369" s="386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386"/>
      <c r="B370" s="386"/>
      <c r="C370" s="386"/>
      <c r="D370" s="387"/>
      <c r="E370" s="386"/>
      <c r="F370" s="387"/>
      <c r="G370" s="386"/>
      <c r="H370" s="386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386"/>
      <c r="B371" s="386"/>
      <c r="C371" s="386"/>
      <c r="D371" s="387"/>
      <c r="E371" s="386"/>
      <c r="F371" s="387"/>
      <c r="G371" s="386"/>
      <c r="H371" s="386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386"/>
      <c r="B372" s="386"/>
      <c r="C372" s="386"/>
      <c r="D372" s="387"/>
      <c r="E372" s="386"/>
      <c r="F372" s="387"/>
      <c r="G372" s="386"/>
      <c r="H372" s="386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386"/>
      <c r="B373" s="386"/>
      <c r="C373" s="386"/>
      <c r="D373" s="387"/>
      <c r="E373" s="386"/>
      <c r="F373" s="387"/>
      <c r="G373" s="386"/>
      <c r="H373" s="386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386"/>
      <c r="B374" s="386"/>
      <c r="C374" s="386"/>
      <c r="D374" s="387"/>
      <c r="E374" s="386"/>
      <c r="F374" s="387"/>
      <c r="G374" s="386"/>
      <c r="H374" s="386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386"/>
      <c r="B375" s="386"/>
      <c r="C375" s="386"/>
      <c r="D375" s="387"/>
      <c r="E375" s="386"/>
      <c r="F375" s="387"/>
      <c r="G375" s="386"/>
      <c r="H375" s="386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386"/>
      <c r="B376" s="386"/>
      <c r="C376" s="386"/>
      <c r="D376" s="387"/>
      <c r="E376" s="386"/>
      <c r="F376" s="387"/>
      <c r="G376" s="386"/>
      <c r="H376" s="386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386"/>
      <c r="B377" s="386"/>
      <c r="C377" s="386"/>
      <c r="D377" s="387"/>
      <c r="E377" s="386"/>
      <c r="F377" s="387"/>
      <c r="G377" s="386"/>
      <c r="H377" s="386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386"/>
      <c r="B378" s="386"/>
      <c r="C378" s="386"/>
      <c r="D378" s="387"/>
      <c r="E378" s="386"/>
      <c r="F378" s="387"/>
      <c r="G378" s="386"/>
      <c r="H378" s="386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386"/>
      <c r="B379" s="386"/>
      <c r="C379" s="386"/>
      <c r="D379" s="387"/>
      <c r="E379" s="386"/>
      <c r="F379" s="387"/>
      <c r="G379" s="386"/>
      <c r="H379" s="386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386"/>
      <c r="B380" s="386"/>
      <c r="C380" s="386"/>
      <c r="D380" s="387"/>
      <c r="E380" s="386"/>
      <c r="F380" s="387"/>
      <c r="G380" s="386"/>
      <c r="H380" s="386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386"/>
      <c r="B381" s="386"/>
      <c r="C381" s="386"/>
      <c r="D381" s="387"/>
      <c r="E381" s="386"/>
      <c r="F381" s="387"/>
      <c r="G381" s="386"/>
      <c r="H381" s="386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386"/>
      <c r="B382" s="386"/>
      <c r="C382" s="386"/>
      <c r="D382" s="387"/>
      <c r="E382" s="386"/>
      <c r="F382" s="387"/>
      <c r="G382" s="386"/>
      <c r="H382" s="386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386"/>
      <c r="B383" s="386"/>
      <c r="C383" s="386"/>
      <c r="D383" s="387"/>
      <c r="E383" s="386"/>
      <c r="F383" s="387"/>
      <c r="G383" s="386"/>
      <c r="H383" s="386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386"/>
      <c r="B384" s="386"/>
      <c r="C384" s="386"/>
      <c r="D384" s="387"/>
      <c r="E384" s="386"/>
      <c r="F384" s="387"/>
      <c r="G384" s="386"/>
      <c r="H384" s="386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386"/>
      <c r="B385" s="386"/>
      <c r="C385" s="386"/>
      <c r="D385" s="387"/>
      <c r="E385" s="386"/>
      <c r="F385" s="387"/>
      <c r="G385" s="386"/>
      <c r="H385" s="386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386"/>
      <c r="B386" s="386"/>
      <c r="C386" s="386"/>
      <c r="D386" s="387"/>
      <c r="E386" s="386"/>
      <c r="F386" s="387"/>
      <c r="G386" s="386"/>
      <c r="H386" s="386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386"/>
      <c r="B387" s="386"/>
      <c r="C387" s="386"/>
      <c r="D387" s="387"/>
      <c r="E387" s="386"/>
      <c r="F387" s="387"/>
      <c r="G387" s="386"/>
      <c r="H387" s="386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386"/>
      <c r="B388" s="386"/>
      <c r="C388" s="386"/>
      <c r="D388" s="387"/>
      <c r="E388" s="386"/>
      <c r="F388" s="387"/>
      <c r="G388" s="386"/>
      <c r="H388" s="386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386"/>
      <c r="B389" s="386"/>
      <c r="C389" s="386"/>
      <c r="D389" s="387"/>
      <c r="E389" s="386"/>
      <c r="F389" s="387"/>
      <c r="G389" s="386"/>
      <c r="H389" s="386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386"/>
      <c r="B390" s="386"/>
      <c r="C390" s="386"/>
      <c r="D390" s="387"/>
      <c r="E390" s="386"/>
      <c r="F390" s="387"/>
      <c r="G390" s="386"/>
      <c r="H390" s="386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386"/>
      <c r="B391" s="386"/>
      <c r="C391" s="386"/>
      <c r="D391" s="387"/>
      <c r="E391" s="386"/>
      <c r="F391" s="387"/>
      <c r="G391" s="386"/>
      <c r="H391" s="386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386"/>
      <c r="B392" s="386"/>
      <c r="C392" s="386"/>
      <c r="D392" s="387"/>
      <c r="E392" s="386"/>
      <c r="F392" s="387"/>
      <c r="G392" s="386"/>
      <c r="H392" s="386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386"/>
      <c r="B393" s="386"/>
      <c r="C393" s="386"/>
      <c r="D393" s="387"/>
      <c r="E393" s="386"/>
      <c r="F393" s="387"/>
      <c r="G393" s="386"/>
      <c r="H393" s="386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386"/>
      <c r="B394" s="386"/>
      <c r="C394" s="386"/>
      <c r="D394" s="387"/>
      <c r="E394" s="386"/>
      <c r="F394" s="387"/>
      <c r="G394" s="386"/>
      <c r="H394" s="386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386"/>
      <c r="B395" s="386"/>
      <c r="C395" s="386"/>
      <c r="D395" s="387"/>
      <c r="E395" s="386"/>
      <c r="F395" s="387"/>
      <c r="G395" s="386"/>
      <c r="H395" s="386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386"/>
      <c r="B396" s="386"/>
      <c r="C396" s="386"/>
      <c r="D396" s="387"/>
      <c r="E396" s="386"/>
      <c r="F396" s="387"/>
      <c r="G396" s="386"/>
      <c r="H396" s="386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386"/>
      <c r="B397" s="386"/>
      <c r="C397" s="386"/>
      <c r="D397" s="387"/>
      <c r="E397" s="386"/>
      <c r="F397" s="387"/>
      <c r="G397" s="386"/>
      <c r="H397" s="386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386"/>
      <c r="B398" s="386"/>
      <c r="C398" s="386"/>
      <c r="D398" s="387"/>
      <c r="E398" s="386"/>
      <c r="F398" s="387"/>
      <c r="G398" s="386"/>
      <c r="H398" s="386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386"/>
      <c r="B399" s="386"/>
      <c r="C399" s="386"/>
      <c r="D399" s="387"/>
      <c r="E399" s="386"/>
      <c r="F399" s="387"/>
      <c r="G399" s="386"/>
      <c r="H399" s="386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386"/>
      <c r="B400" s="386"/>
      <c r="C400" s="386"/>
      <c r="D400" s="387"/>
      <c r="E400" s="386"/>
      <c r="F400" s="387"/>
      <c r="G400" s="386"/>
      <c r="H400" s="386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386"/>
      <c r="B401" s="386"/>
      <c r="C401" s="386"/>
      <c r="D401" s="387"/>
      <c r="E401" s="386"/>
      <c r="F401" s="387"/>
      <c r="G401" s="386"/>
      <c r="H401" s="386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386"/>
      <c r="B402" s="386"/>
      <c r="C402" s="386"/>
      <c r="D402" s="387"/>
      <c r="E402" s="386"/>
      <c r="F402" s="387"/>
      <c r="G402" s="386"/>
      <c r="H402" s="386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386"/>
      <c r="B403" s="386"/>
      <c r="C403" s="386"/>
      <c r="D403" s="387"/>
      <c r="E403" s="386"/>
      <c r="F403" s="387"/>
      <c r="G403" s="386"/>
      <c r="H403" s="386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386"/>
      <c r="B404" s="386"/>
      <c r="C404" s="386"/>
      <c r="D404" s="387"/>
      <c r="E404" s="386"/>
      <c r="F404" s="387"/>
      <c r="G404" s="386"/>
      <c r="H404" s="386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386"/>
      <c r="B405" s="386"/>
      <c r="C405" s="386"/>
      <c r="D405" s="387"/>
      <c r="E405" s="386"/>
      <c r="F405" s="387"/>
      <c r="G405" s="386"/>
      <c r="H405" s="386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386"/>
      <c r="B406" s="386"/>
      <c r="C406" s="386"/>
      <c r="D406" s="387"/>
      <c r="E406" s="386"/>
      <c r="F406" s="387"/>
      <c r="G406" s="386"/>
      <c r="H406" s="386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386"/>
      <c r="B407" s="386"/>
      <c r="C407" s="386"/>
      <c r="D407" s="387"/>
      <c r="E407" s="386"/>
      <c r="F407" s="387"/>
      <c r="G407" s="386"/>
      <c r="H407" s="386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386"/>
      <c r="B408" s="386"/>
      <c r="C408" s="386"/>
      <c r="D408" s="387"/>
      <c r="E408" s="386"/>
      <c r="F408" s="387"/>
      <c r="G408" s="386"/>
      <c r="H408" s="386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386"/>
      <c r="B409" s="386"/>
      <c r="C409" s="386"/>
      <c r="D409" s="387"/>
      <c r="E409" s="386"/>
      <c r="F409" s="387"/>
      <c r="G409" s="386"/>
      <c r="H409" s="386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386"/>
      <c r="B410" s="386"/>
      <c r="C410" s="386"/>
      <c r="D410" s="387"/>
      <c r="E410" s="386"/>
      <c r="F410" s="387"/>
      <c r="G410" s="386"/>
      <c r="H410" s="386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386"/>
      <c r="B411" s="386"/>
      <c r="C411" s="386"/>
      <c r="D411" s="387"/>
      <c r="E411" s="386"/>
      <c r="F411" s="387"/>
      <c r="G411" s="386"/>
      <c r="H411" s="386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386"/>
      <c r="B412" s="386"/>
      <c r="C412" s="386"/>
      <c r="D412" s="387"/>
      <c r="E412" s="386"/>
      <c r="F412" s="387"/>
      <c r="G412" s="386"/>
      <c r="H412" s="386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386"/>
      <c r="B413" s="386"/>
      <c r="C413" s="386"/>
      <c r="D413" s="387"/>
      <c r="E413" s="386"/>
      <c r="F413" s="387"/>
      <c r="G413" s="386"/>
      <c r="H413" s="386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386"/>
      <c r="B414" s="386"/>
      <c r="C414" s="386"/>
      <c r="D414" s="387"/>
      <c r="E414" s="386"/>
      <c r="F414" s="387"/>
      <c r="G414" s="386"/>
      <c r="H414" s="386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386"/>
      <c r="B415" s="386"/>
      <c r="C415" s="386"/>
      <c r="D415" s="387"/>
      <c r="E415" s="386"/>
      <c r="F415" s="387"/>
      <c r="G415" s="386"/>
      <c r="H415" s="386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386"/>
      <c r="B416" s="386"/>
      <c r="C416" s="386"/>
      <c r="D416" s="387"/>
      <c r="E416" s="386"/>
      <c r="F416" s="387"/>
      <c r="G416" s="386"/>
      <c r="H416" s="386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386"/>
      <c r="B417" s="386"/>
      <c r="C417" s="386"/>
      <c r="D417" s="387"/>
      <c r="E417" s="386"/>
      <c r="F417" s="387"/>
      <c r="G417" s="386"/>
      <c r="H417" s="386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386"/>
      <c r="B418" s="386"/>
      <c r="C418" s="386"/>
      <c r="D418" s="387"/>
      <c r="E418" s="386"/>
      <c r="F418" s="387"/>
      <c r="G418" s="386"/>
      <c r="H418" s="38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386"/>
      <c r="B419" s="386"/>
      <c r="C419" s="386"/>
      <c r="D419" s="387"/>
      <c r="E419" s="386"/>
      <c r="F419" s="387"/>
      <c r="G419" s="386"/>
      <c r="H419" s="38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386"/>
      <c r="B420" s="386"/>
      <c r="C420" s="386"/>
      <c r="D420" s="387"/>
      <c r="E420" s="386"/>
      <c r="F420" s="387"/>
      <c r="G420" s="386"/>
      <c r="H420" s="386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386"/>
      <c r="B421" s="386"/>
      <c r="C421" s="386"/>
      <c r="D421" s="387"/>
      <c r="E421" s="386"/>
      <c r="F421" s="387"/>
      <c r="G421" s="386"/>
      <c r="H421" s="386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386"/>
      <c r="B422" s="386"/>
      <c r="C422" s="386"/>
      <c r="D422" s="387"/>
      <c r="E422" s="386"/>
      <c r="F422" s="387"/>
      <c r="G422" s="386"/>
      <c r="H422" s="386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386"/>
      <c r="B423" s="386"/>
      <c r="C423" s="386"/>
      <c r="D423" s="387"/>
      <c r="E423" s="386"/>
      <c r="F423" s="387"/>
      <c r="G423" s="386"/>
      <c r="H423" s="386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386"/>
      <c r="B424" s="386"/>
      <c r="C424" s="386"/>
      <c r="D424" s="387"/>
      <c r="E424" s="386"/>
      <c r="F424" s="387"/>
      <c r="G424" s="386"/>
      <c r="H424" s="386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386"/>
      <c r="B425" s="386"/>
      <c r="C425" s="386"/>
      <c r="D425" s="387"/>
      <c r="E425" s="386"/>
      <c r="F425" s="387"/>
      <c r="G425" s="386"/>
      <c r="H425" s="386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386"/>
      <c r="B426" s="386"/>
      <c r="C426" s="386"/>
      <c r="D426" s="387"/>
      <c r="E426" s="386"/>
      <c r="F426" s="387"/>
      <c r="G426" s="386"/>
      <c r="H426" s="3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386"/>
      <c r="B427" s="386"/>
      <c r="C427" s="386"/>
      <c r="D427" s="387"/>
      <c r="E427" s="386"/>
      <c r="F427" s="387"/>
      <c r="G427" s="386"/>
      <c r="H427" s="386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386"/>
      <c r="B428" s="386"/>
      <c r="C428" s="386"/>
      <c r="D428" s="387"/>
      <c r="E428" s="386"/>
      <c r="F428" s="387"/>
      <c r="G428" s="386"/>
      <c r="H428" s="386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386"/>
      <c r="B429" s="386"/>
      <c r="C429" s="386"/>
      <c r="D429" s="387"/>
      <c r="E429" s="386"/>
      <c r="F429" s="387"/>
      <c r="G429" s="386"/>
      <c r="H429" s="386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386"/>
      <c r="B430" s="386"/>
      <c r="C430" s="386"/>
      <c r="D430" s="387"/>
      <c r="E430" s="386"/>
      <c r="F430" s="387"/>
      <c r="G430" s="386"/>
      <c r="H430" s="386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386"/>
      <c r="B431" s="386"/>
      <c r="C431" s="386"/>
      <c r="D431" s="387"/>
      <c r="E431" s="386"/>
      <c r="F431" s="387"/>
      <c r="G431" s="386"/>
      <c r="H431" s="386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386"/>
      <c r="B432" s="386"/>
      <c r="C432" s="386"/>
      <c r="D432" s="387"/>
      <c r="E432" s="386"/>
      <c r="F432" s="387"/>
      <c r="G432" s="386"/>
      <c r="H432" s="386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386"/>
      <c r="B433" s="386"/>
      <c r="C433" s="386"/>
      <c r="D433" s="387"/>
      <c r="E433" s="386"/>
      <c r="F433" s="387"/>
      <c r="G433" s="386"/>
      <c r="H433" s="386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386"/>
      <c r="B434" s="386"/>
      <c r="C434" s="386"/>
      <c r="D434" s="387"/>
      <c r="E434" s="386"/>
      <c r="F434" s="387"/>
      <c r="G434" s="386"/>
      <c r="H434" s="386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386"/>
      <c r="B435" s="386"/>
      <c r="C435" s="386"/>
      <c r="D435" s="387"/>
      <c r="E435" s="386"/>
      <c r="F435" s="387"/>
      <c r="G435" s="386"/>
      <c r="H435" s="386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386"/>
      <c r="B436" s="386"/>
      <c r="C436" s="386"/>
      <c r="D436" s="387"/>
      <c r="E436" s="386"/>
      <c r="F436" s="387"/>
      <c r="G436" s="386"/>
      <c r="H436" s="386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386"/>
      <c r="B437" s="386"/>
      <c r="C437" s="386"/>
      <c r="D437" s="387"/>
      <c r="E437" s="386"/>
      <c r="F437" s="387"/>
      <c r="G437" s="386"/>
      <c r="H437" s="386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386"/>
      <c r="B438" s="386"/>
      <c r="C438" s="386"/>
      <c r="D438" s="387"/>
      <c r="E438" s="386"/>
      <c r="F438" s="387"/>
      <c r="G438" s="386"/>
      <c r="H438" s="386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386"/>
      <c r="B439" s="386"/>
      <c r="C439" s="386"/>
      <c r="D439" s="387"/>
      <c r="E439" s="386"/>
      <c r="F439" s="387"/>
      <c r="G439" s="386"/>
      <c r="H439" s="386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386"/>
      <c r="B440" s="386"/>
      <c r="C440" s="386"/>
      <c r="D440" s="387"/>
      <c r="E440" s="386"/>
      <c r="F440" s="387"/>
      <c r="G440" s="386"/>
      <c r="H440" s="386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386"/>
      <c r="B441" s="386"/>
      <c r="C441" s="386"/>
      <c r="D441" s="387"/>
      <c r="E441" s="386"/>
      <c r="F441" s="387"/>
      <c r="G441" s="386"/>
      <c r="H441" s="386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386"/>
      <c r="B442" s="386"/>
      <c r="C442" s="386"/>
      <c r="D442" s="387"/>
      <c r="E442" s="386"/>
      <c r="F442" s="387"/>
      <c r="G442" s="386"/>
      <c r="H442" s="386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386"/>
      <c r="B443" s="386"/>
      <c r="C443" s="386"/>
      <c r="D443" s="387"/>
      <c r="E443" s="386"/>
      <c r="F443" s="387"/>
      <c r="G443" s="386"/>
      <c r="H443" s="386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386"/>
      <c r="B444" s="386"/>
      <c r="C444" s="386"/>
      <c r="D444" s="387"/>
      <c r="E444" s="386"/>
      <c r="F444" s="387"/>
      <c r="G444" s="386"/>
      <c r="H444" s="386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386"/>
      <c r="B445" s="386"/>
      <c r="C445" s="386"/>
      <c r="D445" s="387"/>
      <c r="E445" s="386"/>
      <c r="F445" s="387"/>
      <c r="G445" s="386"/>
      <c r="H445" s="386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386"/>
      <c r="B446" s="386"/>
      <c r="C446" s="386"/>
      <c r="D446" s="387"/>
      <c r="E446" s="386"/>
      <c r="F446" s="387"/>
      <c r="G446" s="386"/>
      <c r="H446" s="386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386"/>
      <c r="B447" s="386"/>
      <c r="C447" s="386"/>
      <c r="D447" s="387"/>
      <c r="E447" s="386"/>
      <c r="F447" s="387"/>
      <c r="G447" s="386"/>
      <c r="H447" s="386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386"/>
      <c r="B448" s="386"/>
      <c r="C448" s="386"/>
      <c r="D448" s="387"/>
      <c r="E448" s="386"/>
      <c r="F448" s="387"/>
      <c r="G448" s="386"/>
      <c r="H448" s="386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386"/>
      <c r="B449" s="386"/>
      <c r="C449" s="386"/>
      <c r="D449" s="387"/>
      <c r="E449" s="386"/>
      <c r="F449" s="387"/>
      <c r="G449" s="386"/>
      <c r="H449" s="386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386"/>
      <c r="B450" s="386"/>
      <c r="C450" s="386"/>
      <c r="D450" s="387"/>
      <c r="E450" s="386"/>
      <c r="F450" s="387"/>
      <c r="G450" s="386"/>
      <c r="H450" s="386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386"/>
      <c r="B451" s="386"/>
      <c r="C451" s="386"/>
      <c r="D451" s="387"/>
      <c r="E451" s="386"/>
      <c r="F451" s="387"/>
      <c r="G451" s="386"/>
      <c r="H451" s="386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386"/>
      <c r="B452" s="386"/>
      <c r="C452" s="386"/>
      <c r="D452" s="387"/>
      <c r="E452" s="386"/>
      <c r="F452" s="387"/>
      <c r="G452" s="386"/>
      <c r="H452" s="386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386"/>
      <c r="B453" s="386"/>
      <c r="C453" s="386"/>
      <c r="D453" s="387"/>
      <c r="E453" s="386"/>
      <c r="F453" s="387"/>
      <c r="G453" s="386"/>
      <c r="H453" s="386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386"/>
      <c r="B454" s="386"/>
      <c r="C454" s="386"/>
      <c r="D454" s="387"/>
      <c r="E454" s="386"/>
      <c r="F454" s="387"/>
      <c r="G454" s="386"/>
      <c r="H454" s="386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386"/>
      <c r="B455" s="386"/>
      <c r="C455" s="386"/>
      <c r="D455" s="387"/>
      <c r="E455" s="386"/>
      <c r="F455" s="387"/>
      <c r="G455" s="386"/>
      <c r="H455" s="386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386"/>
      <c r="B456" s="386"/>
      <c r="C456" s="386"/>
      <c r="D456" s="387"/>
      <c r="E456" s="386"/>
      <c r="F456" s="387"/>
      <c r="G456" s="386"/>
      <c r="H456" s="386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386"/>
      <c r="B457" s="386"/>
      <c r="C457" s="386"/>
      <c r="D457" s="387"/>
      <c r="E457" s="386"/>
      <c r="F457" s="387"/>
      <c r="G457" s="386"/>
      <c r="H457" s="386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386"/>
      <c r="B458" s="386"/>
      <c r="C458" s="386"/>
      <c r="D458" s="387"/>
      <c r="E458" s="386"/>
      <c r="F458" s="387"/>
      <c r="G458" s="386"/>
      <c r="H458" s="386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386"/>
      <c r="B459" s="386"/>
      <c r="C459" s="386"/>
      <c r="D459" s="387"/>
      <c r="E459" s="386"/>
      <c r="F459" s="387"/>
      <c r="G459" s="386"/>
      <c r="H459" s="386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386"/>
      <c r="B460" s="386"/>
      <c r="C460" s="386"/>
      <c r="D460" s="387"/>
      <c r="E460" s="386"/>
      <c r="F460" s="387"/>
      <c r="G460" s="386"/>
      <c r="H460" s="386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386"/>
      <c r="B461" s="386"/>
      <c r="C461" s="386"/>
      <c r="D461" s="387"/>
      <c r="E461" s="386"/>
      <c r="F461" s="387"/>
      <c r="G461" s="386"/>
      <c r="H461" s="386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386"/>
      <c r="B462" s="386"/>
      <c r="C462" s="386"/>
      <c r="D462" s="387"/>
      <c r="E462" s="386"/>
      <c r="F462" s="387"/>
      <c r="G462" s="386"/>
      <c r="H462" s="386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386"/>
      <c r="B463" s="386"/>
      <c r="C463" s="386"/>
      <c r="D463" s="387"/>
      <c r="E463" s="386"/>
      <c r="F463" s="387"/>
      <c r="G463" s="386"/>
      <c r="H463" s="386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386"/>
      <c r="B464" s="386"/>
      <c r="C464" s="386"/>
      <c r="D464" s="387"/>
      <c r="E464" s="386"/>
      <c r="F464" s="387"/>
      <c r="G464" s="386"/>
      <c r="H464" s="386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386"/>
      <c r="B465" s="386"/>
      <c r="C465" s="386"/>
      <c r="D465" s="387"/>
      <c r="E465" s="386"/>
      <c r="F465" s="387"/>
      <c r="G465" s="386"/>
      <c r="H465" s="386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386"/>
      <c r="B466" s="386"/>
      <c r="C466" s="386"/>
      <c r="D466" s="387"/>
      <c r="E466" s="386"/>
      <c r="F466" s="387"/>
      <c r="G466" s="386"/>
      <c r="H466" s="386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386"/>
      <c r="B467" s="386"/>
      <c r="C467" s="386"/>
      <c r="D467" s="387"/>
      <c r="E467" s="386"/>
      <c r="F467" s="387"/>
      <c r="G467" s="386"/>
      <c r="H467" s="386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386"/>
      <c r="B468" s="386"/>
      <c r="C468" s="386"/>
      <c r="D468" s="387"/>
      <c r="E468" s="386"/>
      <c r="F468" s="387"/>
      <c r="G468" s="386"/>
      <c r="H468" s="386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386"/>
      <c r="B469" s="386"/>
      <c r="C469" s="386"/>
      <c r="D469" s="387"/>
      <c r="E469" s="386"/>
      <c r="F469" s="387"/>
      <c r="G469" s="386"/>
      <c r="H469" s="386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386"/>
      <c r="B470" s="386"/>
      <c r="C470" s="386"/>
      <c r="D470" s="387"/>
      <c r="E470" s="386"/>
      <c r="F470" s="387"/>
      <c r="G470" s="386"/>
      <c r="H470" s="386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386"/>
      <c r="B471" s="386"/>
      <c r="C471" s="386"/>
      <c r="D471" s="387"/>
      <c r="E471" s="386"/>
      <c r="F471" s="387"/>
      <c r="G471" s="386"/>
      <c r="H471" s="38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386"/>
      <c r="B472" s="386"/>
      <c r="C472" s="386"/>
      <c r="D472" s="387"/>
      <c r="E472" s="386"/>
      <c r="F472" s="387"/>
      <c r="G472" s="386"/>
      <c r="H472" s="38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386"/>
      <c r="B473" s="386"/>
      <c r="C473" s="386"/>
      <c r="D473" s="387"/>
      <c r="E473" s="386"/>
      <c r="F473" s="387"/>
      <c r="G473" s="386"/>
      <c r="H473" s="386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386"/>
      <c r="B474" s="386"/>
      <c r="C474" s="386"/>
      <c r="D474" s="387"/>
      <c r="E474" s="386"/>
      <c r="F474" s="387"/>
      <c r="G474" s="386"/>
      <c r="H474" s="386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386"/>
      <c r="B475" s="386"/>
      <c r="C475" s="386"/>
      <c r="D475" s="387"/>
      <c r="E475" s="386"/>
      <c r="F475" s="387"/>
      <c r="G475" s="386"/>
      <c r="H475" s="386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386"/>
      <c r="B476" s="386"/>
      <c r="C476" s="386"/>
      <c r="D476" s="387"/>
      <c r="E476" s="386"/>
      <c r="F476" s="387"/>
      <c r="G476" s="386"/>
      <c r="H476" s="386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386"/>
      <c r="B477" s="386"/>
      <c r="C477" s="386"/>
      <c r="D477" s="387"/>
      <c r="E477" s="386"/>
      <c r="F477" s="387"/>
      <c r="G477" s="386"/>
      <c r="H477" s="386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386"/>
      <c r="B478" s="386"/>
      <c r="C478" s="386"/>
      <c r="D478" s="387"/>
      <c r="E478" s="386"/>
      <c r="F478" s="387"/>
      <c r="G478" s="386"/>
      <c r="H478" s="386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386"/>
      <c r="B479" s="386"/>
      <c r="C479" s="386"/>
      <c r="D479" s="387"/>
      <c r="E479" s="386"/>
      <c r="F479" s="387"/>
      <c r="G479" s="386"/>
      <c r="H479" s="386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386"/>
      <c r="B480" s="386"/>
      <c r="C480" s="386"/>
      <c r="D480" s="387"/>
      <c r="E480" s="386"/>
      <c r="F480" s="387"/>
      <c r="G480" s="386"/>
      <c r="H480" s="386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386"/>
      <c r="B481" s="386"/>
      <c r="C481" s="386"/>
      <c r="D481" s="387"/>
      <c r="E481" s="386"/>
      <c r="F481" s="387"/>
      <c r="G481" s="386"/>
      <c r="H481" s="386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386"/>
      <c r="B482" s="386"/>
      <c r="C482" s="386"/>
      <c r="D482" s="387"/>
      <c r="E482" s="386"/>
      <c r="F482" s="387"/>
      <c r="G482" s="386"/>
      <c r="H482" s="386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386"/>
      <c r="B483" s="386"/>
      <c r="C483" s="386"/>
      <c r="D483" s="387"/>
      <c r="E483" s="386"/>
      <c r="F483" s="387"/>
      <c r="G483" s="386"/>
      <c r="H483" s="386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386"/>
      <c r="B484" s="386"/>
      <c r="C484" s="386"/>
      <c r="D484" s="387"/>
      <c r="E484" s="386"/>
      <c r="F484" s="387"/>
      <c r="G484" s="386"/>
      <c r="H484" s="386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386"/>
      <c r="B485" s="386"/>
      <c r="C485" s="386"/>
      <c r="D485" s="387"/>
      <c r="E485" s="386"/>
      <c r="F485" s="387"/>
      <c r="G485" s="386"/>
      <c r="H485" s="386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386"/>
      <c r="B486" s="386"/>
      <c r="C486" s="386"/>
      <c r="D486" s="387"/>
      <c r="E486" s="386"/>
      <c r="F486" s="387"/>
      <c r="G486" s="386"/>
      <c r="H486" s="386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386"/>
      <c r="B487" s="386"/>
      <c r="C487" s="386"/>
      <c r="D487" s="387"/>
      <c r="E487" s="386"/>
      <c r="F487" s="387"/>
      <c r="G487" s="386"/>
      <c r="H487" s="386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386"/>
      <c r="B488" s="386"/>
      <c r="C488" s="386"/>
      <c r="D488" s="387"/>
      <c r="E488" s="386"/>
      <c r="F488" s="387"/>
      <c r="G488" s="386"/>
      <c r="H488" s="386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386"/>
      <c r="B489" s="386"/>
      <c r="C489" s="386"/>
      <c r="D489" s="387"/>
      <c r="E489" s="386"/>
      <c r="F489" s="387"/>
      <c r="G489" s="386"/>
      <c r="H489" s="386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386"/>
      <c r="B490" s="386"/>
      <c r="C490" s="386"/>
      <c r="D490" s="387"/>
      <c r="E490" s="386"/>
      <c r="F490" s="387"/>
      <c r="G490" s="386"/>
      <c r="H490" s="386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386"/>
      <c r="B491" s="386"/>
      <c r="C491" s="386"/>
      <c r="D491" s="387"/>
      <c r="E491" s="386"/>
      <c r="F491" s="387"/>
      <c r="G491" s="386"/>
      <c r="H491" s="386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386"/>
      <c r="B492" s="386"/>
      <c r="C492" s="386"/>
      <c r="D492" s="387"/>
      <c r="E492" s="386"/>
      <c r="F492" s="387"/>
      <c r="G492" s="386"/>
      <c r="H492" s="386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386"/>
      <c r="B493" s="386"/>
      <c r="C493" s="386"/>
      <c r="D493" s="387"/>
      <c r="E493" s="386"/>
      <c r="F493" s="387"/>
      <c r="G493" s="386"/>
      <c r="H493" s="386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386"/>
      <c r="B494" s="386"/>
      <c r="C494" s="386"/>
      <c r="D494" s="387"/>
      <c r="E494" s="386"/>
      <c r="F494" s="387"/>
      <c r="G494" s="386"/>
      <c r="H494" s="386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386"/>
      <c r="B495" s="386"/>
      <c r="C495" s="386"/>
      <c r="D495" s="387"/>
      <c r="E495" s="386"/>
      <c r="F495" s="387"/>
      <c r="G495" s="386"/>
      <c r="H495" s="386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386"/>
      <c r="B496" s="386"/>
      <c r="C496" s="386"/>
      <c r="D496" s="387"/>
      <c r="E496" s="386"/>
      <c r="F496" s="387"/>
      <c r="G496" s="386"/>
      <c r="H496" s="386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386"/>
      <c r="B497" s="386"/>
      <c r="C497" s="386"/>
      <c r="D497" s="387"/>
      <c r="E497" s="386"/>
      <c r="F497" s="387"/>
      <c r="G497" s="386"/>
      <c r="H497" s="386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386"/>
      <c r="B498" s="386"/>
      <c r="C498" s="386"/>
      <c r="D498" s="387"/>
      <c r="E498" s="386"/>
      <c r="F498" s="387"/>
      <c r="G498" s="386"/>
      <c r="H498" s="386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386"/>
      <c r="B499" s="386"/>
      <c r="C499" s="386"/>
      <c r="D499" s="387"/>
      <c r="E499" s="386"/>
      <c r="F499" s="387"/>
      <c r="G499" s="386"/>
      <c r="H499" s="386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386"/>
      <c r="B500" s="386"/>
      <c r="C500" s="386"/>
      <c r="D500" s="387"/>
      <c r="E500" s="386"/>
      <c r="F500" s="387"/>
      <c r="G500" s="386"/>
      <c r="H500" s="386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386"/>
      <c r="B501" s="386"/>
      <c r="C501" s="386"/>
      <c r="D501" s="387"/>
      <c r="E501" s="386"/>
      <c r="F501" s="387"/>
      <c r="G501" s="386"/>
      <c r="H501" s="386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386"/>
      <c r="B502" s="386"/>
      <c r="C502" s="386"/>
      <c r="D502" s="387"/>
      <c r="E502" s="386"/>
      <c r="F502" s="387"/>
      <c r="G502" s="386"/>
      <c r="H502" s="386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386"/>
      <c r="B503" s="386"/>
      <c r="C503" s="386"/>
      <c r="D503" s="387"/>
      <c r="E503" s="386"/>
      <c r="F503" s="387"/>
      <c r="G503" s="386"/>
      <c r="H503" s="386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386"/>
      <c r="B504" s="386"/>
      <c r="C504" s="386"/>
      <c r="D504" s="387"/>
      <c r="E504" s="386"/>
      <c r="F504" s="387"/>
      <c r="G504" s="386"/>
      <c r="H504" s="386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386"/>
      <c r="B505" s="386"/>
      <c r="C505" s="386"/>
      <c r="D505" s="387"/>
      <c r="E505" s="386"/>
      <c r="F505" s="387"/>
      <c r="G505" s="386"/>
      <c r="H505" s="386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386"/>
      <c r="B506" s="386"/>
      <c r="C506" s="386"/>
      <c r="D506" s="387"/>
      <c r="E506" s="386"/>
      <c r="F506" s="387"/>
      <c r="G506" s="386"/>
      <c r="H506" s="386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386"/>
      <c r="B507" s="386"/>
      <c r="C507" s="386"/>
      <c r="D507" s="387"/>
      <c r="E507" s="386"/>
      <c r="F507" s="387"/>
      <c r="G507" s="386"/>
      <c r="H507" s="386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386"/>
      <c r="B508" s="386"/>
      <c r="C508" s="386"/>
      <c r="D508" s="387"/>
      <c r="E508" s="386"/>
      <c r="F508" s="387"/>
      <c r="G508" s="386"/>
      <c r="H508" s="386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386"/>
      <c r="B509" s="386"/>
      <c r="C509" s="386"/>
      <c r="D509" s="387"/>
      <c r="E509" s="386"/>
      <c r="F509" s="387"/>
      <c r="G509" s="386"/>
      <c r="H509" s="386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386"/>
      <c r="B510" s="386"/>
      <c r="C510" s="386"/>
      <c r="D510" s="387"/>
      <c r="E510" s="386"/>
      <c r="F510" s="387"/>
      <c r="G510" s="386"/>
      <c r="H510" s="386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386"/>
      <c r="B511" s="386"/>
      <c r="C511" s="386"/>
      <c r="D511" s="387"/>
      <c r="E511" s="386"/>
      <c r="F511" s="387"/>
      <c r="G511" s="386"/>
      <c r="H511" s="386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386"/>
      <c r="B512" s="386"/>
      <c r="C512" s="386"/>
      <c r="D512" s="387"/>
      <c r="E512" s="386"/>
      <c r="F512" s="387"/>
      <c r="G512" s="386"/>
      <c r="H512" s="386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386"/>
      <c r="B513" s="386"/>
      <c r="C513" s="386"/>
      <c r="D513" s="387"/>
      <c r="E513" s="386"/>
      <c r="F513" s="387"/>
      <c r="G513" s="386"/>
      <c r="H513" s="386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386"/>
      <c r="B514" s="386"/>
      <c r="C514" s="386"/>
      <c r="D514" s="387"/>
      <c r="E514" s="386"/>
      <c r="F514" s="387"/>
      <c r="G514" s="386"/>
      <c r="H514" s="386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386"/>
      <c r="B515" s="386"/>
      <c r="C515" s="386"/>
      <c r="D515" s="387"/>
      <c r="E515" s="386"/>
      <c r="F515" s="387"/>
      <c r="G515" s="386"/>
      <c r="H515" s="386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386"/>
      <c r="B516" s="386"/>
      <c r="C516" s="386"/>
      <c r="D516" s="387"/>
      <c r="E516" s="386"/>
      <c r="F516" s="387"/>
      <c r="G516" s="386"/>
      <c r="H516" s="386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386"/>
      <c r="B517" s="386"/>
      <c r="C517" s="386"/>
      <c r="D517" s="387"/>
      <c r="E517" s="386"/>
      <c r="F517" s="387"/>
      <c r="G517" s="386"/>
      <c r="H517" s="386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386"/>
      <c r="B518" s="386"/>
      <c r="C518" s="386"/>
      <c r="D518" s="387"/>
      <c r="E518" s="386"/>
      <c r="F518" s="387"/>
      <c r="G518" s="386"/>
      <c r="H518" s="386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386"/>
      <c r="B519" s="386"/>
      <c r="C519" s="386"/>
      <c r="D519" s="387"/>
      <c r="E519" s="386"/>
      <c r="F519" s="387"/>
      <c r="G519" s="386"/>
      <c r="H519" s="386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386"/>
      <c r="B520" s="386"/>
      <c r="C520" s="386"/>
      <c r="D520" s="387"/>
      <c r="E520" s="386"/>
      <c r="F520" s="387"/>
      <c r="G520" s="386"/>
      <c r="H520" s="386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386"/>
      <c r="B521" s="386"/>
      <c r="C521" s="386"/>
      <c r="D521" s="387"/>
      <c r="E521" s="386"/>
      <c r="F521" s="387"/>
      <c r="G521" s="386"/>
      <c r="H521" s="386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386"/>
      <c r="B522" s="386"/>
      <c r="C522" s="386"/>
      <c r="D522" s="387"/>
      <c r="E522" s="386"/>
      <c r="F522" s="387"/>
      <c r="G522" s="386"/>
      <c r="H522" s="386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386"/>
      <c r="B523" s="386"/>
      <c r="C523" s="386"/>
      <c r="D523" s="387"/>
      <c r="E523" s="386"/>
      <c r="F523" s="387"/>
      <c r="G523" s="386"/>
      <c r="H523" s="386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386"/>
      <c r="B524" s="386"/>
      <c r="C524" s="386"/>
      <c r="D524" s="387"/>
      <c r="E524" s="386"/>
      <c r="F524" s="387"/>
      <c r="G524" s="386"/>
      <c r="H524" s="38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386"/>
      <c r="B525" s="386"/>
      <c r="C525" s="386"/>
      <c r="D525" s="387"/>
      <c r="E525" s="386"/>
      <c r="F525" s="387"/>
      <c r="G525" s="386"/>
      <c r="H525" s="38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386"/>
      <c r="B526" s="386"/>
      <c r="C526" s="386"/>
      <c r="D526" s="387"/>
      <c r="E526" s="386"/>
      <c r="F526" s="387"/>
      <c r="G526" s="386"/>
      <c r="H526" s="386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386"/>
      <c r="B527" s="386"/>
      <c r="C527" s="386"/>
      <c r="D527" s="387"/>
      <c r="E527" s="386"/>
      <c r="F527" s="387"/>
      <c r="G527" s="386"/>
      <c r="H527" s="386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386"/>
      <c r="B528" s="386"/>
      <c r="C528" s="386"/>
      <c r="D528" s="387"/>
      <c r="E528" s="386"/>
      <c r="F528" s="387"/>
      <c r="G528" s="386"/>
      <c r="H528" s="386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386"/>
      <c r="B529" s="386"/>
      <c r="C529" s="386"/>
      <c r="D529" s="387"/>
      <c r="E529" s="386"/>
      <c r="F529" s="387"/>
      <c r="G529" s="386"/>
      <c r="H529" s="386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386"/>
      <c r="B530" s="386"/>
      <c r="C530" s="386"/>
      <c r="D530" s="387"/>
      <c r="E530" s="386"/>
      <c r="F530" s="387"/>
      <c r="G530" s="386"/>
      <c r="H530" s="386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386"/>
      <c r="B531" s="386"/>
      <c r="C531" s="386"/>
      <c r="D531" s="387"/>
      <c r="E531" s="386"/>
      <c r="F531" s="387"/>
      <c r="G531" s="386"/>
      <c r="H531" s="386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386"/>
      <c r="B532" s="386"/>
      <c r="C532" s="386"/>
      <c r="D532" s="387"/>
      <c r="E532" s="386"/>
      <c r="F532" s="387"/>
      <c r="G532" s="386"/>
      <c r="H532" s="386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386"/>
      <c r="B533" s="386"/>
      <c r="C533" s="386"/>
      <c r="D533" s="387"/>
      <c r="E533" s="386"/>
      <c r="F533" s="387"/>
      <c r="G533" s="386"/>
      <c r="H533" s="386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386"/>
      <c r="B534" s="386"/>
      <c r="C534" s="386"/>
      <c r="D534" s="387"/>
      <c r="E534" s="386"/>
      <c r="F534" s="387"/>
      <c r="G534" s="386"/>
      <c r="H534" s="386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386"/>
      <c r="B535" s="386"/>
      <c r="C535" s="386"/>
      <c r="D535" s="387"/>
      <c r="E535" s="386"/>
      <c r="F535" s="387"/>
      <c r="G535" s="386"/>
      <c r="H535" s="386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386"/>
      <c r="B536" s="386"/>
      <c r="C536" s="386"/>
      <c r="D536" s="387"/>
      <c r="E536" s="386"/>
      <c r="F536" s="387"/>
      <c r="G536" s="386"/>
      <c r="H536" s="386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386"/>
      <c r="B537" s="386"/>
      <c r="C537" s="386"/>
      <c r="D537" s="387"/>
      <c r="E537" s="386"/>
      <c r="F537" s="387"/>
      <c r="G537" s="386"/>
      <c r="H537" s="386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386"/>
      <c r="B538" s="386"/>
      <c r="C538" s="386"/>
      <c r="D538" s="387"/>
      <c r="E538" s="386"/>
      <c r="F538" s="387"/>
      <c r="G538" s="386"/>
      <c r="H538" s="386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386"/>
      <c r="B539" s="386"/>
      <c r="C539" s="386"/>
      <c r="D539" s="387"/>
      <c r="E539" s="386"/>
      <c r="F539" s="387"/>
      <c r="G539" s="386"/>
      <c r="H539" s="386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386"/>
      <c r="B540" s="386"/>
      <c r="C540" s="386"/>
      <c r="D540" s="387"/>
      <c r="E540" s="386"/>
      <c r="F540" s="387"/>
      <c r="G540" s="386"/>
      <c r="H540" s="386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386"/>
      <c r="B541" s="386"/>
      <c r="C541" s="386"/>
      <c r="D541" s="387"/>
      <c r="E541" s="386"/>
      <c r="F541" s="387"/>
      <c r="G541" s="386"/>
      <c r="H541" s="386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386"/>
      <c r="B542" s="386"/>
      <c r="C542" s="386"/>
      <c r="D542" s="387"/>
      <c r="E542" s="386"/>
      <c r="F542" s="387"/>
      <c r="G542" s="386"/>
      <c r="H542" s="386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386"/>
      <c r="B543" s="386"/>
      <c r="C543" s="386"/>
      <c r="D543" s="387"/>
      <c r="E543" s="386"/>
      <c r="F543" s="387"/>
      <c r="G543" s="386"/>
      <c r="H543" s="386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386"/>
      <c r="B544" s="386"/>
      <c r="C544" s="386"/>
      <c r="D544" s="387"/>
      <c r="E544" s="386"/>
      <c r="F544" s="387"/>
      <c r="G544" s="386"/>
      <c r="H544" s="386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386"/>
      <c r="B545" s="386"/>
      <c r="C545" s="386"/>
      <c r="D545" s="387"/>
      <c r="E545" s="386"/>
      <c r="F545" s="387"/>
      <c r="G545" s="386"/>
      <c r="H545" s="386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386"/>
      <c r="B546" s="386"/>
      <c r="C546" s="386"/>
      <c r="D546" s="387"/>
      <c r="E546" s="386"/>
      <c r="F546" s="387"/>
      <c r="G546" s="386"/>
      <c r="H546" s="386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386"/>
      <c r="B547" s="386"/>
      <c r="C547" s="386"/>
      <c r="D547" s="387"/>
      <c r="E547" s="386"/>
      <c r="F547" s="387"/>
      <c r="G547" s="386"/>
      <c r="H547" s="386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386"/>
      <c r="B548" s="386"/>
      <c r="C548" s="386"/>
      <c r="D548" s="387"/>
      <c r="E548" s="386"/>
      <c r="F548" s="387"/>
      <c r="G548" s="386"/>
      <c r="H548" s="386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386"/>
      <c r="B549" s="386"/>
      <c r="C549" s="386"/>
      <c r="D549" s="387"/>
      <c r="E549" s="386"/>
      <c r="F549" s="387"/>
      <c r="G549" s="386"/>
      <c r="H549" s="386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386"/>
      <c r="B550" s="386"/>
      <c r="C550" s="386"/>
      <c r="D550" s="387"/>
      <c r="E550" s="386"/>
      <c r="F550" s="387"/>
      <c r="G550" s="386"/>
      <c r="H550" s="386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386"/>
      <c r="B551" s="386"/>
      <c r="C551" s="386"/>
      <c r="D551" s="387"/>
      <c r="E551" s="386"/>
      <c r="F551" s="387"/>
      <c r="G551" s="386"/>
      <c r="H551" s="386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386"/>
      <c r="B552" s="386"/>
      <c r="C552" s="386"/>
      <c r="D552" s="387"/>
      <c r="E552" s="386"/>
      <c r="F552" s="387"/>
      <c r="G552" s="386"/>
      <c r="H552" s="386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386"/>
      <c r="B553" s="386"/>
      <c r="C553" s="386"/>
      <c r="D553" s="387"/>
      <c r="E553" s="386"/>
      <c r="F553" s="387"/>
      <c r="G553" s="386"/>
      <c r="H553" s="386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386"/>
      <c r="B554" s="386"/>
      <c r="C554" s="386"/>
      <c r="D554" s="387"/>
      <c r="E554" s="386"/>
      <c r="F554" s="387"/>
      <c r="G554" s="386"/>
      <c r="H554" s="386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386"/>
      <c r="B555" s="386"/>
      <c r="C555" s="386"/>
      <c r="D555" s="387"/>
      <c r="E555" s="386"/>
      <c r="F555" s="387"/>
      <c r="G555" s="386"/>
      <c r="H555" s="386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386"/>
      <c r="B556" s="386"/>
      <c r="C556" s="386"/>
      <c r="D556" s="387"/>
      <c r="E556" s="386"/>
      <c r="F556" s="387"/>
      <c r="G556" s="386"/>
      <c r="H556" s="386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386"/>
      <c r="B557" s="386"/>
      <c r="C557" s="386"/>
      <c r="D557" s="387"/>
      <c r="E557" s="386"/>
      <c r="F557" s="387"/>
      <c r="G557" s="386"/>
      <c r="H557" s="386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386"/>
      <c r="B558" s="386"/>
      <c r="C558" s="386"/>
      <c r="D558" s="387"/>
      <c r="E558" s="386"/>
      <c r="F558" s="387"/>
      <c r="G558" s="386"/>
      <c r="H558" s="386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386"/>
      <c r="B559" s="386"/>
      <c r="C559" s="386"/>
      <c r="D559" s="387"/>
      <c r="E559" s="386"/>
      <c r="F559" s="387"/>
      <c r="G559" s="386"/>
      <c r="H559" s="386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386"/>
      <c r="B560" s="386"/>
      <c r="C560" s="386"/>
      <c r="D560" s="387"/>
      <c r="E560" s="386"/>
      <c r="F560" s="387"/>
      <c r="G560" s="386"/>
      <c r="H560" s="386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386"/>
      <c r="B561" s="386"/>
      <c r="C561" s="386"/>
      <c r="D561" s="387"/>
      <c r="E561" s="386"/>
      <c r="F561" s="387"/>
      <c r="G561" s="386"/>
      <c r="H561" s="386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386"/>
      <c r="B562" s="386"/>
      <c r="C562" s="386"/>
      <c r="D562" s="387"/>
      <c r="E562" s="386"/>
      <c r="F562" s="387"/>
      <c r="G562" s="386"/>
      <c r="H562" s="386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386"/>
      <c r="B563" s="386"/>
      <c r="C563" s="386"/>
      <c r="D563" s="387"/>
      <c r="E563" s="386"/>
      <c r="F563" s="387"/>
      <c r="G563" s="386"/>
      <c r="H563" s="386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386"/>
      <c r="B564" s="386"/>
      <c r="C564" s="386"/>
      <c r="D564" s="387"/>
      <c r="E564" s="386"/>
      <c r="F564" s="387"/>
      <c r="G564" s="386"/>
      <c r="H564" s="386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386"/>
      <c r="B565" s="386"/>
      <c r="C565" s="386"/>
      <c r="D565" s="387"/>
      <c r="E565" s="386"/>
      <c r="F565" s="387"/>
      <c r="G565" s="386"/>
      <c r="H565" s="386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386"/>
      <c r="B566" s="386"/>
      <c r="C566" s="386"/>
      <c r="D566" s="387"/>
      <c r="E566" s="386"/>
      <c r="F566" s="387"/>
      <c r="G566" s="386"/>
      <c r="H566" s="386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386"/>
      <c r="B567" s="386"/>
      <c r="C567" s="386"/>
      <c r="D567" s="387"/>
      <c r="E567" s="386"/>
      <c r="F567" s="387"/>
      <c r="G567" s="386"/>
      <c r="H567" s="386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386"/>
      <c r="B568" s="386"/>
      <c r="C568" s="386"/>
      <c r="D568" s="387"/>
      <c r="E568" s="386"/>
      <c r="F568" s="387"/>
      <c r="G568" s="386"/>
      <c r="H568" s="386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386"/>
      <c r="B569" s="386"/>
      <c r="C569" s="386"/>
      <c r="D569" s="387"/>
      <c r="E569" s="386"/>
      <c r="F569" s="387"/>
      <c r="G569" s="386"/>
      <c r="H569" s="386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386"/>
      <c r="B570" s="386"/>
      <c r="C570" s="386"/>
      <c r="D570" s="387"/>
      <c r="E570" s="386"/>
      <c r="F570" s="387"/>
      <c r="G570" s="386"/>
      <c r="H570" s="386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386"/>
      <c r="B571" s="386"/>
      <c r="C571" s="386"/>
      <c r="D571" s="387"/>
      <c r="E571" s="386"/>
      <c r="F571" s="387"/>
      <c r="G571" s="386"/>
      <c r="H571" s="386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386"/>
      <c r="B572" s="386"/>
      <c r="C572" s="386"/>
      <c r="D572" s="387"/>
      <c r="E572" s="386"/>
      <c r="F572" s="387"/>
      <c r="G572" s="386"/>
      <c r="H572" s="386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386"/>
      <c r="B573" s="386"/>
      <c r="C573" s="386"/>
      <c r="D573" s="387"/>
      <c r="E573" s="386"/>
      <c r="F573" s="387"/>
      <c r="G573" s="386"/>
      <c r="H573" s="386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386"/>
      <c r="B574" s="386"/>
      <c r="C574" s="386"/>
      <c r="D574" s="387"/>
      <c r="E574" s="386"/>
      <c r="F574" s="387"/>
      <c r="G574" s="386"/>
      <c r="H574" s="386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386"/>
      <c r="B575" s="386"/>
      <c r="C575" s="386"/>
      <c r="D575" s="387"/>
      <c r="E575" s="386"/>
      <c r="F575" s="387"/>
      <c r="G575" s="386"/>
      <c r="H575" s="386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386"/>
      <c r="B576" s="386"/>
      <c r="C576" s="386"/>
      <c r="D576" s="387"/>
      <c r="E576" s="386"/>
      <c r="F576" s="387"/>
      <c r="G576" s="386"/>
      <c r="H576" s="386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386"/>
      <c r="B577" s="386"/>
      <c r="C577" s="386"/>
      <c r="D577" s="387"/>
      <c r="E577" s="386"/>
      <c r="F577" s="387"/>
      <c r="G577" s="386"/>
      <c r="H577" s="386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386"/>
      <c r="B578" s="386"/>
      <c r="C578" s="386"/>
      <c r="D578" s="387"/>
      <c r="E578" s="386"/>
      <c r="F578" s="387"/>
      <c r="G578" s="386"/>
      <c r="H578" s="38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386"/>
      <c r="B579" s="386"/>
      <c r="C579" s="386"/>
      <c r="D579" s="387"/>
      <c r="E579" s="386"/>
      <c r="F579" s="387"/>
      <c r="G579" s="386"/>
      <c r="H579" s="38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386"/>
      <c r="B580" s="386"/>
      <c r="C580" s="386"/>
      <c r="D580" s="387"/>
      <c r="E580" s="386"/>
      <c r="F580" s="387"/>
      <c r="G580" s="386"/>
      <c r="H580" s="386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386"/>
      <c r="B581" s="386"/>
      <c r="C581" s="386"/>
      <c r="D581" s="387"/>
      <c r="E581" s="386"/>
      <c r="F581" s="387"/>
      <c r="G581" s="386"/>
      <c r="H581" s="386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386"/>
      <c r="B582" s="386"/>
      <c r="C582" s="386"/>
      <c r="D582" s="387"/>
      <c r="E582" s="386"/>
      <c r="F582" s="387"/>
      <c r="G582" s="386"/>
      <c r="H582" s="386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386"/>
      <c r="B583" s="386"/>
      <c r="C583" s="386"/>
      <c r="D583" s="387"/>
      <c r="E583" s="386"/>
      <c r="F583" s="387"/>
      <c r="G583" s="386"/>
      <c r="H583" s="386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386"/>
      <c r="B584" s="386"/>
      <c r="C584" s="386"/>
      <c r="D584" s="387"/>
      <c r="E584" s="386"/>
      <c r="F584" s="387"/>
      <c r="G584" s="386"/>
      <c r="H584" s="386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386"/>
      <c r="B585" s="386"/>
      <c r="C585" s="386"/>
      <c r="D585" s="387"/>
      <c r="E585" s="386"/>
      <c r="F585" s="387"/>
      <c r="G585" s="386"/>
      <c r="H585" s="386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386"/>
      <c r="B586" s="386"/>
      <c r="C586" s="386"/>
      <c r="D586" s="387"/>
      <c r="E586" s="386"/>
      <c r="F586" s="387"/>
      <c r="G586" s="386"/>
      <c r="H586" s="386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386"/>
      <c r="B587" s="386"/>
      <c r="C587" s="386"/>
      <c r="D587" s="387"/>
      <c r="E587" s="386"/>
      <c r="F587" s="387"/>
      <c r="G587" s="386"/>
      <c r="H587" s="386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386"/>
      <c r="B588" s="386"/>
      <c r="C588" s="386"/>
      <c r="D588" s="387"/>
      <c r="E588" s="386"/>
      <c r="F588" s="387"/>
      <c r="G588" s="386"/>
      <c r="H588" s="386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386"/>
      <c r="B589" s="386"/>
      <c r="C589" s="386"/>
      <c r="D589" s="387"/>
      <c r="E589" s="386"/>
      <c r="F589" s="387"/>
      <c r="G589" s="386"/>
      <c r="H589" s="386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386"/>
      <c r="B590" s="386"/>
      <c r="C590" s="386"/>
      <c r="D590" s="387"/>
      <c r="E590" s="386"/>
      <c r="F590" s="387"/>
      <c r="G590" s="386"/>
      <c r="H590" s="386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386"/>
      <c r="B591" s="386"/>
      <c r="C591" s="386"/>
      <c r="D591" s="387"/>
      <c r="E591" s="386"/>
      <c r="F591" s="387"/>
      <c r="G591" s="386"/>
      <c r="H591" s="386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386"/>
      <c r="B592" s="386"/>
      <c r="C592" s="386"/>
      <c r="D592" s="387"/>
      <c r="E592" s="386"/>
      <c r="F592" s="387"/>
      <c r="G592" s="386"/>
      <c r="H592" s="386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386"/>
      <c r="B593" s="386"/>
      <c r="C593" s="386"/>
      <c r="D593" s="387"/>
      <c r="E593" s="386"/>
      <c r="F593" s="387"/>
      <c r="G593" s="386"/>
      <c r="H593" s="386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386"/>
      <c r="B594" s="386"/>
      <c r="C594" s="386"/>
      <c r="D594" s="387"/>
      <c r="E594" s="386"/>
      <c r="F594" s="387"/>
      <c r="G594" s="386"/>
      <c r="H594" s="386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386"/>
      <c r="B595" s="386"/>
      <c r="C595" s="386"/>
      <c r="D595" s="387"/>
      <c r="E595" s="386"/>
      <c r="F595" s="387"/>
      <c r="G595" s="386"/>
      <c r="H595" s="386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386"/>
      <c r="B596" s="386"/>
      <c r="C596" s="386"/>
      <c r="D596" s="387"/>
      <c r="E596" s="386"/>
      <c r="F596" s="387"/>
      <c r="G596" s="386"/>
      <c r="H596" s="386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386"/>
      <c r="B597" s="386"/>
      <c r="C597" s="386"/>
      <c r="D597" s="387"/>
      <c r="E597" s="386"/>
      <c r="F597" s="387"/>
      <c r="G597" s="386"/>
      <c r="H597" s="386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386"/>
      <c r="B598" s="386"/>
      <c r="C598" s="386"/>
      <c r="D598" s="387"/>
      <c r="E598" s="386"/>
      <c r="F598" s="387"/>
      <c r="G598" s="386"/>
      <c r="H598" s="386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386"/>
      <c r="B599" s="386"/>
      <c r="C599" s="386"/>
      <c r="D599" s="387"/>
      <c r="E599" s="386"/>
      <c r="F599" s="387"/>
      <c r="G599" s="386"/>
      <c r="H599" s="386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386"/>
      <c r="B600" s="386"/>
      <c r="C600" s="386"/>
      <c r="D600" s="387"/>
      <c r="E600" s="386"/>
      <c r="F600" s="387"/>
      <c r="G600" s="386"/>
      <c r="H600" s="386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386"/>
      <c r="B601" s="386"/>
      <c r="C601" s="386"/>
      <c r="D601" s="387"/>
      <c r="E601" s="386"/>
      <c r="F601" s="387"/>
      <c r="G601" s="386"/>
      <c r="H601" s="386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386"/>
      <c r="B602" s="386"/>
      <c r="C602" s="386"/>
      <c r="D602" s="387"/>
      <c r="E602" s="386"/>
      <c r="F602" s="387"/>
      <c r="G602" s="386"/>
      <c r="H602" s="386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386"/>
      <c r="B603" s="386"/>
      <c r="C603" s="386"/>
      <c r="D603" s="387"/>
      <c r="E603" s="386"/>
      <c r="F603" s="387"/>
      <c r="G603" s="386"/>
      <c r="H603" s="386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386"/>
      <c r="B604" s="386"/>
      <c r="C604" s="386"/>
      <c r="D604" s="387"/>
      <c r="E604" s="386"/>
      <c r="F604" s="387"/>
      <c r="G604" s="386"/>
      <c r="H604" s="386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386"/>
      <c r="B605" s="386"/>
      <c r="C605" s="386"/>
      <c r="D605" s="387"/>
      <c r="E605" s="386"/>
      <c r="F605" s="387"/>
      <c r="G605" s="386"/>
      <c r="H605" s="386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386"/>
      <c r="B606" s="386"/>
      <c r="C606" s="386"/>
      <c r="D606" s="387"/>
      <c r="E606" s="386"/>
      <c r="F606" s="387"/>
      <c r="G606" s="386"/>
      <c r="H606" s="386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386"/>
      <c r="B607" s="386"/>
      <c r="C607" s="386"/>
      <c r="D607" s="387"/>
      <c r="E607" s="386"/>
      <c r="F607" s="387"/>
      <c r="G607" s="386"/>
      <c r="H607" s="386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386"/>
      <c r="B608" s="386"/>
      <c r="C608" s="386"/>
      <c r="D608" s="387"/>
      <c r="E608" s="386"/>
      <c r="F608" s="387"/>
      <c r="G608" s="386"/>
      <c r="H608" s="386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386"/>
      <c r="B609" s="386"/>
      <c r="C609" s="386"/>
      <c r="D609" s="387"/>
      <c r="E609" s="386"/>
      <c r="F609" s="387"/>
      <c r="G609" s="386"/>
      <c r="H609" s="386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386"/>
      <c r="B610" s="386"/>
      <c r="C610" s="386"/>
      <c r="D610" s="387"/>
      <c r="E610" s="386"/>
      <c r="F610" s="387"/>
      <c r="G610" s="386"/>
      <c r="H610" s="386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386"/>
      <c r="B611" s="386"/>
      <c r="C611" s="386"/>
      <c r="D611" s="387"/>
      <c r="E611" s="386"/>
      <c r="F611" s="387"/>
      <c r="G611" s="386"/>
      <c r="H611" s="386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386"/>
      <c r="B612" s="386"/>
      <c r="C612" s="386"/>
      <c r="D612" s="387"/>
      <c r="E612" s="386"/>
      <c r="F612" s="387"/>
      <c r="G612" s="386"/>
      <c r="H612" s="386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386"/>
      <c r="B613" s="386"/>
      <c r="C613" s="386"/>
      <c r="D613" s="387"/>
      <c r="E613" s="386"/>
      <c r="F613" s="387"/>
      <c r="G613" s="386"/>
      <c r="H613" s="386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386"/>
      <c r="B614" s="386"/>
      <c r="C614" s="386"/>
      <c r="D614" s="387"/>
      <c r="E614" s="386"/>
      <c r="F614" s="387"/>
      <c r="G614" s="386"/>
      <c r="H614" s="386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386"/>
      <c r="B615" s="386"/>
      <c r="C615" s="386"/>
      <c r="D615" s="387"/>
      <c r="E615" s="386"/>
      <c r="F615" s="387"/>
      <c r="G615" s="386"/>
      <c r="H615" s="386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386"/>
      <c r="B616" s="386"/>
      <c r="C616" s="386"/>
      <c r="D616" s="387"/>
      <c r="E616" s="386"/>
      <c r="F616" s="387"/>
      <c r="G616" s="386"/>
      <c r="H616" s="386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386"/>
      <c r="B617" s="386"/>
      <c r="C617" s="386"/>
      <c r="D617" s="387"/>
      <c r="E617" s="386"/>
      <c r="F617" s="387"/>
      <c r="G617" s="386"/>
      <c r="H617" s="386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386"/>
      <c r="B618" s="386"/>
      <c r="C618" s="386"/>
      <c r="D618" s="387"/>
      <c r="E618" s="386"/>
      <c r="F618" s="387"/>
      <c r="G618" s="386"/>
      <c r="H618" s="386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386"/>
      <c r="B619" s="386"/>
      <c r="C619" s="386"/>
      <c r="D619" s="387"/>
      <c r="E619" s="386"/>
      <c r="F619" s="387"/>
      <c r="G619" s="386"/>
      <c r="H619" s="386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386"/>
      <c r="B620" s="386"/>
      <c r="C620" s="386"/>
      <c r="D620" s="387"/>
      <c r="E620" s="386"/>
      <c r="F620" s="387"/>
      <c r="G620" s="386"/>
      <c r="H620" s="386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386"/>
      <c r="B621" s="386"/>
      <c r="C621" s="386"/>
      <c r="D621" s="387"/>
      <c r="E621" s="386"/>
      <c r="F621" s="387"/>
      <c r="G621" s="386"/>
      <c r="H621" s="386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386"/>
      <c r="B622" s="386"/>
      <c r="C622" s="386"/>
      <c r="D622" s="387"/>
      <c r="E622" s="386"/>
      <c r="F622" s="387"/>
      <c r="G622" s="386"/>
      <c r="H622" s="386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386"/>
      <c r="B623" s="386"/>
      <c r="C623" s="386"/>
      <c r="D623" s="387"/>
      <c r="E623" s="386"/>
      <c r="F623" s="387"/>
      <c r="G623" s="386"/>
      <c r="H623" s="386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386"/>
      <c r="B624" s="386"/>
      <c r="C624" s="386"/>
      <c r="D624" s="387"/>
      <c r="E624" s="386"/>
      <c r="F624" s="387"/>
      <c r="G624" s="386"/>
      <c r="H624" s="386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386"/>
      <c r="B625" s="386"/>
      <c r="C625" s="386"/>
      <c r="D625" s="387"/>
      <c r="E625" s="386"/>
      <c r="F625" s="387"/>
      <c r="G625" s="386"/>
      <c r="H625" s="386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386"/>
      <c r="B626" s="386"/>
      <c r="C626" s="386"/>
      <c r="D626" s="387"/>
      <c r="E626" s="386"/>
      <c r="F626" s="387"/>
      <c r="G626" s="386"/>
      <c r="H626" s="386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386"/>
      <c r="B627" s="386"/>
      <c r="C627" s="386"/>
      <c r="D627" s="387"/>
      <c r="E627" s="386"/>
      <c r="F627" s="387"/>
      <c r="G627" s="386"/>
      <c r="H627" s="386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386"/>
      <c r="B628" s="386"/>
      <c r="C628" s="386"/>
      <c r="D628" s="387"/>
      <c r="E628" s="386"/>
      <c r="F628" s="387"/>
      <c r="G628" s="386"/>
      <c r="H628" s="386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386"/>
      <c r="B629" s="386"/>
      <c r="C629" s="386"/>
      <c r="D629" s="387"/>
      <c r="E629" s="386"/>
      <c r="F629" s="387"/>
      <c r="G629" s="386"/>
      <c r="H629" s="386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386"/>
      <c r="B630" s="386"/>
      <c r="C630" s="386"/>
      <c r="D630" s="387"/>
      <c r="E630" s="386"/>
      <c r="F630" s="387"/>
      <c r="G630" s="386"/>
      <c r="H630" s="386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386"/>
      <c r="B631" s="386"/>
      <c r="C631" s="386"/>
      <c r="D631" s="387"/>
      <c r="E631" s="386"/>
      <c r="F631" s="387"/>
      <c r="G631" s="386"/>
      <c r="H631" s="386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386"/>
      <c r="B632" s="386"/>
      <c r="C632" s="386"/>
      <c r="D632" s="387"/>
      <c r="E632" s="386"/>
      <c r="F632" s="387"/>
      <c r="G632" s="386"/>
      <c r="H632" s="38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386"/>
      <c r="B633" s="386"/>
      <c r="C633" s="386"/>
      <c r="D633" s="387"/>
      <c r="E633" s="386"/>
      <c r="F633" s="387"/>
      <c r="G633" s="386"/>
      <c r="H633" s="38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386"/>
      <c r="B634" s="386"/>
      <c r="C634" s="386"/>
      <c r="D634" s="387"/>
      <c r="E634" s="386"/>
      <c r="F634" s="387"/>
      <c r="G634" s="386"/>
      <c r="H634" s="386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386"/>
      <c r="B635" s="386"/>
      <c r="C635" s="386"/>
      <c r="D635" s="387"/>
      <c r="E635" s="386"/>
      <c r="F635" s="387"/>
      <c r="G635" s="386"/>
      <c r="H635" s="386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386"/>
      <c r="B636" s="386"/>
      <c r="C636" s="386"/>
      <c r="D636" s="387"/>
      <c r="E636" s="386"/>
      <c r="F636" s="387"/>
      <c r="G636" s="386"/>
      <c r="H636" s="386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386"/>
      <c r="B637" s="386"/>
      <c r="C637" s="386"/>
      <c r="D637" s="387"/>
      <c r="E637" s="386"/>
      <c r="F637" s="387"/>
      <c r="G637" s="386"/>
      <c r="H637" s="386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386"/>
      <c r="B638" s="386"/>
      <c r="C638" s="386"/>
      <c r="D638" s="387"/>
      <c r="E638" s="386"/>
      <c r="F638" s="387"/>
      <c r="G638" s="386"/>
      <c r="H638" s="386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386"/>
      <c r="B639" s="386"/>
      <c r="C639" s="386"/>
      <c r="D639" s="387"/>
      <c r="E639" s="386"/>
      <c r="F639" s="387"/>
      <c r="G639" s="386"/>
      <c r="H639" s="386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386"/>
      <c r="B640" s="386"/>
      <c r="C640" s="386"/>
      <c r="D640" s="387"/>
      <c r="E640" s="386"/>
      <c r="F640" s="387"/>
      <c r="G640" s="386"/>
      <c r="H640" s="386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386"/>
      <c r="B641" s="386"/>
      <c r="C641" s="386"/>
      <c r="D641" s="387"/>
      <c r="E641" s="386"/>
      <c r="F641" s="387"/>
      <c r="G641" s="386"/>
      <c r="H641" s="386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386"/>
      <c r="B642" s="386"/>
      <c r="C642" s="386"/>
      <c r="D642" s="387"/>
      <c r="E642" s="386"/>
      <c r="F642" s="387"/>
      <c r="G642" s="386"/>
      <c r="H642" s="386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386"/>
      <c r="B643" s="386"/>
      <c r="C643" s="386"/>
      <c r="D643" s="387"/>
      <c r="E643" s="386"/>
      <c r="F643" s="387"/>
      <c r="G643" s="386"/>
      <c r="H643" s="386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386"/>
      <c r="B644" s="386"/>
      <c r="C644" s="386"/>
      <c r="D644" s="387"/>
      <c r="E644" s="386"/>
      <c r="F644" s="387"/>
      <c r="G644" s="386"/>
      <c r="H644" s="386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386"/>
      <c r="B645" s="386"/>
      <c r="C645" s="386"/>
      <c r="D645" s="387"/>
      <c r="E645" s="386"/>
      <c r="F645" s="387"/>
      <c r="G645" s="386"/>
      <c r="H645" s="386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386"/>
      <c r="B646" s="386"/>
      <c r="C646" s="386"/>
      <c r="D646" s="387"/>
      <c r="E646" s="386"/>
      <c r="F646" s="387"/>
      <c r="G646" s="386"/>
      <c r="H646" s="386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386"/>
      <c r="B647" s="386"/>
      <c r="C647" s="386"/>
      <c r="D647" s="387"/>
      <c r="E647" s="386"/>
      <c r="F647" s="387"/>
      <c r="G647" s="386"/>
      <c r="H647" s="386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386"/>
      <c r="B648" s="386"/>
      <c r="C648" s="386"/>
      <c r="D648" s="387"/>
      <c r="E648" s="386"/>
      <c r="F648" s="387"/>
      <c r="G648" s="386"/>
      <c r="H648" s="386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386"/>
      <c r="B649" s="386"/>
      <c r="C649" s="386"/>
      <c r="D649" s="387"/>
      <c r="E649" s="386"/>
      <c r="F649" s="387"/>
      <c r="G649" s="386"/>
      <c r="H649" s="386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386"/>
      <c r="B650" s="386"/>
      <c r="C650" s="386"/>
      <c r="D650" s="387"/>
      <c r="E650" s="386"/>
      <c r="F650" s="387"/>
      <c r="G650" s="386"/>
      <c r="H650" s="386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386"/>
      <c r="B651" s="386"/>
      <c r="C651" s="386"/>
      <c r="D651" s="387"/>
      <c r="E651" s="386"/>
      <c r="F651" s="387"/>
      <c r="G651" s="386"/>
      <c r="H651" s="386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386"/>
      <c r="B652" s="386"/>
      <c r="C652" s="386"/>
      <c r="D652" s="387"/>
      <c r="E652" s="386"/>
      <c r="F652" s="387"/>
      <c r="G652" s="386"/>
      <c r="H652" s="386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386"/>
      <c r="B653" s="386"/>
      <c r="C653" s="386"/>
      <c r="D653" s="387"/>
      <c r="E653" s="386"/>
      <c r="F653" s="387"/>
      <c r="G653" s="386"/>
      <c r="H653" s="386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386"/>
      <c r="B654" s="386"/>
      <c r="C654" s="386"/>
      <c r="D654" s="387"/>
      <c r="E654" s="386"/>
      <c r="F654" s="387"/>
      <c r="G654" s="386"/>
      <c r="H654" s="386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386"/>
      <c r="B655" s="386"/>
      <c r="C655" s="386"/>
      <c r="D655" s="387"/>
      <c r="E655" s="386"/>
      <c r="F655" s="387"/>
      <c r="G655" s="386"/>
      <c r="H655" s="386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386"/>
      <c r="B656" s="386"/>
      <c r="C656" s="386"/>
      <c r="D656" s="387"/>
      <c r="E656" s="386"/>
      <c r="F656" s="387"/>
      <c r="G656" s="386"/>
      <c r="H656" s="386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386"/>
      <c r="B657" s="386"/>
      <c r="C657" s="386"/>
      <c r="D657" s="387"/>
      <c r="E657" s="386"/>
      <c r="F657" s="387"/>
      <c r="G657" s="386"/>
      <c r="H657" s="386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386"/>
      <c r="B658" s="386"/>
      <c r="C658" s="386"/>
      <c r="D658" s="387"/>
      <c r="E658" s="386"/>
      <c r="F658" s="387"/>
      <c r="G658" s="386"/>
      <c r="H658" s="386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386"/>
      <c r="B659" s="386"/>
      <c r="C659" s="386"/>
      <c r="D659" s="387"/>
      <c r="E659" s="386"/>
      <c r="F659" s="387"/>
      <c r="G659" s="386"/>
      <c r="H659" s="386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386"/>
      <c r="B660" s="386"/>
      <c r="C660" s="386"/>
      <c r="D660" s="387"/>
      <c r="E660" s="386"/>
      <c r="F660" s="387"/>
      <c r="G660" s="386"/>
      <c r="H660" s="386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386"/>
      <c r="B661" s="386"/>
      <c r="C661" s="386"/>
      <c r="D661" s="387"/>
      <c r="E661" s="386"/>
      <c r="F661" s="387"/>
      <c r="G661" s="386"/>
      <c r="H661" s="386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386"/>
      <c r="B662" s="386"/>
      <c r="C662" s="386"/>
      <c r="D662" s="387"/>
      <c r="E662" s="386"/>
      <c r="F662" s="387"/>
      <c r="G662" s="386"/>
      <c r="H662" s="386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386"/>
      <c r="B663" s="386"/>
      <c r="C663" s="386"/>
      <c r="D663" s="387"/>
      <c r="E663" s="386"/>
      <c r="F663" s="387"/>
      <c r="G663" s="386"/>
      <c r="H663" s="386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386"/>
      <c r="B664" s="386"/>
      <c r="C664" s="386"/>
      <c r="D664" s="387"/>
      <c r="E664" s="386"/>
      <c r="F664" s="387"/>
      <c r="G664" s="386"/>
      <c r="H664" s="386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386"/>
      <c r="B665" s="386"/>
      <c r="C665" s="386"/>
      <c r="D665" s="387"/>
      <c r="E665" s="386"/>
      <c r="F665" s="387"/>
      <c r="G665" s="386"/>
      <c r="H665" s="386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386"/>
      <c r="B666" s="386"/>
      <c r="C666" s="386"/>
      <c r="D666" s="387"/>
      <c r="E666" s="386"/>
      <c r="F666" s="387"/>
      <c r="G666" s="386"/>
      <c r="H666" s="386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386"/>
      <c r="B667" s="386"/>
      <c r="C667" s="386"/>
      <c r="D667" s="387"/>
      <c r="E667" s="386"/>
      <c r="F667" s="387"/>
      <c r="G667" s="386"/>
      <c r="H667" s="386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386"/>
      <c r="B668" s="386"/>
      <c r="C668" s="386"/>
      <c r="D668" s="387"/>
      <c r="E668" s="386"/>
      <c r="F668" s="387"/>
      <c r="G668" s="386"/>
      <c r="H668" s="386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386"/>
      <c r="B669" s="386"/>
      <c r="C669" s="386"/>
      <c r="D669" s="387"/>
      <c r="E669" s="386"/>
      <c r="F669" s="387"/>
      <c r="G669" s="386"/>
      <c r="H669" s="386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386"/>
      <c r="B670" s="386"/>
      <c r="C670" s="386"/>
      <c r="D670" s="387"/>
      <c r="E670" s="386"/>
      <c r="F670" s="387"/>
      <c r="G670" s="386"/>
      <c r="H670" s="386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386"/>
      <c r="B671" s="386"/>
      <c r="C671" s="386"/>
      <c r="D671" s="387"/>
      <c r="E671" s="386"/>
      <c r="F671" s="387"/>
      <c r="G671" s="386"/>
      <c r="H671" s="386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386"/>
      <c r="B672" s="386"/>
      <c r="C672" s="386"/>
      <c r="D672" s="387"/>
      <c r="E672" s="386"/>
      <c r="F672" s="387"/>
      <c r="G672" s="386"/>
      <c r="H672" s="386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386"/>
      <c r="B673" s="386"/>
      <c r="C673" s="386"/>
      <c r="D673" s="387"/>
      <c r="E673" s="386"/>
      <c r="F673" s="387"/>
      <c r="G673" s="386"/>
      <c r="H673" s="386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386"/>
      <c r="B674" s="386"/>
      <c r="C674" s="386"/>
      <c r="D674" s="387"/>
      <c r="E674" s="386"/>
      <c r="F674" s="387"/>
      <c r="G674" s="386"/>
      <c r="H674" s="386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386"/>
      <c r="B675" s="386"/>
      <c r="C675" s="386"/>
      <c r="D675" s="387"/>
      <c r="E675" s="386"/>
      <c r="F675" s="387"/>
      <c r="G675" s="386"/>
      <c r="H675" s="386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386"/>
      <c r="B676" s="386"/>
      <c r="C676" s="386"/>
      <c r="D676" s="387"/>
      <c r="E676" s="386"/>
      <c r="F676" s="387"/>
      <c r="G676" s="386"/>
      <c r="H676" s="386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386"/>
      <c r="B677" s="386"/>
      <c r="C677" s="386"/>
      <c r="D677" s="387"/>
      <c r="E677" s="386"/>
      <c r="F677" s="387"/>
      <c r="G677" s="386"/>
      <c r="H677" s="386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386"/>
      <c r="B678" s="386"/>
      <c r="C678" s="386"/>
      <c r="D678" s="387"/>
      <c r="E678" s="386"/>
      <c r="F678" s="387"/>
      <c r="G678" s="386"/>
      <c r="H678" s="386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386"/>
      <c r="B679" s="386"/>
      <c r="C679" s="386"/>
      <c r="D679" s="387"/>
      <c r="E679" s="386"/>
      <c r="F679" s="387"/>
      <c r="G679" s="386"/>
      <c r="H679" s="386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386"/>
      <c r="B680" s="386"/>
      <c r="C680" s="386"/>
      <c r="D680" s="387"/>
      <c r="E680" s="386"/>
      <c r="F680" s="387"/>
      <c r="G680" s="386"/>
      <c r="H680" s="386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386"/>
      <c r="B681" s="386"/>
      <c r="C681" s="386"/>
      <c r="D681" s="387"/>
      <c r="E681" s="386"/>
      <c r="F681" s="387"/>
      <c r="G681" s="386"/>
      <c r="H681" s="386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386"/>
      <c r="B682" s="386"/>
      <c r="C682" s="386"/>
      <c r="D682" s="387"/>
      <c r="E682" s="386"/>
      <c r="F682" s="387"/>
      <c r="G682" s="386"/>
      <c r="H682" s="386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386"/>
      <c r="B683" s="386"/>
      <c r="C683" s="386"/>
      <c r="D683" s="387"/>
      <c r="E683" s="386"/>
      <c r="F683" s="387"/>
      <c r="G683" s="386"/>
      <c r="H683" s="386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386"/>
      <c r="B684" s="386"/>
      <c r="C684" s="386"/>
      <c r="D684" s="387"/>
      <c r="E684" s="386"/>
      <c r="F684" s="387"/>
      <c r="G684" s="386"/>
      <c r="H684" s="386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386"/>
      <c r="B685" s="386"/>
      <c r="C685" s="386"/>
      <c r="D685" s="387"/>
      <c r="E685" s="386"/>
      <c r="F685" s="387"/>
      <c r="G685" s="386"/>
      <c r="H685" s="386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386"/>
      <c r="B686" s="386"/>
      <c r="C686" s="386"/>
      <c r="D686" s="387"/>
      <c r="E686" s="386"/>
      <c r="F686" s="387"/>
      <c r="G686" s="386"/>
      <c r="H686" s="386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386"/>
      <c r="B687" s="386"/>
      <c r="C687" s="386"/>
      <c r="D687" s="387"/>
      <c r="E687" s="386"/>
      <c r="F687" s="387"/>
      <c r="G687" s="386"/>
      <c r="H687" s="386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386"/>
      <c r="B688" s="386"/>
      <c r="C688" s="386"/>
      <c r="D688" s="387"/>
      <c r="E688" s="386"/>
      <c r="F688" s="387"/>
      <c r="G688" s="386"/>
      <c r="H688" s="386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386"/>
      <c r="B689" s="386"/>
      <c r="C689" s="386"/>
      <c r="D689" s="387"/>
      <c r="E689" s="386"/>
      <c r="F689" s="387"/>
      <c r="G689" s="386"/>
      <c r="H689" s="386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386"/>
      <c r="B690" s="386"/>
      <c r="C690" s="386"/>
      <c r="D690" s="387"/>
      <c r="E690" s="386"/>
      <c r="F690" s="387"/>
      <c r="G690" s="386"/>
      <c r="H690" s="386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386"/>
      <c r="B691" s="386"/>
      <c r="C691" s="386"/>
      <c r="D691" s="387"/>
      <c r="E691" s="386"/>
      <c r="F691" s="387"/>
      <c r="G691" s="386"/>
      <c r="H691" s="386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386"/>
      <c r="B692" s="386"/>
      <c r="C692" s="386"/>
      <c r="D692" s="387"/>
      <c r="E692" s="386"/>
      <c r="F692" s="387"/>
      <c r="G692" s="386"/>
      <c r="H692" s="386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386"/>
      <c r="B693" s="386"/>
      <c r="C693" s="386"/>
      <c r="D693" s="387"/>
      <c r="E693" s="386"/>
      <c r="F693" s="387"/>
      <c r="G693" s="386"/>
      <c r="H693" s="386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386"/>
      <c r="B694" s="386"/>
      <c r="C694" s="386"/>
      <c r="D694" s="387"/>
      <c r="E694" s="386"/>
      <c r="F694" s="387"/>
      <c r="G694" s="386"/>
      <c r="H694" s="386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386"/>
      <c r="B695" s="386"/>
      <c r="C695" s="386"/>
      <c r="D695" s="387"/>
      <c r="E695" s="386"/>
      <c r="F695" s="387"/>
      <c r="G695" s="386"/>
      <c r="H695" s="386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386"/>
      <c r="B696" s="386"/>
      <c r="C696" s="386"/>
      <c r="D696" s="387"/>
      <c r="E696" s="386"/>
      <c r="F696" s="387"/>
      <c r="G696" s="386"/>
      <c r="H696" s="386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386"/>
      <c r="B697" s="386"/>
      <c r="C697" s="386"/>
      <c r="D697" s="387"/>
      <c r="E697" s="386"/>
      <c r="F697" s="387"/>
      <c r="G697" s="386"/>
      <c r="H697" s="386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386"/>
      <c r="B698" s="386"/>
      <c r="C698" s="386"/>
      <c r="D698" s="387"/>
      <c r="E698" s="386"/>
      <c r="F698" s="387"/>
      <c r="G698" s="386"/>
      <c r="H698" s="386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386"/>
      <c r="B699" s="386"/>
      <c r="C699" s="386"/>
      <c r="D699" s="387"/>
      <c r="E699" s="386"/>
      <c r="F699" s="387"/>
      <c r="G699" s="386"/>
      <c r="H699" s="386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386"/>
      <c r="B700" s="386"/>
      <c r="C700" s="386"/>
      <c r="D700" s="387"/>
      <c r="E700" s="386"/>
      <c r="F700" s="387"/>
      <c r="G700" s="386"/>
      <c r="H700" s="386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386"/>
      <c r="B701" s="386"/>
      <c r="C701" s="386"/>
      <c r="D701" s="387"/>
      <c r="E701" s="386"/>
      <c r="F701" s="387"/>
      <c r="G701" s="386"/>
      <c r="H701" s="386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386"/>
      <c r="B702" s="386"/>
      <c r="C702" s="386"/>
      <c r="D702" s="387"/>
      <c r="E702" s="386"/>
      <c r="F702" s="387"/>
      <c r="G702" s="386"/>
      <c r="H702" s="386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386"/>
      <c r="B703" s="386"/>
      <c r="C703" s="386"/>
      <c r="D703" s="387"/>
      <c r="E703" s="386"/>
      <c r="F703" s="387"/>
      <c r="G703" s="386"/>
      <c r="H703" s="386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386"/>
      <c r="B704" s="386"/>
      <c r="C704" s="386"/>
      <c r="D704" s="387"/>
      <c r="E704" s="386"/>
      <c r="F704" s="387"/>
      <c r="G704" s="386"/>
      <c r="H704" s="386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386"/>
      <c r="B705" s="386"/>
      <c r="C705" s="386"/>
      <c r="D705" s="387"/>
      <c r="E705" s="386"/>
      <c r="F705" s="387"/>
      <c r="G705" s="386"/>
      <c r="H705" s="386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386"/>
      <c r="B706" s="386"/>
      <c r="C706" s="386"/>
      <c r="D706" s="387"/>
      <c r="E706" s="386"/>
      <c r="F706" s="387"/>
      <c r="G706" s="386"/>
      <c r="H706" s="386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386"/>
      <c r="B707" s="386"/>
      <c r="C707" s="386"/>
      <c r="D707" s="387"/>
      <c r="E707" s="386"/>
      <c r="F707" s="387"/>
      <c r="G707" s="386"/>
      <c r="H707" s="386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386"/>
      <c r="B708" s="386"/>
      <c r="C708" s="386"/>
      <c r="D708" s="387"/>
      <c r="E708" s="386"/>
      <c r="F708" s="387"/>
      <c r="G708" s="386"/>
      <c r="H708" s="386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386"/>
      <c r="B709" s="386"/>
      <c r="C709" s="386"/>
      <c r="D709" s="387"/>
      <c r="E709" s="386"/>
      <c r="F709" s="387"/>
      <c r="G709" s="386"/>
      <c r="H709" s="386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386"/>
      <c r="B710" s="386"/>
      <c r="C710" s="386"/>
      <c r="D710" s="387"/>
      <c r="E710" s="386"/>
      <c r="F710" s="387"/>
      <c r="G710" s="386"/>
      <c r="H710" s="386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386"/>
      <c r="B711" s="386"/>
      <c r="C711" s="386"/>
      <c r="D711" s="387"/>
      <c r="E711" s="386"/>
      <c r="F711" s="387"/>
      <c r="G711" s="386"/>
      <c r="H711" s="386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386"/>
      <c r="B712" s="386"/>
      <c r="C712" s="386"/>
      <c r="D712" s="387"/>
      <c r="E712" s="386"/>
      <c r="F712" s="387"/>
      <c r="G712" s="386"/>
      <c r="H712" s="386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386"/>
      <c r="B713" s="386"/>
      <c r="C713" s="386"/>
      <c r="D713" s="387"/>
      <c r="E713" s="386"/>
      <c r="F713" s="387"/>
      <c r="G713" s="386"/>
      <c r="H713" s="386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386"/>
      <c r="B714" s="386"/>
      <c r="C714" s="386"/>
      <c r="D714" s="387"/>
      <c r="E714" s="386"/>
      <c r="F714" s="387"/>
      <c r="G714" s="386"/>
      <c r="H714" s="386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386"/>
      <c r="B715" s="386"/>
      <c r="C715" s="386"/>
      <c r="D715" s="387"/>
      <c r="E715" s="386"/>
      <c r="F715" s="387"/>
      <c r="G715" s="386"/>
      <c r="H715" s="386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386"/>
      <c r="B716" s="386"/>
      <c r="C716" s="386"/>
      <c r="D716" s="387"/>
      <c r="E716" s="386"/>
      <c r="F716" s="387"/>
      <c r="G716" s="386"/>
      <c r="H716" s="386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386"/>
      <c r="B717" s="386"/>
      <c r="C717" s="386"/>
      <c r="D717" s="387"/>
      <c r="E717" s="386"/>
      <c r="F717" s="387"/>
      <c r="G717" s="386"/>
      <c r="H717" s="386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386"/>
      <c r="B718" s="386"/>
      <c r="C718" s="386"/>
      <c r="D718" s="387"/>
      <c r="E718" s="386"/>
      <c r="F718" s="387"/>
      <c r="G718" s="386"/>
      <c r="H718" s="386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386"/>
      <c r="B719" s="386"/>
      <c r="C719" s="386"/>
      <c r="D719" s="387"/>
      <c r="E719" s="386"/>
      <c r="F719" s="387"/>
      <c r="G719" s="386"/>
      <c r="H719" s="386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386"/>
      <c r="B720" s="386"/>
      <c r="C720" s="386"/>
      <c r="D720" s="387"/>
      <c r="E720" s="386"/>
      <c r="F720" s="387"/>
      <c r="G720" s="386"/>
      <c r="H720" s="386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386"/>
      <c r="B721" s="386"/>
      <c r="C721" s="386"/>
      <c r="D721" s="387"/>
      <c r="E721" s="386"/>
      <c r="F721" s="387"/>
      <c r="G721" s="386"/>
      <c r="H721" s="386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386"/>
      <c r="B722" s="386"/>
      <c r="C722" s="386"/>
      <c r="D722" s="387"/>
      <c r="E722" s="386"/>
      <c r="F722" s="387"/>
      <c r="G722" s="386"/>
      <c r="H722" s="386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386"/>
      <c r="B723" s="386"/>
      <c r="C723" s="386"/>
      <c r="D723" s="387"/>
      <c r="E723" s="386"/>
      <c r="F723" s="387"/>
      <c r="G723" s="386"/>
      <c r="H723" s="386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386"/>
      <c r="B724" s="386"/>
      <c r="C724" s="386"/>
      <c r="D724" s="387"/>
      <c r="E724" s="386"/>
      <c r="F724" s="387"/>
      <c r="G724" s="386"/>
      <c r="H724" s="386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386"/>
      <c r="B725" s="386"/>
      <c r="C725" s="386"/>
      <c r="D725" s="387"/>
      <c r="E725" s="386"/>
      <c r="F725" s="387"/>
      <c r="G725" s="386"/>
      <c r="H725" s="386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386"/>
      <c r="B726" s="386"/>
      <c r="C726" s="386"/>
      <c r="D726" s="387"/>
      <c r="E726" s="386"/>
      <c r="F726" s="387"/>
      <c r="G726" s="386"/>
      <c r="H726" s="386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386"/>
      <c r="B727" s="386"/>
      <c r="C727" s="386"/>
      <c r="D727" s="387"/>
      <c r="E727" s="386"/>
      <c r="F727" s="387"/>
      <c r="G727" s="386"/>
      <c r="H727" s="386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386"/>
      <c r="B728" s="386"/>
      <c r="C728" s="386"/>
      <c r="D728" s="387"/>
      <c r="E728" s="386"/>
      <c r="F728" s="387"/>
      <c r="G728" s="386"/>
      <c r="H728" s="386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386"/>
      <c r="B729" s="386"/>
      <c r="C729" s="386"/>
      <c r="D729" s="387"/>
      <c r="E729" s="386"/>
      <c r="F729" s="387"/>
      <c r="G729" s="386"/>
      <c r="H729" s="386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386"/>
      <c r="B730" s="386"/>
      <c r="C730" s="386"/>
      <c r="D730" s="387"/>
      <c r="E730" s="386"/>
      <c r="F730" s="387"/>
      <c r="G730" s="386"/>
      <c r="H730" s="386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386"/>
      <c r="B731" s="386"/>
      <c r="C731" s="386"/>
      <c r="D731" s="387"/>
      <c r="E731" s="386"/>
      <c r="F731" s="387"/>
      <c r="G731" s="386"/>
      <c r="H731" s="386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386"/>
      <c r="B732" s="386"/>
      <c r="C732" s="386"/>
      <c r="D732" s="387"/>
      <c r="E732" s="386"/>
      <c r="F732" s="387"/>
      <c r="G732" s="386"/>
      <c r="H732" s="386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386"/>
      <c r="B733" s="386"/>
      <c r="C733" s="386"/>
      <c r="D733" s="387"/>
      <c r="E733" s="386"/>
      <c r="F733" s="387"/>
      <c r="G733" s="386"/>
      <c r="H733" s="386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386"/>
      <c r="B734" s="386"/>
      <c r="C734" s="386"/>
      <c r="D734" s="387"/>
      <c r="E734" s="386"/>
      <c r="F734" s="387"/>
      <c r="G734" s="386"/>
      <c r="H734" s="386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386"/>
      <c r="B735" s="386"/>
      <c r="C735" s="386"/>
      <c r="D735" s="387"/>
      <c r="E735" s="386"/>
      <c r="F735" s="387"/>
      <c r="G735" s="386"/>
      <c r="H735" s="386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386"/>
      <c r="B736" s="386"/>
      <c r="C736" s="386"/>
      <c r="D736" s="387"/>
      <c r="E736" s="386"/>
      <c r="F736" s="387"/>
      <c r="G736" s="386"/>
      <c r="H736" s="386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386"/>
      <c r="B737" s="386"/>
      <c r="C737" s="386"/>
      <c r="D737" s="387"/>
      <c r="E737" s="386"/>
      <c r="F737" s="387"/>
      <c r="G737" s="386"/>
      <c r="H737" s="386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386"/>
      <c r="B738" s="386"/>
      <c r="C738" s="386"/>
      <c r="D738" s="387"/>
      <c r="E738" s="386"/>
      <c r="F738" s="387"/>
      <c r="G738" s="386"/>
      <c r="H738" s="386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386"/>
      <c r="B739" s="386"/>
      <c r="C739" s="386"/>
      <c r="D739" s="387"/>
      <c r="E739" s="386"/>
      <c r="F739" s="387"/>
      <c r="G739" s="386"/>
      <c r="H739" s="386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386"/>
      <c r="B740" s="386"/>
      <c r="C740" s="386"/>
      <c r="D740" s="387"/>
      <c r="E740" s="386"/>
      <c r="F740" s="387"/>
      <c r="G740" s="386"/>
      <c r="H740" s="386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386"/>
      <c r="B741" s="386"/>
      <c r="C741" s="386"/>
      <c r="D741" s="387"/>
      <c r="E741" s="386"/>
      <c r="F741" s="387"/>
      <c r="G741" s="386"/>
      <c r="H741" s="386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386"/>
      <c r="B742" s="386"/>
      <c r="C742" s="386"/>
      <c r="D742" s="387"/>
      <c r="E742" s="386"/>
      <c r="F742" s="387"/>
      <c r="G742" s="386"/>
      <c r="H742" s="386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386"/>
      <c r="B743" s="386"/>
      <c r="C743" s="386"/>
      <c r="D743" s="387"/>
      <c r="E743" s="386"/>
      <c r="F743" s="387"/>
      <c r="G743" s="386"/>
      <c r="H743" s="386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386"/>
      <c r="B744" s="386"/>
      <c r="C744" s="386"/>
      <c r="D744" s="387"/>
      <c r="E744" s="386"/>
      <c r="F744" s="387"/>
      <c r="G744" s="386"/>
      <c r="H744" s="386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386"/>
      <c r="B745" s="386"/>
      <c r="C745" s="386"/>
      <c r="D745" s="387"/>
      <c r="E745" s="386"/>
      <c r="F745" s="387"/>
      <c r="G745" s="386"/>
      <c r="H745" s="386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386"/>
      <c r="B746" s="386"/>
      <c r="C746" s="386"/>
      <c r="D746" s="387"/>
      <c r="E746" s="386"/>
      <c r="F746" s="387"/>
      <c r="G746" s="386"/>
      <c r="H746" s="386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386"/>
      <c r="B747" s="386"/>
      <c r="C747" s="386"/>
      <c r="D747" s="387"/>
      <c r="E747" s="386"/>
      <c r="F747" s="387"/>
      <c r="G747" s="386"/>
      <c r="H747" s="386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386"/>
      <c r="B748" s="386"/>
      <c r="C748" s="386"/>
      <c r="D748" s="387"/>
      <c r="E748" s="386"/>
      <c r="F748" s="387"/>
      <c r="G748" s="386"/>
      <c r="H748" s="386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386"/>
      <c r="B749" s="386"/>
      <c r="C749" s="386"/>
      <c r="D749" s="387"/>
      <c r="E749" s="386"/>
      <c r="F749" s="387"/>
      <c r="G749" s="386"/>
      <c r="H749" s="386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386"/>
      <c r="B750" s="386"/>
      <c r="C750" s="386"/>
      <c r="D750" s="387"/>
      <c r="E750" s="386"/>
      <c r="F750" s="387"/>
      <c r="G750" s="386"/>
      <c r="H750" s="386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386"/>
      <c r="B751" s="386"/>
      <c r="C751" s="386"/>
      <c r="D751" s="387"/>
      <c r="E751" s="386"/>
      <c r="F751" s="387"/>
      <c r="G751" s="386"/>
      <c r="H751" s="386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386"/>
      <c r="B752" s="386"/>
      <c r="C752" s="386"/>
      <c r="D752" s="387"/>
      <c r="E752" s="386"/>
      <c r="F752" s="387"/>
      <c r="G752" s="386"/>
      <c r="H752" s="386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386"/>
      <c r="B753" s="386"/>
      <c r="C753" s="386"/>
      <c r="D753" s="387"/>
      <c r="E753" s="386"/>
      <c r="F753" s="387"/>
      <c r="G753" s="386"/>
      <c r="H753" s="386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386"/>
      <c r="B754" s="386"/>
      <c r="C754" s="386"/>
      <c r="D754" s="387"/>
      <c r="E754" s="386"/>
      <c r="F754" s="387"/>
      <c r="G754" s="386"/>
      <c r="H754" s="386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386"/>
      <c r="B755" s="386"/>
      <c r="C755" s="386"/>
      <c r="D755" s="387"/>
      <c r="E755" s="386"/>
      <c r="F755" s="387"/>
      <c r="G755" s="386"/>
      <c r="H755" s="386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386"/>
      <c r="B756" s="386"/>
      <c r="C756" s="386"/>
      <c r="D756" s="387"/>
      <c r="E756" s="386"/>
      <c r="F756" s="387"/>
      <c r="G756" s="386"/>
      <c r="H756" s="386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386"/>
      <c r="B757" s="386"/>
      <c r="C757" s="386"/>
      <c r="D757" s="387"/>
      <c r="E757" s="386"/>
      <c r="F757" s="387"/>
      <c r="G757" s="386"/>
      <c r="H757" s="386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386"/>
      <c r="B758" s="386"/>
      <c r="C758" s="386"/>
      <c r="D758" s="387"/>
      <c r="E758" s="386"/>
      <c r="F758" s="387"/>
      <c r="G758" s="386"/>
      <c r="H758" s="386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386"/>
      <c r="B759" s="386"/>
      <c r="C759" s="386"/>
      <c r="D759" s="387"/>
      <c r="E759" s="386"/>
      <c r="F759" s="387"/>
      <c r="G759" s="386"/>
      <c r="H759" s="386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386"/>
      <c r="B760" s="386"/>
      <c r="C760" s="386"/>
      <c r="D760" s="387"/>
      <c r="E760" s="386"/>
      <c r="F760" s="387"/>
      <c r="G760" s="386"/>
      <c r="H760" s="386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386"/>
      <c r="B761" s="386"/>
      <c r="C761" s="386"/>
      <c r="D761" s="387"/>
      <c r="E761" s="386"/>
      <c r="F761" s="387"/>
      <c r="G761" s="386"/>
      <c r="H761" s="386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386"/>
      <c r="B762" s="386"/>
      <c r="C762" s="386"/>
      <c r="D762" s="387"/>
      <c r="E762" s="386"/>
      <c r="F762" s="387"/>
      <c r="G762" s="386"/>
      <c r="H762" s="386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386"/>
      <c r="B763" s="386"/>
      <c r="C763" s="386"/>
      <c r="D763" s="387"/>
      <c r="E763" s="386"/>
      <c r="F763" s="387"/>
      <c r="G763" s="386"/>
      <c r="H763" s="386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386"/>
      <c r="B764" s="386"/>
      <c r="C764" s="386"/>
      <c r="D764" s="387"/>
      <c r="E764" s="386"/>
      <c r="F764" s="387"/>
      <c r="G764" s="386"/>
      <c r="H764" s="386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386"/>
      <c r="B765" s="386"/>
      <c r="C765" s="386"/>
      <c r="D765" s="387"/>
      <c r="E765" s="386"/>
      <c r="F765" s="387"/>
      <c r="G765" s="386"/>
      <c r="H765" s="386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386"/>
      <c r="B766" s="386"/>
      <c r="C766" s="386"/>
      <c r="D766" s="387"/>
      <c r="E766" s="386"/>
      <c r="F766" s="387"/>
      <c r="G766" s="386"/>
      <c r="H766" s="386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386"/>
      <c r="B767" s="386"/>
      <c r="C767" s="386"/>
      <c r="D767" s="387"/>
      <c r="E767" s="386"/>
      <c r="F767" s="387"/>
      <c r="G767" s="386"/>
      <c r="H767" s="386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386"/>
      <c r="B768" s="386"/>
      <c r="C768" s="386"/>
      <c r="D768" s="387"/>
      <c r="E768" s="386"/>
      <c r="F768" s="387"/>
      <c r="G768" s="386"/>
      <c r="H768" s="386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386"/>
      <c r="B769" s="386"/>
      <c r="C769" s="386"/>
      <c r="D769" s="387"/>
      <c r="E769" s="386"/>
      <c r="F769" s="387"/>
      <c r="G769" s="386"/>
      <c r="H769" s="386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386"/>
      <c r="B770" s="386"/>
      <c r="C770" s="386"/>
      <c r="D770" s="387"/>
      <c r="E770" s="386"/>
      <c r="F770" s="387"/>
      <c r="G770" s="386"/>
      <c r="H770" s="386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386"/>
      <c r="B771" s="386"/>
      <c r="C771" s="386"/>
      <c r="D771" s="387"/>
      <c r="E771" s="386"/>
      <c r="F771" s="387"/>
      <c r="G771" s="386"/>
      <c r="H771" s="386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386"/>
      <c r="B772" s="386"/>
      <c r="C772" s="386"/>
      <c r="D772" s="387"/>
      <c r="E772" s="386"/>
      <c r="F772" s="387"/>
      <c r="G772" s="386"/>
      <c r="H772" s="386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386"/>
      <c r="B773" s="386"/>
      <c r="C773" s="386"/>
      <c r="D773" s="387"/>
      <c r="E773" s="386"/>
      <c r="F773" s="387"/>
      <c r="G773" s="386"/>
      <c r="H773" s="386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386"/>
      <c r="B774" s="386"/>
      <c r="C774" s="386"/>
      <c r="D774" s="387"/>
      <c r="E774" s="386"/>
      <c r="F774" s="387"/>
      <c r="G774" s="386"/>
      <c r="H774" s="386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386"/>
      <c r="B775" s="386"/>
      <c r="C775" s="386"/>
      <c r="D775" s="387"/>
      <c r="E775" s="386"/>
      <c r="F775" s="387"/>
      <c r="G775" s="386"/>
      <c r="H775" s="386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386"/>
      <c r="B776" s="386"/>
      <c r="C776" s="386"/>
      <c r="D776" s="387"/>
      <c r="E776" s="386"/>
      <c r="F776" s="387"/>
      <c r="G776" s="386"/>
      <c r="H776" s="386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386"/>
      <c r="B777" s="386"/>
      <c r="C777" s="386"/>
      <c r="D777" s="387"/>
      <c r="E777" s="386"/>
      <c r="F777" s="387"/>
      <c r="G777" s="386"/>
      <c r="H777" s="386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386"/>
      <c r="B778" s="386"/>
      <c r="C778" s="386"/>
      <c r="D778" s="387"/>
      <c r="E778" s="386"/>
      <c r="F778" s="387"/>
      <c r="G778" s="386"/>
      <c r="H778" s="386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386"/>
      <c r="B779" s="386"/>
      <c r="C779" s="386"/>
      <c r="D779" s="387"/>
      <c r="E779" s="386"/>
      <c r="F779" s="387"/>
      <c r="G779" s="386"/>
      <c r="H779" s="386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386"/>
      <c r="B780" s="386"/>
      <c r="C780" s="386"/>
      <c r="D780" s="387"/>
      <c r="E780" s="386"/>
      <c r="F780" s="387"/>
      <c r="G780" s="386"/>
      <c r="H780" s="386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386"/>
      <c r="B781" s="386"/>
      <c r="C781" s="386"/>
      <c r="D781" s="387"/>
      <c r="E781" s="386"/>
      <c r="F781" s="387"/>
      <c r="G781" s="386"/>
      <c r="H781" s="386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386"/>
      <c r="B782" s="386"/>
      <c r="C782" s="386"/>
      <c r="D782" s="387"/>
      <c r="E782" s="386"/>
      <c r="F782" s="387"/>
      <c r="G782" s="386"/>
      <c r="H782" s="386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386"/>
      <c r="B783" s="386"/>
      <c r="C783" s="386"/>
      <c r="D783" s="387"/>
      <c r="E783" s="386"/>
      <c r="F783" s="387"/>
      <c r="G783" s="386"/>
      <c r="H783" s="386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386"/>
      <c r="B784" s="386"/>
      <c r="C784" s="386"/>
      <c r="D784" s="387"/>
      <c r="E784" s="386"/>
      <c r="F784" s="387"/>
      <c r="G784" s="386"/>
      <c r="H784" s="386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386"/>
      <c r="B785" s="386"/>
      <c r="C785" s="386"/>
      <c r="D785" s="387"/>
      <c r="E785" s="386"/>
      <c r="F785" s="387"/>
      <c r="G785" s="386"/>
      <c r="H785" s="386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386"/>
      <c r="B786" s="386"/>
      <c r="C786" s="386"/>
      <c r="D786" s="387"/>
      <c r="E786" s="386"/>
      <c r="F786" s="387"/>
      <c r="G786" s="386"/>
      <c r="H786" s="386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386"/>
      <c r="B787" s="386"/>
      <c r="C787" s="386"/>
      <c r="D787" s="387"/>
      <c r="E787" s="386"/>
      <c r="F787" s="387"/>
      <c r="G787" s="386"/>
      <c r="H787" s="386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386"/>
      <c r="B788" s="386"/>
      <c r="C788" s="386"/>
      <c r="D788" s="387"/>
      <c r="E788" s="386"/>
      <c r="F788" s="387"/>
      <c r="G788" s="386"/>
      <c r="H788" s="386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386"/>
      <c r="B789" s="386"/>
      <c r="C789" s="386"/>
      <c r="D789" s="387"/>
      <c r="E789" s="386"/>
      <c r="F789" s="387"/>
      <c r="G789" s="386"/>
      <c r="H789" s="386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386"/>
      <c r="B790" s="386"/>
      <c r="C790" s="386"/>
      <c r="D790" s="387"/>
      <c r="E790" s="386"/>
      <c r="F790" s="387"/>
      <c r="G790" s="386"/>
      <c r="H790" s="386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386"/>
      <c r="B791" s="386"/>
      <c r="C791" s="386"/>
      <c r="D791" s="387"/>
      <c r="E791" s="386"/>
      <c r="F791" s="387"/>
      <c r="G791" s="386"/>
      <c r="H791" s="386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386"/>
      <c r="B792" s="386"/>
      <c r="C792" s="386"/>
      <c r="D792" s="387"/>
      <c r="E792" s="386"/>
      <c r="F792" s="387"/>
      <c r="G792" s="386"/>
      <c r="H792" s="386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386"/>
      <c r="B793" s="386"/>
      <c r="C793" s="386"/>
      <c r="D793" s="387"/>
      <c r="E793" s="386"/>
      <c r="F793" s="387"/>
      <c r="G793" s="386"/>
      <c r="H793" s="386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386"/>
      <c r="B794" s="386"/>
      <c r="C794" s="386"/>
      <c r="D794" s="387"/>
      <c r="E794" s="386"/>
      <c r="F794" s="387"/>
      <c r="G794" s="386"/>
      <c r="H794" s="386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386"/>
      <c r="B795" s="386"/>
      <c r="C795" s="386"/>
      <c r="D795" s="387"/>
      <c r="E795" s="386"/>
      <c r="F795" s="387"/>
      <c r="G795" s="386"/>
      <c r="H795" s="386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386"/>
      <c r="B796" s="386"/>
      <c r="C796" s="386"/>
      <c r="D796" s="387"/>
      <c r="E796" s="386"/>
      <c r="F796" s="387"/>
      <c r="G796" s="386"/>
      <c r="H796" s="386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386"/>
      <c r="B797" s="386"/>
      <c r="C797" s="386"/>
      <c r="D797" s="387"/>
      <c r="E797" s="386"/>
      <c r="F797" s="387"/>
      <c r="G797" s="386"/>
      <c r="H797" s="386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386"/>
      <c r="B798" s="386"/>
      <c r="C798" s="386"/>
      <c r="D798" s="387"/>
      <c r="E798" s="386"/>
      <c r="F798" s="387"/>
      <c r="G798" s="386"/>
      <c r="H798" s="386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386"/>
      <c r="B799" s="386"/>
      <c r="C799" s="386"/>
      <c r="D799" s="387"/>
      <c r="E799" s="386"/>
      <c r="F799" s="387"/>
      <c r="G799" s="386"/>
      <c r="H799" s="386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386"/>
      <c r="B800" s="386"/>
      <c r="C800" s="386"/>
      <c r="D800" s="387"/>
      <c r="E800" s="386"/>
      <c r="F800" s="387"/>
      <c r="G800" s="386"/>
      <c r="H800" s="386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386"/>
      <c r="B801" s="386"/>
      <c r="C801" s="386"/>
      <c r="D801" s="387"/>
      <c r="E801" s="386"/>
      <c r="F801" s="387"/>
      <c r="G801" s="386"/>
      <c r="H801" s="386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386"/>
      <c r="B802" s="386"/>
      <c r="C802" s="386"/>
      <c r="D802" s="387"/>
      <c r="E802" s="386"/>
      <c r="F802" s="387"/>
      <c r="G802" s="386"/>
      <c r="H802" s="386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386"/>
      <c r="B803" s="386"/>
      <c r="C803" s="386"/>
      <c r="D803" s="387"/>
      <c r="E803" s="386"/>
      <c r="F803" s="387"/>
      <c r="G803" s="386"/>
      <c r="H803" s="386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386"/>
      <c r="B804" s="386"/>
      <c r="C804" s="386"/>
      <c r="D804" s="387"/>
      <c r="E804" s="386"/>
      <c r="F804" s="387"/>
      <c r="G804" s="386"/>
      <c r="H804" s="386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386"/>
      <c r="B805" s="386"/>
      <c r="C805" s="386"/>
      <c r="D805" s="387"/>
      <c r="E805" s="386"/>
      <c r="F805" s="387"/>
      <c r="G805" s="386"/>
      <c r="H805" s="386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386"/>
      <c r="B806" s="386"/>
      <c r="C806" s="386"/>
      <c r="D806" s="387"/>
      <c r="E806" s="386"/>
      <c r="F806" s="387"/>
      <c r="G806" s="386"/>
      <c r="H806" s="386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386"/>
      <c r="B807" s="386"/>
      <c r="C807" s="386"/>
      <c r="D807" s="387"/>
      <c r="E807" s="386"/>
      <c r="F807" s="387"/>
      <c r="G807" s="386"/>
      <c r="H807" s="386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386"/>
      <c r="B808" s="386"/>
      <c r="C808" s="386"/>
      <c r="D808" s="387"/>
      <c r="E808" s="386"/>
      <c r="F808" s="387"/>
      <c r="G808" s="386"/>
      <c r="H808" s="386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386"/>
      <c r="B809" s="386"/>
      <c r="C809" s="386"/>
      <c r="D809" s="387"/>
      <c r="E809" s="386"/>
      <c r="F809" s="387"/>
      <c r="G809" s="386"/>
      <c r="H809" s="386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386"/>
      <c r="B810" s="386"/>
      <c r="C810" s="386"/>
      <c r="D810" s="387"/>
      <c r="E810" s="386"/>
      <c r="F810" s="387"/>
      <c r="G810" s="386"/>
      <c r="H810" s="386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386"/>
      <c r="B811" s="386"/>
      <c r="C811" s="386"/>
      <c r="D811" s="387"/>
      <c r="E811" s="386"/>
      <c r="F811" s="387"/>
      <c r="G811" s="386"/>
      <c r="H811" s="386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386"/>
      <c r="B812" s="386"/>
      <c r="C812" s="386"/>
      <c r="D812" s="387"/>
      <c r="E812" s="386"/>
      <c r="F812" s="387"/>
      <c r="G812" s="386"/>
      <c r="H812" s="386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386"/>
      <c r="B813" s="386"/>
      <c r="C813" s="386"/>
      <c r="D813" s="387"/>
      <c r="E813" s="386"/>
      <c r="F813" s="387"/>
      <c r="G813" s="386"/>
      <c r="H813" s="386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386"/>
      <c r="B814" s="386"/>
      <c r="C814" s="386"/>
      <c r="D814" s="387"/>
      <c r="E814" s="386"/>
      <c r="F814" s="387"/>
      <c r="G814" s="386"/>
      <c r="H814" s="386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386"/>
      <c r="B815" s="386"/>
      <c r="C815" s="386"/>
      <c r="D815" s="387"/>
      <c r="E815" s="386"/>
      <c r="F815" s="387"/>
      <c r="G815" s="386"/>
      <c r="H815" s="386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386"/>
      <c r="B816" s="386"/>
      <c r="C816" s="386"/>
      <c r="D816" s="387"/>
      <c r="E816" s="386"/>
      <c r="F816" s="387"/>
      <c r="G816" s="386"/>
      <c r="H816" s="386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386"/>
      <c r="B817" s="386"/>
      <c r="C817" s="386"/>
      <c r="D817" s="387"/>
      <c r="E817" s="386"/>
      <c r="F817" s="387"/>
      <c r="G817" s="386"/>
      <c r="H817" s="386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386"/>
      <c r="B818" s="386"/>
      <c r="C818" s="386"/>
      <c r="D818" s="387"/>
      <c r="E818" s="386"/>
      <c r="F818" s="387"/>
      <c r="G818" s="386"/>
      <c r="H818" s="386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386"/>
      <c r="B819" s="386"/>
      <c r="C819" s="386"/>
      <c r="D819" s="387"/>
      <c r="E819" s="386"/>
      <c r="F819" s="387"/>
      <c r="G819" s="386"/>
      <c r="H819" s="386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386"/>
      <c r="B820" s="386"/>
      <c r="C820" s="386"/>
      <c r="D820" s="387"/>
      <c r="E820" s="386"/>
      <c r="F820" s="387"/>
      <c r="G820" s="386"/>
      <c r="H820" s="386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386"/>
      <c r="B821" s="386"/>
      <c r="C821" s="386"/>
      <c r="D821" s="387"/>
      <c r="E821" s="386"/>
      <c r="F821" s="387"/>
      <c r="G821" s="386"/>
      <c r="H821" s="386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386"/>
      <c r="B822" s="386"/>
      <c r="C822" s="386"/>
      <c r="D822" s="387"/>
      <c r="E822" s="386"/>
      <c r="F822" s="387"/>
      <c r="G822" s="386"/>
      <c r="H822" s="386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386"/>
      <c r="B823" s="386"/>
      <c r="C823" s="386"/>
      <c r="D823" s="387"/>
      <c r="E823" s="386"/>
      <c r="F823" s="387"/>
      <c r="G823" s="386"/>
      <c r="H823" s="386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386"/>
      <c r="B824" s="386"/>
      <c r="C824" s="386"/>
      <c r="D824" s="387"/>
      <c r="E824" s="386"/>
      <c r="F824" s="387"/>
      <c r="G824" s="386"/>
      <c r="H824" s="386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386"/>
      <c r="B825" s="386"/>
      <c r="C825" s="386"/>
      <c r="D825" s="387"/>
      <c r="E825" s="386"/>
      <c r="F825" s="387"/>
      <c r="G825" s="386"/>
      <c r="H825" s="386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386"/>
      <c r="B826" s="386"/>
      <c r="C826" s="386"/>
      <c r="D826" s="387"/>
      <c r="E826" s="386"/>
      <c r="F826" s="387"/>
      <c r="G826" s="386"/>
      <c r="H826" s="386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386"/>
      <c r="B827" s="386"/>
      <c r="C827" s="386"/>
      <c r="D827" s="387"/>
      <c r="E827" s="386"/>
      <c r="F827" s="387"/>
      <c r="G827" s="386"/>
      <c r="H827" s="386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386"/>
      <c r="B828" s="386"/>
      <c r="C828" s="386"/>
      <c r="D828" s="387"/>
      <c r="E828" s="386"/>
      <c r="F828" s="387"/>
      <c r="G828" s="386"/>
      <c r="H828" s="386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386"/>
      <c r="B829" s="386"/>
      <c r="C829" s="386"/>
      <c r="D829" s="387"/>
      <c r="E829" s="386"/>
      <c r="F829" s="387"/>
      <c r="G829" s="386"/>
      <c r="H829" s="386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386"/>
      <c r="B830" s="386"/>
      <c r="C830" s="386"/>
      <c r="D830" s="387"/>
      <c r="E830" s="386"/>
      <c r="F830" s="387"/>
      <c r="G830" s="386"/>
      <c r="H830" s="386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386"/>
      <c r="B831" s="386"/>
      <c r="C831" s="386"/>
      <c r="D831" s="387"/>
      <c r="E831" s="386"/>
      <c r="F831" s="387"/>
      <c r="G831" s="386"/>
      <c r="H831" s="386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386"/>
      <c r="B832" s="386"/>
      <c r="C832" s="386"/>
      <c r="D832" s="387"/>
      <c r="E832" s="386"/>
      <c r="F832" s="387"/>
      <c r="G832" s="386"/>
      <c r="H832" s="386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386"/>
      <c r="B833" s="386"/>
      <c r="C833" s="386"/>
      <c r="D833" s="387"/>
      <c r="E833" s="386"/>
      <c r="F833" s="387"/>
      <c r="G833" s="386"/>
      <c r="H833" s="386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386"/>
      <c r="B834" s="386"/>
      <c r="C834" s="386"/>
      <c r="D834" s="387"/>
      <c r="E834" s="386"/>
      <c r="F834" s="387"/>
      <c r="G834" s="386"/>
      <c r="H834" s="386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386"/>
      <c r="B835" s="386"/>
      <c r="C835" s="386"/>
      <c r="D835" s="387"/>
      <c r="E835" s="386"/>
      <c r="F835" s="387"/>
      <c r="G835" s="386"/>
      <c r="H835" s="386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386"/>
      <c r="B836" s="386"/>
      <c r="C836" s="386"/>
      <c r="D836" s="387"/>
      <c r="E836" s="386"/>
      <c r="F836" s="387"/>
      <c r="G836" s="386"/>
      <c r="H836" s="386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386"/>
      <c r="B837" s="386"/>
      <c r="C837" s="386"/>
      <c r="D837" s="387"/>
      <c r="E837" s="386"/>
      <c r="F837" s="387"/>
      <c r="G837" s="386"/>
      <c r="H837" s="386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386"/>
      <c r="B838" s="386"/>
      <c r="C838" s="386"/>
      <c r="D838" s="387"/>
      <c r="E838" s="386"/>
      <c r="F838" s="387"/>
      <c r="G838" s="386"/>
      <c r="H838" s="386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386"/>
      <c r="B839" s="386"/>
      <c r="C839" s="386"/>
      <c r="D839" s="387"/>
      <c r="E839" s="386"/>
      <c r="F839" s="387"/>
      <c r="G839" s="386"/>
      <c r="H839" s="386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386"/>
      <c r="B840" s="386"/>
      <c r="C840" s="386"/>
      <c r="D840" s="387"/>
      <c r="E840" s="386"/>
      <c r="F840" s="387"/>
      <c r="G840" s="386"/>
      <c r="H840" s="386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386"/>
      <c r="B841" s="386"/>
      <c r="C841" s="386"/>
      <c r="D841" s="387"/>
      <c r="E841" s="386"/>
      <c r="F841" s="387"/>
      <c r="G841" s="386"/>
      <c r="H841" s="386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386"/>
      <c r="B842" s="386"/>
      <c r="C842" s="386"/>
      <c r="D842" s="387"/>
      <c r="E842" s="386"/>
      <c r="F842" s="387"/>
      <c r="G842" s="386"/>
      <c r="H842" s="386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386"/>
      <c r="B843" s="386"/>
      <c r="C843" s="386"/>
      <c r="D843" s="387"/>
      <c r="E843" s="386"/>
      <c r="F843" s="387"/>
      <c r="G843" s="386"/>
      <c r="H843" s="386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386"/>
      <c r="B844" s="386"/>
      <c r="C844" s="386"/>
      <c r="D844" s="387"/>
      <c r="E844" s="386"/>
      <c r="F844" s="387"/>
      <c r="G844" s="386"/>
      <c r="H844" s="386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386"/>
      <c r="B845" s="386"/>
      <c r="C845" s="386"/>
      <c r="D845" s="387"/>
      <c r="E845" s="386"/>
      <c r="F845" s="387"/>
      <c r="G845" s="386"/>
      <c r="H845" s="386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386"/>
      <c r="B846" s="386"/>
      <c r="C846" s="386"/>
      <c r="D846" s="387"/>
      <c r="E846" s="386"/>
      <c r="F846" s="387"/>
      <c r="G846" s="386"/>
      <c r="H846" s="386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386"/>
      <c r="B847" s="386"/>
      <c r="C847" s="386"/>
      <c r="D847" s="387"/>
      <c r="E847" s="386"/>
      <c r="F847" s="387"/>
      <c r="G847" s="386"/>
      <c r="H847" s="386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386"/>
      <c r="B848" s="386"/>
      <c r="C848" s="386"/>
      <c r="D848" s="387"/>
      <c r="E848" s="386"/>
      <c r="F848" s="387"/>
      <c r="G848" s="386"/>
      <c r="H848" s="386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386"/>
      <c r="B849" s="386"/>
      <c r="C849" s="386"/>
      <c r="D849" s="387"/>
      <c r="E849" s="386"/>
      <c r="F849" s="387"/>
      <c r="G849" s="386"/>
      <c r="H849" s="386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386"/>
      <c r="B850" s="386"/>
      <c r="C850" s="386"/>
      <c r="D850" s="387"/>
      <c r="E850" s="386"/>
      <c r="F850" s="387"/>
      <c r="G850" s="386"/>
      <c r="H850" s="386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386"/>
      <c r="B851" s="386"/>
      <c r="C851" s="386"/>
      <c r="D851" s="387"/>
      <c r="E851" s="386"/>
      <c r="F851" s="387"/>
      <c r="G851" s="386"/>
      <c r="H851" s="386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386"/>
      <c r="B852" s="386"/>
      <c r="C852" s="386"/>
      <c r="D852" s="387"/>
      <c r="E852" s="386"/>
      <c r="F852" s="387"/>
      <c r="G852" s="386"/>
      <c r="H852" s="386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386"/>
      <c r="B853" s="386"/>
      <c r="C853" s="386"/>
      <c r="D853" s="387"/>
      <c r="E853" s="386"/>
      <c r="F853" s="387"/>
      <c r="G853" s="386"/>
      <c r="H853" s="386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386"/>
      <c r="B854" s="386"/>
      <c r="C854" s="386"/>
      <c r="D854" s="387"/>
      <c r="E854" s="386"/>
      <c r="F854" s="387"/>
      <c r="G854" s="386"/>
      <c r="H854" s="386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386"/>
      <c r="B855" s="386"/>
      <c r="C855" s="386"/>
      <c r="D855" s="387"/>
      <c r="E855" s="386"/>
      <c r="F855" s="387"/>
      <c r="G855" s="386"/>
      <c r="H855" s="386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386"/>
      <c r="B856" s="386"/>
      <c r="C856" s="386"/>
      <c r="D856" s="387"/>
      <c r="E856" s="386"/>
      <c r="F856" s="387"/>
      <c r="G856" s="386"/>
      <c r="H856" s="386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386"/>
      <c r="B857" s="386"/>
      <c r="C857" s="386"/>
      <c r="D857" s="387"/>
      <c r="E857" s="386"/>
      <c r="F857" s="387"/>
      <c r="G857" s="386"/>
      <c r="H857" s="386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386"/>
      <c r="B858" s="386"/>
      <c r="C858" s="386"/>
      <c r="D858" s="387"/>
      <c r="E858" s="386"/>
      <c r="F858" s="387"/>
      <c r="G858" s="386"/>
      <c r="H858" s="386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386"/>
      <c r="B859" s="386"/>
      <c r="C859" s="386"/>
      <c r="D859" s="387"/>
      <c r="E859" s="386"/>
      <c r="F859" s="387"/>
      <c r="G859" s="386"/>
      <c r="H859" s="386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386"/>
      <c r="B860" s="386"/>
      <c r="C860" s="386"/>
      <c r="D860" s="387"/>
      <c r="E860" s="386"/>
      <c r="F860" s="387"/>
      <c r="G860" s="386"/>
      <c r="H860" s="386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386"/>
      <c r="B861" s="386"/>
      <c r="C861" s="386"/>
      <c r="D861" s="387"/>
      <c r="E861" s="386"/>
      <c r="F861" s="387"/>
      <c r="G861" s="386"/>
      <c r="H861" s="386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386"/>
      <c r="B862" s="386"/>
      <c r="C862" s="386"/>
      <c r="D862" s="387"/>
      <c r="E862" s="386"/>
      <c r="F862" s="387"/>
      <c r="G862" s="386"/>
      <c r="H862" s="386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386"/>
      <c r="B863" s="386"/>
      <c r="C863" s="386"/>
      <c r="D863" s="387"/>
      <c r="E863" s="386"/>
      <c r="F863" s="387"/>
      <c r="G863" s="386"/>
      <c r="H863" s="386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386"/>
      <c r="B864" s="386"/>
      <c r="C864" s="386"/>
      <c r="D864" s="387"/>
      <c r="E864" s="386"/>
      <c r="F864" s="387"/>
      <c r="G864" s="386"/>
      <c r="H864" s="386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386"/>
      <c r="B865" s="386"/>
      <c r="C865" s="386"/>
      <c r="D865" s="387"/>
      <c r="E865" s="386"/>
      <c r="F865" s="387"/>
      <c r="G865" s="386"/>
      <c r="H865" s="386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386"/>
      <c r="B866" s="386"/>
      <c r="C866" s="386"/>
      <c r="D866" s="387"/>
      <c r="E866" s="386"/>
      <c r="F866" s="387"/>
      <c r="G866" s="386"/>
      <c r="H866" s="386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386"/>
      <c r="B867" s="386"/>
      <c r="C867" s="386"/>
      <c r="D867" s="387"/>
      <c r="E867" s="386"/>
      <c r="F867" s="387"/>
      <c r="G867" s="386"/>
      <c r="H867" s="386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386"/>
      <c r="B868" s="386"/>
      <c r="C868" s="386"/>
      <c r="D868" s="387"/>
      <c r="E868" s="386"/>
      <c r="F868" s="387"/>
      <c r="G868" s="386"/>
      <c r="H868" s="386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386"/>
      <c r="B869" s="386"/>
      <c r="C869" s="386"/>
      <c r="D869" s="387"/>
      <c r="E869" s="386"/>
      <c r="F869" s="387"/>
      <c r="G869" s="386"/>
      <c r="H869" s="386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386"/>
      <c r="B870" s="386"/>
      <c r="C870" s="386"/>
      <c r="D870" s="387"/>
      <c r="E870" s="386"/>
      <c r="F870" s="387"/>
      <c r="G870" s="386"/>
      <c r="H870" s="386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386"/>
      <c r="B871" s="386"/>
      <c r="C871" s="386"/>
      <c r="D871" s="387"/>
      <c r="E871" s="386"/>
      <c r="F871" s="387"/>
      <c r="G871" s="386"/>
      <c r="H871" s="386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386"/>
      <c r="B872" s="386"/>
      <c r="C872" s="386"/>
      <c r="D872" s="387"/>
      <c r="E872" s="386"/>
      <c r="F872" s="387"/>
      <c r="G872" s="386"/>
      <c r="H872" s="386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386"/>
      <c r="B873" s="386"/>
      <c r="C873" s="386"/>
      <c r="D873" s="387"/>
      <c r="E873" s="386"/>
      <c r="F873" s="387"/>
      <c r="G873" s="386"/>
      <c r="H873" s="386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386"/>
      <c r="B874" s="386"/>
      <c r="C874" s="386"/>
      <c r="D874" s="387"/>
      <c r="E874" s="386"/>
      <c r="F874" s="387"/>
      <c r="G874" s="386"/>
      <c r="H874" s="386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386"/>
      <c r="B875" s="386"/>
      <c r="C875" s="386"/>
      <c r="D875" s="387"/>
      <c r="E875" s="386"/>
      <c r="F875" s="387"/>
      <c r="G875" s="386"/>
      <c r="H875" s="386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386"/>
      <c r="B876" s="386"/>
      <c r="C876" s="386"/>
      <c r="D876" s="387"/>
      <c r="E876" s="386"/>
      <c r="F876" s="387"/>
      <c r="G876" s="386"/>
      <c r="H876" s="386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386"/>
      <c r="B877" s="386"/>
      <c r="C877" s="386"/>
      <c r="D877" s="387"/>
      <c r="E877" s="386"/>
      <c r="F877" s="387"/>
      <c r="G877" s="386"/>
      <c r="H877" s="386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386"/>
      <c r="B878" s="386"/>
      <c r="C878" s="386"/>
      <c r="D878" s="387"/>
      <c r="E878" s="386"/>
      <c r="F878" s="387"/>
      <c r="G878" s="386"/>
      <c r="H878" s="386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386"/>
      <c r="B879" s="386"/>
      <c r="C879" s="386"/>
      <c r="D879" s="387"/>
      <c r="E879" s="386"/>
      <c r="F879" s="387"/>
      <c r="G879" s="386"/>
      <c r="H879" s="386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386"/>
      <c r="B880" s="386"/>
      <c r="C880" s="386"/>
      <c r="D880" s="387"/>
      <c r="E880" s="386"/>
      <c r="F880" s="387"/>
      <c r="G880" s="386"/>
      <c r="H880" s="386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386"/>
      <c r="B881" s="386"/>
      <c r="C881" s="386"/>
      <c r="D881" s="387"/>
      <c r="E881" s="386"/>
      <c r="F881" s="387"/>
      <c r="G881" s="386"/>
      <c r="H881" s="386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386"/>
      <c r="B882" s="386"/>
      <c r="C882" s="386"/>
      <c r="D882" s="387"/>
      <c r="E882" s="386"/>
      <c r="F882" s="387"/>
      <c r="G882" s="386"/>
      <c r="H882" s="386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386"/>
      <c r="B883" s="386"/>
      <c r="C883" s="386"/>
      <c r="D883" s="387"/>
      <c r="E883" s="386"/>
      <c r="F883" s="387"/>
      <c r="G883" s="386"/>
      <c r="H883" s="386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386"/>
      <c r="B884" s="386"/>
      <c r="C884" s="386"/>
      <c r="D884" s="387"/>
      <c r="E884" s="386"/>
      <c r="F884" s="387"/>
      <c r="G884" s="386"/>
      <c r="H884" s="386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386"/>
      <c r="B885" s="386"/>
      <c r="C885" s="386"/>
      <c r="D885" s="387"/>
      <c r="E885" s="386"/>
      <c r="F885" s="387"/>
      <c r="G885" s="386"/>
      <c r="H885" s="386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386"/>
      <c r="B886" s="386"/>
      <c r="C886" s="386"/>
      <c r="D886" s="387"/>
      <c r="E886" s="386"/>
      <c r="F886" s="387"/>
      <c r="G886" s="386"/>
      <c r="H886" s="386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386"/>
      <c r="B887" s="386"/>
      <c r="C887" s="386"/>
      <c r="D887" s="387"/>
      <c r="E887" s="386"/>
      <c r="F887" s="387"/>
      <c r="G887" s="386"/>
      <c r="H887" s="386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386"/>
      <c r="B888" s="386"/>
      <c r="C888" s="386"/>
      <c r="D888" s="387"/>
      <c r="E888" s="386"/>
      <c r="F888" s="387"/>
      <c r="G888" s="386"/>
      <c r="H888" s="386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386"/>
      <c r="B889" s="386"/>
      <c r="C889" s="386"/>
      <c r="D889" s="387"/>
      <c r="E889" s="386"/>
      <c r="F889" s="387"/>
      <c r="G889" s="386"/>
      <c r="H889" s="386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386"/>
      <c r="B890" s="386"/>
      <c r="C890" s="386"/>
      <c r="D890" s="387"/>
      <c r="E890" s="386"/>
      <c r="F890" s="387"/>
      <c r="G890" s="386"/>
      <c r="H890" s="386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386"/>
      <c r="B891" s="386"/>
      <c r="C891" s="386"/>
      <c r="D891" s="387"/>
      <c r="E891" s="386"/>
      <c r="F891" s="387"/>
      <c r="G891" s="386"/>
      <c r="H891" s="386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386"/>
      <c r="B892" s="386"/>
      <c r="C892" s="386"/>
      <c r="D892" s="387"/>
      <c r="E892" s="386"/>
      <c r="F892" s="387"/>
      <c r="G892" s="386"/>
      <c r="H892" s="386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386"/>
      <c r="B893" s="386"/>
      <c r="C893" s="386"/>
      <c r="D893" s="387"/>
      <c r="E893" s="386"/>
      <c r="F893" s="387"/>
      <c r="G893" s="386"/>
      <c r="H893" s="386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386"/>
      <c r="B894" s="386"/>
      <c r="C894" s="386"/>
      <c r="D894" s="387"/>
      <c r="E894" s="386"/>
      <c r="F894" s="387"/>
      <c r="G894" s="386"/>
      <c r="H894" s="386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386"/>
      <c r="B895" s="386"/>
      <c r="C895" s="386"/>
      <c r="D895" s="387"/>
      <c r="E895" s="386"/>
      <c r="F895" s="387"/>
      <c r="G895" s="386"/>
      <c r="H895" s="386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386"/>
      <c r="B896" s="386"/>
      <c r="C896" s="386"/>
      <c r="D896" s="387"/>
      <c r="E896" s="386"/>
      <c r="F896" s="387"/>
      <c r="G896" s="386"/>
      <c r="H896" s="386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386"/>
      <c r="B897" s="386"/>
      <c r="C897" s="386"/>
      <c r="D897" s="387"/>
      <c r="E897" s="386"/>
      <c r="F897" s="387"/>
      <c r="G897" s="386"/>
      <c r="H897" s="386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386"/>
      <c r="B898" s="386"/>
      <c r="C898" s="386"/>
      <c r="D898" s="387"/>
      <c r="E898" s="386"/>
      <c r="F898" s="387"/>
      <c r="G898" s="386"/>
      <c r="H898" s="386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386"/>
      <c r="B899" s="386"/>
      <c r="C899" s="386"/>
      <c r="D899" s="387"/>
      <c r="E899" s="386"/>
      <c r="F899" s="387"/>
      <c r="G899" s="386"/>
      <c r="H899" s="386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386"/>
      <c r="B900" s="386"/>
      <c r="C900" s="386"/>
      <c r="D900" s="387"/>
      <c r="E900" s="386"/>
      <c r="F900" s="387"/>
      <c r="G900" s="386"/>
      <c r="H900" s="386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386"/>
      <c r="B901" s="386"/>
      <c r="C901" s="386"/>
      <c r="D901" s="387"/>
      <c r="E901" s="386"/>
      <c r="F901" s="387"/>
      <c r="G901" s="386"/>
      <c r="H901" s="386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386"/>
      <c r="B902" s="386"/>
      <c r="C902" s="386"/>
      <c r="D902" s="387"/>
      <c r="E902" s="386"/>
      <c r="F902" s="387"/>
      <c r="G902" s="386"/>
      <c r="H902" s="386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386"/>
      <c r="B903" s="386"/>
      <c r="C903" s="386"/>
      <c r="D903" s="387"/>
      <c r="E903" s="386"/>
      <c r="F903" s="387"/>
      <c r="G903" s="386"/>
      <c r="H903" s="386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386"/>
      <c r="B904" s="386"/>
      <c r="C904" s="386"/>
      <c r="D904" s="387"/>
      <c r="E904" s="386"/>
      <c r="F904" s="387"/>
      <c r="G904" s="386"/>
      <c r="H904" s="386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386"/>
      <c r="B905" s="386"/>
      <c r="C905" s="386"/>
      <c r="D905" s="387"/>
      <c r="E905" s="386"/>
      <c r="F905" s="387"/>
      <c r="G905" s="386"/>
      <c r="H905" s="386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386"/>
      <c r="B906" s="386"/>
      <c r="C906" s="386"/>
      <c r="D906" s="387"/>
      <c r="E906" s="386"/>
      <c r="F906" s="387"/>
      <c r="G906" s="386"/>
      <c r="H906" s="386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386"/>
      <c r="B907" s="386"/>
      <c r="C907" s="386"/>
      <c r="D907" s="387"/>
      <c r="E907" s="386"/>
      <c r="F907" s="387"/>
      <c r="G907" s="386"/>
      <c r="H907" s="386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386"/>
      <c r="B908" s="386"/>
      <c r="C908" s="386"/>
      <c r="D908" s="387"/>
      <c r="E908" s="386"/>
      <c r="F908" s="387"/>
      <c r="G908" s="386"/>
      <c r="H908" s="386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386"/>
      <c r="B909" s="386"/>
      <c r="C909" s="386"/>
      <c r="D909" s="387"/>
      <c r="E909" s="386"/>
      <c r="F909" s="387"/>
      <c r="G909" s="386"/>
      <c r="H909" s="386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386"/>
      <c r="B910" s="386"/>
      <c r="C910" s="386"/>
      <c r="D910" s="387"/>
      <c r="E910" s="386"/>
      <c r="F910" s="387"/>
      <c r="G910" s="386"/>
      <c r="H910" s="386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386"/>
      <c r="B911" s="386"/>
      <c r="C911" s="386"/>
      <c r="D911" s="387"/>
      <c r="E911" s="386"/>
      <c r="F911" s="387"/>
      <c r="G911" s="386"/>
      <c r="H911" s="386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386"/>
      <c r="B912" s="386"/>
      <c r="C912" s="386"/>
      <c r="D912" s="387"/>
      <c r="E912" s="386"/>
      <c r="F912" s="387"/>
      <c r="G912" s="386"/>
      <c r="H912" s="386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386"/>
      <c r="B913" s="386"/>
      <c r="C913" s="386"/>
      <c r="D913" s="387"/>
      <c r="E913" s="386"/>
      <c r="F913" s="387"/>
      <c r="G913" s="386"/>
      <c r="H913" s="386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386"/>
      <c r="B914" s="386"/>
      <c r="C914" s="386"/>
      <c r="D914" s="387"/>
      <c r="E914" s="386"/>
      <c r="F914" s="387"/>
      <c r="G914" s="386"/>
      <c r="H914" s="386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386"/>
      <c r="B915" s="386"/>
      <c r="C915" s="386"/>
      <c r="D915" s="387"/>
      <c r="E915" s="386"/>
      <c r="F915" s="387"/>
      <c r="G915" s="386"/>
      <c r="H915" s="386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386"/>
      <c r="B916" s="386"/>
      <c r="C916" s="386"/>
      <c r="D916" s="387"/>
      <c r="E916" s="386"/>
      <c r="F916" s="387"/>
      <c r="G916" s="386"/>
      <c r="H916" s="386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386"/>
      <c r="B917" s="386"/>
      <c r="C917" s="386"/>
      <c r="D917" s="387"/>
      <c r="E917" s="386"/>
      <c r="F917" s="387"/>
      <c r="G917" s="386"/>
      <c r="H917" s="386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386"/>
      <c r="B918" s="386"/>
      <c r="C918" s="386"/>
      <c r="D918" s="387"/>
      <c r="E918" s="386"/>
      <c r="F918" s="387"/>
      <c r="G918" s="386"/>
      <c r="H918" s="386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386"/>
      <c r="B919" s="386"/>
      <c r="C919" s="386"/>
      <c r="D919" s="387"/>
      <c r="E919" s="386"/>
      <c r="F919" s="387"/>
      <c r="G919" s="386"/>
      <c r="H919" s="386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386"/>
      <c r="B920" s="386"/>
      <c r="C920" s="386"/>
      <c r="D920" s="387"/>
      <c r="E920" s="386"/>
      <c r="F920" s="387"/>
      <c r="G920" s="386"/>
      <c r="H920" s="386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386"/>
      <c r="B921" s="386"/>
      <c r="C921" s="386"/>
      <c r="D921" s="387"/>
      <c r="E921" s="386"/>
      <c r="F921" s="387"/>
      <c r="G921" s="386"/>
      <c r="H921" s="386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386"/>
      <c r="B922" s="386"/>
      <c r="C922" s="386"/>
      <c r="D922" s="387"/>
      <c r="E922" s="386"/>
      <c r="F922" s="387"/>
      <c r="G922" s="386"/>
      <c r="H922" s="386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386"/>
      <c r="B923" s="386"/>
      <c r="C923" s="386"/>
      <c r="D923" s="387"/>
      <c r="E923" s="386"/>
      <c r="F923" s="387"/>
      <c r="G923" s="386"/>
      <c r="H923" s="386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386"/>
      <c r="B924" s="386"/>
      <c r="C924" s="386"/>
      <c r="D924" s="387"/>
      <c r="E924" s="386"/>
      <c r="F924" s="387"/>
      <c r="G924" s="386"/>
      <c r="H924" s="386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386"/>
      <c r="B925" s="386"/>
      <c r="C925" s="386"/>
      <c r="D925" s="387"/>
      <c r="E925" s="386"/>
      <c r="F925" s="387"/>
      <c r="G925" s="386"/>
      <c r="H925" s="386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386"/>
      <c r="B926" s="386"/>
      <c r="C926" s="386"/>
      <c r="D926" s="387"/>
      <c r="E926" s="386"/>
      <c r="F926" s="387"/>
      <c r="G926" s="386"/>
      <c r="H926" s="386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386"/>
      <c r="B927" s="386"/>
      <c r="C927" s="386"/>
      <c r="D927" s="387"/>
      <c r="E927" s="386"/>
      <c r="F927" s="387"/>
      <c r="G927" s="386"/>
      <c r="H927" s="386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386"/>
      <c r="B928" s="386"/>
      <c r="C928" s="386"/>
      <c r="D928" s="387"/>
      <c r="E928" s="386"/>
      <c r="F928" s="387"/>
      <c r="G928" s="386"/>
      <c r="H928" s="386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386"/>
      <c r="B929" s="386"/>
      <c r="C929" s="386"/>
      <c r="D929" s="387"/>
      <c r="E929" s="386"/>
      <c r="F929" s="387"/>
      <c r="G929" s="386"/>
      <c r="H929" s="386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386"/>
      <c r="B930" s="386"/>
      <c r="C930" s="386"/>
      <c r="D930" s="387"/>
      <c r="E930" s="386"/>
      <c r="F930" s="387"/>
      <c r="G930" s="386"/>
      <c r="H930" s="386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386"/>
      <c r="B931" s="386"/>
      <c r="C931" s="386"/>
      <c r="D931" s="387"/>
      <c r="E931" s="386"/>
      <c r="F931" s="387"/>
      <c r="G931" s="386"/>
      <c r="H931" s="386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386"/>
      <c r="B932" s="386"/>
      <c r="C932" s="386"/>
      <c r="D932" s="387"/>
      <c r="E932" s="386"/>
      <c r="F932" s="387"/>
      <c r="G932" s="386"/>
      <c r="H932" s="386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386"/>
      <c r="B933" s="386"/>
      <c r="C933" s="386"/>
      <c r="D933" s="387"/>
      <c r="E933" s="386"/>
      <c r="F933" s="387"/>
      <c r="G933" s="386"/>
      <c r="H933" s="386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386"/>
      <c r="B934" s="386"/>
      <c r="C934" s="386"/>
      <c r="D934" s="387"/>
      <c r="E934" s="386"/>
      <c r="F934" s="387"/>
      <c r="G934" s="386"/>
      <c r="H934" s="386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386"/>
      <c r="B935" s="386"/>
      <c r="C935" s="386"/>
      <c r="D935" s="387"/>
      <c r="E935" s="386"/>
      <c r="F935" s="387"/>
      <c r="G935" s="386"/>
      <c r="H935" s="386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386"/>
      <c r="B936" s="386"/>
      <c r="C936" s="386"/>
      <c r="D936" s="387"/>
      <c r="E936" s="386"/>
      <c r="F936" s="387"/>
      <c r="G936" s="386"/>
      <c r="H936" s="386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386"/>
      <c r="B937" s="386"/>
      <c r="C937" s="386"/>
      <c r="D937" s="387"/>
      <c r="E937" s="386"/>
      <c r="F937" s="387"/>
      <c r="G937" s="386"/>
      <c r="H937" s="386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386"/>
      <c r="B938" s="386"/>
      <c r="C938" s="386"/>
      <c r="D938" s="387"/>
      <c r="E938" s="386"/>
      <c r="F938" s="387"/>
      <c r="G938" s="386"/>
      <c r="H938" s="386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386"/>
      <c r="B939" s="386"/>
      <c r="C939" s="386"/>
      <c r="D939" s="387"/>
      <c r="E939" s="386"/>
      <c r="F939" s="387"/>
      <c r="G939" s="386"/>
      <c r="H939" s="386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386"/>
      <c r="B940" s="386"/>
      <c r="C940" s="386"/>
      <c r="D940" s="387"/>
      <c r="E940" s="386"/>
      <c r="F940" s="387"/>
      <c r="G940" s="386"/>
      <c r="H940" s="386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386"/>
      <c r="B941" s="386"/>
      <c r="C941" s="386"/>
      <c r="D941" s="387"/>
      <c r="E941" s="386"/>
      <c r="F941" s="387"/>
      <c r="G941" s="386"/>
      <c r="H941" s="386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386"/>
      <c r="B942" s="386"/>
      <c r="C942" s="386"/>
      <c r="D942" s="387"/>
      <c r="E942" s="386"/>
      <c r="F942" s="387"/>
      <c r="G942" s="386"/>
      <c r="H942" s="386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386"/>
      <c r="B943" s="386"/>
      <c r="C943" s="386"/>
      <c r="D943" s="387"/>
      <c r="E943" s="386"/>
      <c r="F943" s="387"/>
      <c r="G943" s="386"/>
      <c r="H943" s="386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386"/>
      <c r="B944" s="386"/>
      <c r="C944" s="386"/>
      <c r="D944" s="387"/>
      <c r="E944" s="386"/>
      <c r="F944" s="387"/>
      <c r="G944" s="386"/>
      <c r="H944" s="386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386"/>
      <c r="B945" s="386"/>
      <c r="C945" s="386"/>
      <c r="D945" s="387"/>
      <c r="E945" s="386"/>
      <c r="F945" s="387"/>
      <c r="G945" s="386"/>
      <c r="H945" s="386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386"/>
      <c r="B946" s="386"/>
      <c r="C946" s="386"/>
      <c r="D946" s="387"/>
      <c r="E946" s="386"/>
      <c r="F946" s="387"/>
      <c r="G946" s="386"/>
      <c r="H946" s="386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386"/>
      <c r="B947" s="386"/>
      <c r="C947" s="386"/>
      <c r="D947" s="387"/>
      <c r="E947" s="386"/>
      <c r="F947" s="387"/>
      <c r="G947" s="386"/>
      <c r="H947" s="386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386"/>
      <c r="B948" s="386"/>
      <c r="C948" s="386"/>
      <c r="D948" s="387"/>
      <c r="E948" s="386"/>
      <c r="F948" s="387"/>
      <c r="G948" s="386"/>
      <c r="H948" s="386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386"/>
      <c r="B949" s="386"/>
      <c r="C949" s="386"/>
      <c r="D949" s="387"/>
      <c r="E949" s="386"/>
      <c r="F949" s="387"/>
      <c r="G949" s="386"/>
      <c r="H949" s="386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386"/>
      <c r="B950" s="386"/>
      <c r="C950" s="386"/>
      <c r="D950" s="387"/>
      <c r="E950" s="386"/>
      <c r="F950" s="387"/>
      <c r="G950" s="386"/>
      <c r="H950" s="386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386"/>
      <c r="B951" s="386"/>
      <c r="C951" s="386"/>
      <c r="D951" s="387"/>
      <c r="E951" s="386"/>
      <c r="F951" s="387"/>
      <c r="G951" s="386"/>
      <c r="H951" s="386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386"/>
      <c r="B952" s="386"/>
      <c r="C952" s="386"/>
      <c r="D952" s="387"/>
      <c r="E952" s="386"/>
      <c r="F952" s="387"/>
      <c r="G952" s="386"/>
      <c r="H952" s="386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386"/>
      <c r="B953" s="386"/>
      <c r="C953" s="386"/>
      <c r="D953" s="387"/>
      <c r="E953" s="386"/>
      <c r="F953" s="387"/>
      <c r="G953" s="386"/>
      <c r="H953" s="386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386"/>
      <c r="B954" s="386"/>
      <c r="C954" s="386"/>
      <c r="D954" s="387"/>
      <c r="E954" s="386"/>
      <c r="F954" s="387"/>
      <c r="G954" s="386"/>
      <c r="H954" s="386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386"/>
      <c r="B955" s="386"/>
      <c r="C955" s="386"/>
      <c r="D955" s="387"/>
      <c r="E955" s="386"/>
      <c r="F955" s="387"/>
      <c r="G955" s="386"/>
      <c r="H955" s="386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386"/>
      <c r="B956" s="386"/>
      <c r="C956" s="386"/>
      <c r="D956" s="387"/>
      <c r="E956" s="386"/>
      <c r="F956" s="387"/>
      <c r="G956" s="386"/>
      <c r="H956" s="386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386"/>
      <c r="B957" s="386"/>
      <c r="C957" s="386"/>
      <c r="D957" s="387"/>
      <c r="E957" s="386"/>
      <c r="F957" s="387"/>
      <c r="G957" s="386"/>
      <c r="H957" s="386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386"/>
      <c r="B958" s="386"/>
      <c r="C958" s="386"/>
      <c r="D958" s="387"/>
      <c r="E958" s="386"/>
      <c r="F958" s="387"/>
      <c r="G958" s="386"/>
      <c r="H958" s="386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386"/>
      <c r="B959" s="386"/>
      <c r="C959" s="386"/>
      <c r="D959" s="387"/>
      <c r="E959" s="386"/>
      <c r="F959" s="387"/>
      <c r="G959" s="386"/>
      <c r="H959" s="386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386"/>
      <c r="B960" s="386"/>
      <c r="C960" s="386"/>
      <c r="D960" s="387"/>
      <c r="E960" s="386"/>
      <c r="F960" s="387"/>
      <c r="G960" s="386"/>
      <c r="H960" s="386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386"/>
      <c r="B961" s="386"/>
      <c r="C961" s="386"/>
      <c r="D961" s="387"/>
      <c r="E961" s="386"/>
      <c r="F961" s="387"/>
      <c r="G961" s="386"/>
      <c r="H961" s="386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386"/>
      <c r="B962" s="386"/>
      <c r="C962" s="386"/>
      <c r="D962" s="387"/>
      <c r="E962" s="386"/>
      <c r="F962" s="387"/>
      <c r="G962" s="386"/>
      <c r="H962" s="386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386"/>
      <c r="B963" s="386"/>
      <c r="C963" s="386"/>
      <c r="D963" s="387"/>
      <c r="E963" s="386"/>
      <c r="F963" s="387"/>
      <c r="G963" s="386"/>
      <c r="H963" s="386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386"/>
      <c r="B964" s="386"/>
      <c r="C964" s="386"/>
      <c r="D964" s="387"/>
      <c r="E964" s="386"/>
      <c r="F964" s="387"/>
      <c r="G964" s="386"/>
      <c r="H964" s="386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386"/>
      <c r="B965" s="386"/>
      <c r="C965" s="386"/>
      <c r="D965" s="387"/>
      <c r="E965" s="386"/>
      <c r="F965" s="387"/>
      <c r="G965" s="386"/>
      <c r="H965" s="386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386"/>
      <c r="B966" s="386"/>
      <c r="C966" s="386"/>
      <c r="D966" s="387"/>
      <c r="E966" s="386"/>
      <c r="F966" s="387"/>
      <c r="G966" s="386"/>
      <c r="H966" s="386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386"/>
      <c r="B967" s="386"/>
      <c r="C967" s="386"/>
      <c r="D967" s="387"/>
      <c r="E967" s="386"/>
      <c r="F967" s="387"/>
      <c r="G967" s="386"/>
      <c r="H967" s="386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386"/>
      <c r="B968" s="386"/>
      <c r="C968" s="386"/>
      <c r="D968" s="387"/>
      <c r="E968" s="386"/>
      <c r="F968" s="387"/>
      <c r="G968" s="386"/>
      <c r="H968" s="386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386"/>
      <c r="B969" s="386"/>
      <c r="C969" s="386"/>
      <c r="D969" s="387"/>
      <c r="E969" s="386"/>
      <c r="F969" s="387"/>
      <c r="G969" s="386"/>
      <c r="H969" s="386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386"/>
      <c r="B970" s="386"/>
      <c r="C970" s="386"/>
      <c r="D970" s="387"/>
      <c r="E970" s="386"/>
      <c r="F970" s="387"/>
      <c r="G970" s="386"/>
      <c r="H970" s="386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386"/>
      <c r="B971" s="386"/>
      <c r="C971" s="386"/>
      <c r="D971" s="387"/>
      <c r="E971" s="386"/>
      <c r="F971" s="387"/>
      <c r="G971" s="386"/>
      <c r="H971" s="386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386"/>
      <c r="B972" s="386"/>
      <c r="C972" s="386"/>
      <c r="D972" s="387"/>
      <c r="E972" s="386"/>
      <c r="F972" s="387"/>
      <c r="G972" s="386"/>
      <c r="H972" s="386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386"/>
      <c r="B973" s="386"/>
      <c r="C973" s="386"/>
      <c r="D973" s="387"/>
      <c r="E973" s="386"/>
      <c r="F973" s="387"/>
      <c r="G973" s="386"/>
      <c r="H973" s="386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386"/>
      <c r="B974" s="386"/>
      <c r="C974" s="386"/>
      <c r="D974" s="387"/>
      <c r="E974" s="386"/>
      <c r="F974" s="387"/>
      <c r="G974" s="386"/>
      <c r="H974" s="386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386"/>
      <c r="B975" s="386"/>
      <c r="C975" s="386"/>
      <c r="D975" s="387"/>
      <c r="E975" s="386"/>
      <c r="F975" s="387"/>
      <c r="G975" s="386"/>
      <c r="H975" s="386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386"/>
      <c r="B976" s="386"/>
      <c r="C976" s="386"/>
      <c r="D976" s="387"/>
      <c r="E976" s="386"/>
      <c r="F976" s="387"/>
      <c r="G976" s="386"/>
      <c r="H976" s="386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386"/>
      <c r="B977" s="386"/>
      <c r="C977" s="386"/>
      <c r="D977" s="387"/>
      <c r="E977" s="386"/>
      <c r="F977" s="387"/>
      <c r="G977" s="386"/>
      <c r="H977" s="386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386"/>
      <c r="B978" s="386"/>
      <c r="C978" s="386"/>
      <c r="D978" s="387"/>
      <c r="E978" s="386"/>
      <c r="F978" s="387"/>
      <c r="G978" s="386"/>
      <c r="H978" s="386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386"/>
      <c r="B979" s="386"/>
      <c r="C979" s="386"/>
      <c r="D979" s="387"/>
      <c r="E979" s="386"/>
      <c r="F979" s="387"/>
      <c r="G979" s="386"/>
      <c r="H979" s="386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386"/>
      <c r="B980" s="386"/>
      <c r="C980" s="386"/>
      <c r="D980" s="387"/>
      <c r="E980" s="386"/>
      <c r="F980" s="387"/>
      <c r="G980" s="386"/>
      <c r="H980" s="386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386"/>
      <c r="B981" s="386"/>
      <c r="C981" s="386"/>
      <c r="D981" s="387"/>
      <c r="E981" s="386"/>
      <c r="F981" s="387"/>
      <c r="G981" s="386"/>
      <c r="H981" s="386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386"/>
      <c r="B982" s="386"/>
      <c r="C982" s="386"/>
      <c r="D982" s="387"/>
      <c r="E982" s="386"/>
      <c r="F982" s="387"/>
      <c r="G982" s="386"/>
      <c r="H982" s="386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386"/>
      <c r="B983" s="386"/>
      <c r="C983" s="386"/>
      <c r="D983" s="387"/>
      <c r="E983" s="386"/>
      <c r="F983" s="387"/>
      <c r="G983" s="386"/>
      <c r="H983" s="386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386"/>
      <c r="B984" s="386"/>
      <c r="C984" s="386"/>
      <c r="D984" s="387"/>
      <c r="E984" s="386"/>
      <c r="F984" s="387"/>
      <c r="G984" s="386"/>
      <c r="H984" s="386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386"/>
      <c r="B985" s="386"/>
      <c r="C985" s="386"/>
      <c r="D985" s="387"/>
      <c r="E985" s="386"/>
      <c r="F985" s="387"/>
      <c r="G985" s="386"/>
      <c r="H985" s="386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386"/>
      <c r="B986" s="386"/>
      <c r="C986" s="386"/>
      <c r="D986" s="387"/>
      <c r="E986" s="386"/>
      <c r="F986" s="387"/>
      <c r="G986" s="386"/>
      <c r="H986" s="386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386"/>
      <c r="B987" s="386"/>
      <c r="C987" s="386"/>
      <c r="D987" s="387"/>
      <c r="E987" s="386"/>
      <c r="F987" s="387"/>
      <c r="G987" s="386"/>
      <c r="H987" s="386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386"/>
      <c r="B988" s="386"/>
      <c r="C988" s="386"/>
      <c r="D988" s="387"/>
      <c r="E988" s="386"/>
      <c r="F988" s="387"/>
      <c r="G988" s="386"/>
      <c r="H988" s="386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386"/>
      <c r="B989" s="386"/>
      <c r="C989" s="386"/>
      <c r="D989" s="387"/>
      <c r="E989" s="386"/>
      <c r="F989" s="387"/>
      <c r="G989" s="386"/>
      <c r="H989" s="386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386"/>
      <c r="B990" s="386"/>
      <c r="C990" s="386"/>
      <c r="D990" s="387"/>
      <c r="E990" s="386"/>
      <c r="F990" s="387"/>
      <c r="G990" s="386"/>
      <c r="H990" s="386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386"/>
      <c r="B991" s="386"/>
      <c r="C991" s="386"/>
      <c r="D991" s="387"/>
      <c r="E991" s="386"/>
      <c r="F991" s="387"/>
      <c r="G991" s="386"/>
      <c r="H991" s="386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386"/>
      <c r="B992" s="386"/>
      <c r="C992" s="386"/>
      <c r="D992" s="387"/>
      <c r="E992" s="386"/>
      <c r="F992" s="387"/>
      <c r="G992" s="386"/>
      <c r="H992" s="386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386"/>
      <c r="B993" s="386"/>
      <c r="C993" s="386"/>
      <c r="D993" s="387"/>
      <c r="E993" s="386"/>
      <c r="F993" s="387"/>
      <c r="G993" s="386"/>
      <c r="H993" s="386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386"/>
      <c r="B994" s="386"/>
      <c r="C994" s="386"/>
      <c r="D994" s="387"/>
      <c r="E994" s="386"/>
      <c r="F994" s="387"/>
      <c r="G994" s="386"/>
      <c r="H994" s="386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386"/>
      <c r="B995" s="386"/>
      <c r="C995" s="386"/>
      <c r="D995" s="387"/>
      <c r="E995" s="386"/>
      <c r="F995" s="387"/>
      <c r="G995" s="386"/>
      <c r="H995" s="386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386"/>
      <c r="B996" s="386"/>
      <c r="C996" s="386"/>
      <c r="D996" s="387"/>
      <c r="E996" s="386"/>
      <c r="F996" s="387"/>
      <c r="G996" s="386"/>
      <c r="H996" s="386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386"/>
      <c r="B997" s="386"/>
      <c r="C997" s="386"/>
      <c r="D997" s="387"/>
      <c r="E997" s="386"/>
      <c r="F997" s="387"/>
      <c r="G997" s="386"/>
      <c r="H997" s="386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386"/>
      <c r="B998" s="386"/>
      <c r="C998" s="386"/>
      <c r="D998" s="387"/>
      <c r="E998" s="386"/>
      <c r="F998" s="387"/>
      <c r="G998" s="386"/>
      <c r="H998" s="386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386"/>
      <c r="B999" s="386"/>
      <c r="C999" s="386"/>
      <c r="D999" s="387"/>
      <c r="E999" s="386"/>
      <c r="F999" s="387"/>
      <c r="G999" s="386"/>
      <c r="H999" s="386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386"/>
      <c r="B1000" s="386"/>
      <c r="C1000" s="386"/>
      <c r="D1000" s="387"/>
      <c r="E1000" s="386"/>
      <c r="F1000" s="387"/>
      <c r="G1000" s="386"/>
      <c r="H1000" s="386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4.25" customHeight="1">
      <c r="A1001" s="386"/>
      <c r="B1001" s="386"/>
      <c r="C1001" s="386"/>
      <c r="D1001" s="387"/>
      <c r="E1001" s="386"/>
      <c r="F1001" s="387"/>
      <c r="G1001" s="386"/>
      <c r="H1001" s="386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4.25" customHeight="1">
      <c r="A1002" s="386"/>
      <c r="B1002" s="386"/>
      <c r="C1002" s="386"/>
      <c r="D1002" s="387"/>
      <c r="E1002" s="386"/>
      <c r="F1002" s="387"/>
      <c r="G1002" s="386"/>
      <c r="H1002" s="386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ht="14.25" customHeight="1">
      <c r="A1003" s="386"/>
      <c r="B1003" s="386"/>
      <c r="C1003" s="386"/>
      <c r="D1003" s="387"/>
      <c r="E1003" s="386"/>
      <c r="F1003" s="387"/>
      <c r="G1003" s="386"/>
      <c r="H1003" s="386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ht="14.25" customHeight="1">
      <c r="A1004" s="386"/>
      <c r="B1004" s="386"/>
      <c r="C1004" s="386"/>
      <c r="D1004" s="387"/>
      <c r="E1004" s="386"/>
      <c r="F1004" s="387"/>
      <c r="G1004" s="386"/>
      <c r="H1004" s="386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ht="14.25" customHeight="1">
      <c r="A1005" s="386"/>
      <c r="B1005" s="386"/>
      <c r="C1005" s="386"/>
      <c r="D1005" s="387"/>
      <c r="E1005" s="386"/>
      <c r="F1005" s="387"/>
      <c r="G1005" s="386"/>
      <c r="H1005" s="386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ht="14.25" customHeight="1">
      <c r="A1006" s="386"/>
      <c r="B1006" s="386"/>
      <c r="C1006" s="386"/>
      <c r="D1006" s="387"/>
      <c r="E1006" s="386"/>
      <c r="F1006" s="387"/>
      <c r="G1006" s="386"/>
      <c r="H1006" s="386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ht="14.25" customHeight="1">
      <c r="A1007" s="386"/>
      <c r="B1007" s="386"/>
      <c r="C1007" s="386"/>
      <c r="D1007" s="387"/>
      <c r="E1007" s="386"/>
      <c r="F1007" s="387"/>
      <c r="G1007" s="386"/>
      <c r="H1007" s="386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ht="14.25" customHeight="1">
      <c r="A1008" s="386"/>
      <c r="B1008" s="386"/>
      <c r="C1008" s="386"/>
      <c r="D1008" s="387"/>
      <c r="E1008" s="386"/>
      <c r="F1008" s="387"/>
      <c r="G1008" s="386"/>
      <c r="H1008" s="386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ht="14.25" customHeight="1">
      <c r="A1009" s="386"/>
      <c r="B1009" s="386"/>
      <c r="C1009" s="386"/>
      <c r="D1009" s="387"/>
      <c r="E1009" s="386"/>
      <c r="F1009" s="387"/>
      <c r="G1009" s="386"/>
      <c r="H1009" s="386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ht="14.25" customHeight="1">
      <c r="A1010" s="386"/>
      <c r="B1010" s="386"/>
      <c r="C1010" s="386"/>
      <c r="D1010" s="387"/>
      <c r="E1010" s="386"/>
      <c r="F1010" s="387"/>
      <c r="G1010" s="386"/>
      <c r="H1010" s="386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ht="14.25" customHeight="1">
      <c r="A1011" s="386"/>
      <c r="B1011" s="386"/>
      <c r="C1011" s="386"/>
      <c r="D1011" s="387"/>
      <c r="E1011" s="386"/>
      <c r="F1011" s="387"/>
      <c r="G1011" s="386"/>
      <c r="H1011" s="386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ht="14.25" customHeight="1">
      <c r="A1012" s="386"/>
      <c r="B1012" s="386"/>
      <c r="C1012" s="386"/>
      <c r="D1012" s="387"/>
      <c r="E1012" s="386"/>
      <c r="F1012" s="387"/>
      <c r="G1012" s="386"/>
      <c r="H1012" s="386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ht="14.25" customHeight="1">
      <c r="A1013" s="386"/>
      <c r="B1013" s="386"/>
      <c r="C1013" s="386"/>
      <c r="D1013" s="387"/>
      <c r="E1013" s="386"/>
      <c r="F1013" s="387"/>
      <c r="G1013" s="386"/>
      <c r="H1013" s="386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ht="14.25" customHeight="1">
      <c r="A1014" s="386"/>
      <c r="B1014" s="386"/>
      <c r="C1014" s="386"/>
      <c r="D1014" s="387"/>
      <c r="E1014" s="386"/>
      <c r="F1014" s="387"/>
      <c r="G1014" s="386"/>
      <c r="H1014" s="386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 ht="14.25" customHeight="1">
      <c r="A1015" s="386"/>
      <c r="B1015" s="386"/>
      <c r="C1015" s="386"/>
      <c r="D1015" s="387"/>
      <c r="E1015" s="386"/>
      <c r="F1015" s="387"/>
      <c r="G1015" s="386"/>
      <c r="H1015" s="386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  <row r="1016" ht="14.25" customHeight="1">
      <c r="A1016" s="386"/>
      <c r="B1016" s="386"/>
      <c r="C1016" s="386"/>
      <c r="D1016" s="387"/>
      <c r="E1016" s="386"/>
      <c r="F1016" s="387"/>
      <c r="G1016" s="386"/>
      <c r="H1016" s="386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</row>
    <row r="1017" ht="14.25" customHeight="1">
      <c r="A1017" s="386"/>
      <c r="B1017" s="386"/>
      <c r="C1017" s="386"/>
      <c r="D1017" s="387"/>
      <c r="E1017" s="386"/>
      <c r="F1017" s="387"/>
      <c r="G1017" s="386"/>
      <c r="H1017" s="386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</row>
    <row r="1018" ht="14.25" customHeight="1">
      <c r="A1018" s="386"/>
      <c r="B1018" s="386"/>
      <c r="C1018" s="386"/>
      <c r="D1018" s="387"/>
      <c r="E1018" s="386"/>
      <c r="F1018" s="387"/>
      <c r="G1018" s="386"/>
      <c r="H1018" s="386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</row>
    <row r="1019" ht="14.25" customHeight="1">
      <c r="A1019" s="386"/>
      <c r="B1019" s="386"/>
      <c r="C1019" s="386"/>
      <c r="D1019" s="387"/>
      <c r="E1019" s="386"/>
      <c r="F1019" s="387"/>
      <c r="G1019" s="386"/>
      <c r="H1019" s="386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</row>
    <row r="1020" ht="14.25" customHeight="1">
      <c r="A1020" s="386"/>
      <c r="B1020" s="386"/>
      <c r="C1020" s="386"/>
      <c r="D1020" s="387"/>
      <c r="E1020" s="386"/>
      <c r="F1020" s="387"/>
      <c r="G1020" s="386"/>
      <c r="H1020" s="386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</row>
    <row r="1021" ht="14.25" customHeight="1">
      <c r="A1021" s="386"/>
      <c r="B1021" s="386"/>
      <c r="C1021" s="386"/>
      <c r="D1021" s="387"/>
      <c r="E1021" s="386"/>
      <c r="F1021" s="387"/>
      <c r="G1021" s="386"/>
      <c r="H1021" s="386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</row>
    <row r="1022" ht="14.25" customHeight="1">
      <c r="A1022" s="386"/>
      <c r="B1022" s="386"/>
      <c r="C1022" s="386"/>
      <c r="D1022" s="387"/>
      <c r="E1022" s="386"/>
      <c r="F1022" s="387"/>
      <c r="G1022" s="386"/>
      <c r="H1022" s="386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</row>
    <row r="1023" ht="14.25" customHeight="1">
      <c r="A1023" s="386"/>
      <c r="B1023" s="386"/>
      <c r="C1023" s="386"/>
      <c r="D1023" s="387"/>
      <c r="E1023" s="386"/>
      <c r="F1023" s="387"/>
      <c r="G1023" s="386"/>
      <c r="H1023" s="386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</row>
    <row r="1024" ht="14.25" customHeight="1">
      <c r="A1024" s="386"/>
      <c r="B1024" s="386"/>
      <c r="C1024" s="386"/>
      <c r="D1024" s="387"/>
      <c r="E1024" s="386"/>
      <c r="F1024" s="387"/>
      <c r="G1024" s="386"/>
      <c r="H1024" s="386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</row>
    <row r="1025" ht="14.25" customHeight="1">
      <c r="A1025" s="386"/>
      <c r="B1025" s="386"/>
      <c r="C1025" s="386"/>
      <c r="D1025" s="387"/>
      <c r="E1025" s="386"/>
      <c r="F1025" s="387"/>
      <c r="G1025" s="386"/>
      <c r="H1025" s="386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</row>
    <row r="1026" ht="14.25" customHeight="1">
      <c r="A1026" s="386"/>
      <c r="B1026" s="386"/>
      <c r="C1026" s="386"/>
      <c r="D1026" s="387"/>
      <c r="E1026" s="386"/>
      <c r="F1026" s="387"/>
      <c r="G1026" s="386"/>
      <c r="H1026" s="386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</row>
    <row r="1027" ht="14.25" customHeight="1">
      <c r="A1027" s="386"/>
      <c r="B1027" s="386"/>
      <c r="C1027" s="386"/>
      <c r="D1027" s="387"/>
      <c r="E1027" s="386"/>
      <c r="F1027" s="387"/>
      <c r="G1027" s="386"/>
      <c r="H1027" s="386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</row>
    <row r="1028" ht="14.25" customHeight="1">
      <c r="A1028" s="386"/>
      <c r="B1028" s="386"/>
      <c r="C1028" s="386"/>
      <c r="D1028" s="387"/>
      <c r="E1028" s="386"/>
      <c r="F1028" s="387"/>
      <c r="G1028" s="386"/>
      <c r="H1028" s="386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</row>
    <row r="1029" ht="14.25" customHeight="1">
      <c r="A1029" s="386"/>
      <c r="B1029" s="386"/>
      <c r="C1029" s="386"/>
      <c r="D1029" s="387"/>
      <c r="E1029" s="386"/>
      <c r="F1029" s="387"/>
      <c r="G1029" s="386"/>
      <c r="H1029" s="386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</row>
    <row r="1030" ht="14.25" customHeight="1">
      <c r="A1030" s="386"/>
      <c r="B1030" s="386"/>
      <c r="C1030" s="386"/>
      <c r="D1030" s="387"/>
      <c r="E1030" s="386"/>
      <c r="F1030" s="387"/>
      <c r="G1030" s="386"/>
      <c r="H1030" s="386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</row>
  </sheetData>
  <autoFilter ref="$A$10:$Z$48">
    <filterColumn colId="1">
      <filters blank="1">
        <filter val="ЗАГАЛЬНА СУМА:"/>
        <filter val="3.1"/>
        <filter val="7"/>
        <filter val="1.5"/>
        <filter val="9"/>
        <filter val="6.1"/>
        <filter val="6.3"/>
      </filters>
    </filterColumn>
  </autoFilter>
  <mergeCells count="14">
    <mergeCell ref="B47:C47"/>
    <mergeCell ref="B49:D49"/>
    <mergeCell ref="E49:J49"/>
    <mergeCell ref="B57:C57"/>
    <mergeCell ref="B59:D59"/>
    <mergeCell ref="E59:J59"/>
    <mergeCell ref="B67:C67"/>
    <mergeCell ref="H2:J2"/>
    <mergeCell ref="B4:J4"/>
    <mergeCell ref="B5:J5"/>
    <mergeCell ref="B6:J6"/>
    <mergeCell ref="B7:J7"/>
    <mergeCell ref="B9:D9"/>
    <mergeCell ref="E9:J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