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https://d.docs.live.net/58a79b31fb5f3654/Робочий стіл/"/>
    </mc:Choice>
  </mc:AlternateContent>
  <xr:revisionPtr revIDLastSave="1" documentId="11_9CE9DEDD18AAC6F4CC399D72403218FD7B20588E" xr6:coauthVersionLast="47" xr6:coauthVersionMax="47" xr10:uidLastSave="{7BB530C9-1066-42C3-BA6A-3AC56569C7A4}"/>
  <bookViews>
    <workbookView xWindow="-108" yWindow="-108" windowWidth="23256" windowHeight="12576" activeTab="1" xr2:uid="{00000000-000D-0000-FFFF-FFFF00000000}"/>
  </bookViews>
  <sheets>
    <sheet name="Фінансування" sheetId="1" r:id="rId1"/>
    <sheet name="Кошторис  витрат" sheetId="2" r:id="rId2"/>
  </sheets>
  <calcPr calcId="191029"/>
  <extLst>
    <ext uri="GoogleSheetsCustomDataVersion2">
      <go:sheetsCustomData xmlns:go="http://customooxmlschemas.google.com/" r:id="rId6" roundtripDataChecksum="gNll9sOVbmW/pSmUJLxnt7VGjKigkUDvgi+bknYfpmE="/>
    </ext>
  </extLst>
</workbook>
</file>

<file path=xl/calcChain.xml><?xml version="1.0" encoding="utf-8"?>
<calcChain xmlns="http://schemas.openxmlformats.org/spreadsheetml/2006/main">
  <c r="V188" i="2" l="1"/>
  <c r="S188" i="2"/>
  <c r="P188" i="2"/>
  <c r="M188" i="2"/>
  <c r="V187" i="2"/>
  <c r="S187" i="2"/>
  <c r="P187" i="2"/>
  <c r="M187" i="2"/>
  <c r="W187" i="2" s="1"/>
  <c r="Y187" i="2" s="1"/>
  <c r="Z187" i="2" s="1"/>
  <c r="J187" i="2"/>
  <c r="X187" i="2" s="1"/>
  <c r="G187" i="2"/>
  <c r="V186" i="2"/>
  <c r="S186" i="2"/>
  <c r="P186" i="2"/>
  <c r="M186" i="2"/>
  <c r="J186" i="2"/>
  <c r="X186" i="2" s="1"/>
  <c r="G186" i="2"/>
  <c r="W186" i="2" s="1"/>
  <c r="Y186" i="2" s="1"/>
  <c r="Z186" i="2" s="1"/>
  <c r="W185" i="2"/>
  <c r="Y185" i="2" s="1"/>
  <c r="Z185" i="2" s="1"/>
  <c r="V185" i="2"/>
  <c r="X185" i="2" s="1"/>
  <c r="S185" i="2"/>
  <c r="P185" i="2"/>
  <c r="M185" i="2"/>
  <c r="J185" i="2"/>
  <c r="G185" i="2"/>
  <c r="V184" i="2"/>
  <c r="S184" i="2"/>
  <c r="P184" i="2"/>
  <c r="M184" i="2"/>
  <c r="J184" i="2"/>
  <c r="X184" i="2" s="1"/>
  <c r="G184" i="2"/>
  <c r="W184" i="2" s="1"/>
  <c r="Y184" i="2" s="1"/>
  <c r="Z184" i="2" s="1"/>
  <c r="V183" i="2"/>
  <c r="S183" i="2"/>
  <c r="P183" i="2"/>
  <c r="M183" i="2"/>
  <c r="W183" i="2" s="1"/>
  <c r="Y183" i="2" s="1"/>
  <c r="Z183" i="2" s="1"/>
  <c r="J183" i="2"/>
  <c r="X183" i="2" s="1"/>
  <c r="G183" i="2"/>
  <c r="V182" i="2"/>
  <c r="S182" i="2"/>
  <c r="P182" i="2"/>
  <c r="M182" i="2"/>
  <c r="J182" i="2"/>
  <c r="X182" i="2" s="1"/>
  <c r="G182" i="2"/>
  <c r="W182" i="2" s="1"/>
  <c r="X181" i="2"/>
  <c r="W181" i="2"/>
  <c r="Y181" i="2" s="1"/>
  <c r="Z181" i="2" s="1"/>
  <c r="V181" i="2"/>
  <c r="S181" i="2"/>
  <c r="P181" i="2"/>
  <c r="M181" i="2"/>
  <c r="J181" i="2"/>
  <c r="G181" i="2"/>
  <c r="V180" i="2"/>
  <c r="S180" i="2"/>
  <c r="P180" i="2"/>
  <c r="M180" i="2"/>
  <c r="J180" i="2"/>
  <c r="X180" i="2" s="1"/>
  <c r="G180" i="2"/>
  <c r="W180" i="2" s="1"/>
  <c r="Y180" i="2" s="1"/>
  <c r="Z180" i="2" s="1"/>
  <c r="V179" i="2"/>
  <c r="S179" i="2"/>
  <c r="P179" i="2"/>
  <c r="M179" i="2"/>
  <c r="W179" i="2" s="1"/>
  <c r="Y179" i="2" s="1"/>
  <c r="Z179" i="2" s="1"/>
  <c r="J179" i="2"/>
  <c r="X179" i="2" s="1"/>
  <c r="G179" i="2"/>
  <c r="V178" i="2"/>
  <c r="S178" i="2"/>
  <c r="P178" i="2"/>
  <c r="M178" i="2"/>
  <c r="J178" i="2"/>
  <c r="X178" i="2" s="1"/>
  <c r="G178" i="2"/>
  <c r="W178" i="2" s="1"/>
  <c r="Y178" i="2" s="1"/>
  <c r="Z178" i="2" s="1"/>
  <c r="X177" i="2"/>
  <c r="W177" i="2"/>
  <c r="Y177" i="2" s="1"/>
  <c r="Z177" i="2" s="1"/>
  <c r="V177" i="2"/>
  <c r="S177" i="2"/>
  <c r="P177" i="2"/>
  <c r="M177" i="2"/>
  <c r="J177" i="2"/>
  <c r="G177" i="2"/>
  <c r="V176" i="2"/>
  <c r="S176" i="2"/>
  <c r="P176" i="2"/>
  <c r="M176" i="2"/>
  <c r="J176" i="2"/>
  <c r="X176" i="2" s="1"/>
  <c r="G176" i="2"/>
  <c r="W176" i="2" s="1"/>
  <c r="V175" i="2"/>
  <c r="S175" i="2"/>
  <c r="P175" i="2"/>
  <c r="M175" i="2"/>
  <c r="W175" i="2" s="1"/>
  <c r="Y175" i="2" s="1"/>
  <c r="Z175" i="2" s="1"/>
  <c r="J175" i="2"/>
  <c r="X175" i="2" s="1"/>
  <c r="G175" i="2"/>
  <c r="V174" i="2"/>
  <c r="S174" i="2"/>
  <c r="P174" i="2"/>
  <c r="M174" i="2"/>
  <c r="J174" i="2"/>
  <c r="X174" i="2" s="1"/>
  <c r="G174" i="2"/>
  <c r="W174" i="2" s="1"/>
  <c r="Y174" i="2" s="1"/>
  <c r="Z174" i="2" s="1"/>
  <c r="X173" i="2"/>
  <c r="W173" i="2"/>
  <c r="Y173" i="2" s="1"/>
  <c r="Z173" i="2" s="1"/>
  <c r="V173" i="2"/>
  <c r="S173" i="2"/>
  <c r="P173" i="2"/>
  <c r="M173" i="2"/>
  <c r="J173" i="2"/>
  <c r="G173" i="2"/>
  <c r="V172" i="2"/>
  <c r="S172" i="2"/>
  <c r="P172" i="2"/>
  <c r="M172" i="2"/>
  <c r="J172" i="2"/>
  <c r="X172" i="2" s="1"/>
  <c r="G172" i="2"/>
  <c r="W172" i="2" s="1"/>
  <c r="Y172" i="2" s="1"/>
  <c r="Z172" i="2" s="1"/>
  <c r="V171" i="2"/>
  <c r="S171" i="2"/>
  <c r="P171" i="2"/>
  <c r="M171" i="2"/>
  <c r="W171" i="2" s="1"/>
  <c r="J171" i="2"/>
  <c r="X171" i="2" s="1"/>
  <c r="G171" i="2"/>
  <c r="V170" i="2"/>
  <c r="S170" i="2"/>
  <c r="P170" i="2"/>
  <c r="M170" i="2"/>
  <c r="J170" i="2"/>
  <c r="X170" i="2" s="1"/>
  <c r="G170" i="2"/>
  <c r="W170" i="2" s="1"/>
  <c r="X169" i="2"/>
  <c r="W169" i="2"/>
  <c r="Y169" i="2" s="1"/>
  <c r="Z169" i="2" s="1"/>
  <c r="V169" i="2"/>
  <c r="S169" i="2"/>
  <c r="P169" i="2"/>
  <c r="M169" i="2"/>
  <c r="J169" i="2"/>
  <c r="H188" i="2" s="1"/>
  <c r="G169" i="2"/>
  <c r="E188" i="2" s="1"/>
  <c r="V168" i="2"/>
  <c r="T168" i="2"/>
  <c r="T189" i="2" s="1"/>
  <c r="S168" i="2"/>
  <c r="S189" i="2" s="1"/>
  <c r="Q168" i="2"/>
  <c r="Q189" i="2" s="1"/>
  <c r="P168" i="2"/>
  <c r="N168" i="2"/>
  <c r="N189" i="2" s="1"/>
  <c r="M168" i="2"/>
  <c r="K168" i="2"/>
  <c r="K189" i="2" s="1"/>
  <c r="W167" i="2"/>
  <c r="Y167" i="2" s="1"/>
  <c r="Z167" i="2" s="1"/>
  <c r="V167" i="2"/>
  <c r="X167" i="2" s="1"/>
  <c r="S167" i="2"/>
  <c r="P167" i="2"/>
  <c r="M167" i="2"/>
  <c r="J167" i="2"/>
  <c r="G167" i="2"/>
  <c r="X166" i="2"/>
  <c r="V166" i="2"/>
  <c r="S166" i="2"/>
  <c r="P166" i="2"/>
  <c r="M166" i="2"/>
  <c r="J166" i="2"/>
  <c r="G166" i="2"/>
  <c r="W166" i="2" s="1"/>
  <c r="Y166" i="2" s="1"/>
  <c r="Z166" i="2" s="1"/>
  <c r="V165" i="2"/>
  <c r="S165" i="2"/>
  <c r="P165" i="2"/>
  <c r="M165" i="2"/>
  <c r="M164" i="2" s="1"/>
  <c r="J165" i="2"/>
  <c r="X165" i="2" s="1"/>
  <c r="G165" i="2"/>
  <c r="W165" i="2" s="1"/>
  <c r="T164" i="2"/>
  <c r="S164" i="2"/>
  <c r="Q164" i="2"/>
  <c r="P164" i="2"/>
  <c r="N164" i="2"/>
  <c r="K164" i="2"/>
  <c r="H164" i="2"/>
  <c r="G164" i="2"/>
  <c r="E164" i="2"/>
  <c r="V163" i="2"/>
  <c r="S163" i="2"/>
  <c r="P163" i="2"/>
  <c r="P159" i="2" s="1"/>
  <c r="M163" i="2"/>
  <c r="J163" i="2"/>
  <c r="X163" i="2" s="1"/>
  <c r="G163" i="2"/>
  <c r="W163" i="2" s="1"/>
  <c r="W162" i="2"/>
  <c r="Y162" i="2" s="1"/>
  <c r="Z162" i="2" s="1"/>
  <c r="V162" i="2"/>
  <c r="X162" i="2" s="1"/>
  <c r="S162" i="2"/>
  <c r="P162" i="2"/>
  <c r="M162" i="2"/>
  <c r="J162" i="2"/>
  <c r="G162" i="2"/>
  <c r="X161" i="2"/>
  <c r="V161" i="2"/>
  <c r="S161" i="2"/>
  <c r="P161" i="2"/>
  <c r="M161" i="2"/>
  <c r="J161" i="2"/>
  <c r="G161" i="2"/>
  <c r="W161" i="2" s="1"/>
  <c r="Y161" i="2" s="1"/>
  <c r="Z161" i="2" s="1"/>
  <c r="V160" i="2"/>
  <c r="S160" i="2"/>
  <c r="P160" i="2"/>
  <c r="M160" i="2"/>
  <c r="M159" i="2" s="1"/>
  <c r="J160" i="2"/>
  <c r="X160" i="2" s="1"/>
  <c r="X159" i="2" s="1"/>
  <c r="G160" i="2"/>
  <c r="W160" i="2" s="1"/>
  <c r="T159" i="2"/>
  <c r="S159" i="2"/>
  <c r="Q159" i="2"/>
  <c r="N159" i="2"/>
  <c r="K159" i="2"/>
  <c r="H159" i="2"/>
  <c r="G159" i="2"/>
  <c r="E159" i="2"/>
  <c r="V158" i="2"/>
  <c r="S158" i="2"/>
  <c r="P158" i="2"/>
  <c r="M158" i="2"/>
  <c r="J158" i="2"/>
  <c r="X158" i="2" s="1"/>
  <c r="G158" i="2"/>
  <c r="W158" i="2" s="1"/>
  <c r="W157" i="2"/>
  <c r="Y157" i="2" s="1"/>
  <c r="Z157" i="2" s="1"/>
  <c r="V157" i="2"/>
  <c r="X157" i="2" s="1"/>
  <c r="S157" i="2"/>
  <c r="P157" i="2"/>
  <c r="M157" i="2"/>
  <c r="J157" i="2"/>
  <c r="G157" i="2"/>
  <c r="X156" i="2"/>
  <c r="V156" i="2"/>
  <c r="S156" i="2"/>
  <c r="P156" i="2"/>
  <c r="M156" i="2"/>
  <c r="J156" i="2"/>
  <c r="G156" i="2"/>
  <c r="W156" i="2" s="1"/>
  <c r="Y156" i="2" s="1"/>
  <c r="Z156" i="2" s="1"/>
  <c r="V155" i="2"/>
  <c r="S155" i="2"/>
  <c r="P155" i="2"/>
  <c r="P154" i="2" s="1"/>
  <c r="M155" i="2"/>
  <c r="W155" i="2" s="1"/>
  <c r="J155" i="2"/>
  <c r="X155" i="2" s="1"/>
  <c r="G155" i="2"/>
  <c r="T154" i="2"/>
  <c r="S154" i="2"/>
  <c r="Q154" i="2"/>
  <c r="N154" i="2"/>
  <c r="K154" i="2"/>
  <c r="H154" i="2"/>
  <c r="G154" i="2"/>
  <c r="E154" i="2"/>
  <c r="T152" i="2"/>
  <c r="S152" i="2"/>
  <c r="Q152" i="2"/>
  <c r="N152" i="2"/>
  <c r="K152" i="2"/>
  <c r="H152" i="2"/>
  <c r="G152" i="2"/>
  <c r="E152" i="2"/>
  <c r="V151" i="2"/>
  <c r="S151" i="2"/>
  <c r="P151" i="2"/>
  <c r="M151" i="2"/>
  <c r="J151" i="2"/>
  <c r="X151" i="2" s="1"/>
  <c r="G151" i="2"/>
  <c r="W151" i="2" s="1"/>
  <c r="W150" i="2"/>
  <c r="J150" i="2"/>
  <c r="X150" i="2" s="1"/>
  <c r="G150" i="2"/>
  <c r="J149" i="2"/>
  <c r="X149" i="2" s="1"/>
  <c r="G149" i="2"/>
  <c r="W149" i="2" s="1"/>
  <c r="Y149" i="2" s="1"/>
  <c r="Z149" i="2" s="1"/>
  <c r="V148" i="2"/>
  <c r="S148" i="2"/>
  <c r="P148" i="2"/>
  <c r="M148" i="2"/>
  <c r="J148" i="2"/>
  <c r="X148" i="2" s="1"/>
  <c r="G148" i="2"/>
  <c r="W148" i="2" s="1"/>
  <c r="V147" i="2"/>
  <c r="S147" i="2"/>
  <c r="P147" i="2"/>
  <c r="M147" i="2"/>
  <c r="J147" i="2"/>
  <c r="X147" i="2" s="1"/>
  <c r="G147" i="2"/>
  <c r="W147" i="2" s="1"/>
  <c r="Y147" i="2" s="1"/>
  <c r="Z147" i="2" s="1"/>
  <c r="W146" i="2"/>
  <c r="W152" i="2" s="1"/>
  <c r="V146" i="2"/>
  <c r="V152" i="2" s="1"/>
  <c r="S146" i="2"/>
  <c r="P146" i="2"/>
  <c r="P152" i="2" s="1"/>
  <c r="M146" i="2"/>
  <c r="M152" i="2" s="1"/>
  <c r="J146" i="2"/>
  <c r="J152" i="2" s="1"/>
  <c r="G146" i="2"/>
  <c r="T144" i="2"/>
  <c r="Q144" i="2"/>
  <c r="N144" i="2"/>
  <c r="M144" i="2"/>
  <c r="K144" i="2"/>
  <c r="H144" i="2"/>
  <c r="E144" i="2"/>
  <c r="X143" i="2"/>
  <c r="V143" i="2"/>
  <c r="S143" i="2"/>
  <c r="P143" i="2"/>
  <c r="M143" i="2"/>
  <c r="J143" i="2"/>
  <c r="G143" i="2"/>
  <c r="W143" i="2" s="1"/>
  <c r="Y143" i="2" s="1"/>
  <c r="Z143" i="2" s="1"/>
  <c r="V142" i="2"/>
  <c r="V144" i="2" s="1"/>
  <c r="S142" i="2"/>
  <c r="S144" i="2" s="1"/>
  <c r="P142" i="2"/>
  <c r="P144" i="2" s="1"/>
  <c r="M142" i="2"/>
  <c r="J142" i="2"/>
  <c r="J144" i="2" s="1"/>
  <c r="G142" i="2"/>
  <c r="W142" i="2" s="1"/>
  <c r="T140" i="2"/>
  <c r="Q140" i="2"/>
  <c r="N140" i="2"/>
  <c r="K140" i="2"/>
  <c r="H140" i="2"/>
  <c r="G140" i="2"/>
  <c r="E140" i="2"/>
  <c r="V139" i="2"/>
  <c r="S139" i="2"/>
  <c r="P139" i="2"/>
  <c r="M139" i="2"/>
  <c r="J139" i="2"/>
  <c r="X139" i="2" s="1"/>
  <c r="G139" i="2"/>
  <c r="W139" i="2" s="1"/>
  <c r="Y139" i="2" s="1"/>
  <c r="Z139" i="2" s="1"/>
  <c r="W138" i="2"/>
  <c r="Y138" i="2" s="1"/>
  <c r="Z138" i="2" s="1"/>
  <c r="V138" i="2"/>
  <c r="X138" i="2" s="1"/>
  <c r="S138" i="2"/>
  <c r="P138" i="2"/>
  <c r="M138" i="2"/>
  <c r="J138" i="2"/>
  <c r="G138" i="2"/>
  <c r="X137" i="2"/>
  <c r="V137" i="2"/>
  <c r="S137" i="2"/>
  <c r="P137" i="2"/>
  <c r="M137" i="2"/>
  <c r="J137" i="2"/>
  <c r="G137" i="2"/>
  <c r="W137" i="2" s="1"/>
  <c r="Y137" i="2" s="1"/>
  <c r="Z137" i="2" s="1"/>
  <c r="V136" i="2"/>
  <c r="S136" i="2"/>
  <c r="P136" i="2"/>
  <c r="M136" i="2"/>
  <c r="J136" i="2"/>
  <c r="X136" i="2" s="1"/>
  <c r="G136" i="2"/>
  <c r="W136" i="2" s="1"/>
  <c r="Y136" i="2" s="1"/>
  <c r="Z136" i="2" s="1"/>
  <c r="V135" i="2"/>
  <c r="V140" i="2" s="1"/>
  <c r="S135" i="2"/>
  <c r="S140" i="2" s="1"/>
  <c r="P135" i="2"/>
  <c r="P140" i="2" s="1"/>
  <c r="M135" i="2"/>
  <c r="M140" i="2" s="1"/>
  <c r="J135" i="2"/>
  <c r="X135" i="2" s="1"/>
  <c r="X140" i="2" s="1"/>
  <c r="G135" i="2"/>
  <c r="W135" i="2" s="1"/>
  <c r="T133" i="2"/>
  <c r="Q133" i="2"/>
  <c r="N133" i="2"/>
  <c r="K133" i="2"/>
  <c r="H133" i="2"/>
  <c r="E133" i="2"/>
  <c r="W132" i="2"/>
  <c r="Y132" i="2" s="1"/>
  <c r="Z132" i="2" s="1"/>
  <c r="V132" i="2"/>
  <c r="X132" i="2" s="1"/>
  <c r="S132" i="2"/>
  <c r="P132" i="2"/>
  <c r="M132" i="2"/>
  <c r="J132" i="2"/>
  <c r="G132" i="2"/>
  <c r="X131" i="2"/>
  <c r="V131" i="2"/>
  <c r="S131" i="2"/>
  <c r="P131" i="2"/>
  <c r="M131" i="2"/>
  <c r="J131" i="2"/>
  <c r="G131" i="2"/>
  <c r="W131" i="2" s="1"/>
  <c r="Y131" i="2" s="1"/>
  <c r="Z131" i="2" s="1"/>
  <c r="V130" i="2"/>
  <c r="S130" i="2"/>
  <c r="P130" i="2"/>
  <c r="M130" i="2"/>
  <c r="J130" i="2"/>
  <c r="X130" i="2" s="1"/>
  <c r="G130" i="2"/>
  <c r="W130" i="2" s="1"/>
  <c r="Y130" i="2" s="1"/>
  <c r="Z130" i="2" s="1"/>
  <c r="V129" i="2"/>
  <c r="S129" i="2"/>
  <c r="P129" i="2"/>
  <c r="M129" i="2"/>
  <c r="J129" i="2"/>
  <c r="X129" i="2" s="1"/>
  <c r="G129" i="2"/>
  <c r="W129" i="2" s="1"/>
  <c r="W128" i="2"/>
  <c r="V128" i="2"/>
  <c r="X128" i="2" s="1"/>
  <c r="S128" i="2"/>
  <c r="P128" i="2"/>
  <c r="M128" i="2"/>
  <c r="J128" i="2"/>
  <c r="G128" i="2"/>
  <c r="X127" i="2"/>
  <c r="V127" i="2"/>
  <c r="V133" i="2" s="1"/>
  <c r="S127" i="2"/>
  <c r="S133" i="2" s="1"/>
  <c r="P127" i="2"/>
  <c r="P133" i="2" s="1"/>
  <c r="M127" i="2"/>
  <c r="M133" i="2" s="1"/>
  <c r="J127" i="2"/>
  <c r="J133" i="2" s="1"/>
  <c r="G127" i="2"/>
  <c r="W127" i="2" s="1"/>
  <c r="T125" i="2"/>
  <c r="Q125" i="2"/>
  <c r="N125" i="2"/>
  <c r="K125" i="2"/>
  <c r="H125" i="2"/>
  <c r="E125" i="2"/>
  <c r="V124" i="2"/>
  <c r="S124" i="2"/>
  <c r="P124" i="2"/>
  <c r="M124" i="2"/>
  <c r="J124" i="2"/>
  <c r="X124" i="2" s="1"/>
  <c r="G124" i="2"/>
  <c r="W124" i="2" s="1"/>
  <c r="Y124" i="2" s="1"/>
  <c r="Z124" i="2" s="1"/>
  <c r="V123" i="2"/>
  <c r="S123" i="2"/>
  <c r="P123" i="2"/>
  <c r="M123" i="2"/>
  <c r="J123" i="2"/>
  <c r="X123" i="2" s="1"/>
  <c r="G123" i="2"/>
  <c r="W123" i="2" s="1"/>
  <c r="W122" i="2"/>
  <c r="V122" i="2"/>
  <c r="X122" i="2" s="1"/>
  <c r="S122" i="2"/>
  <c r="P122" i="2"/>
  <c r="M122" i="2"/>
  <c r="J122" i="2"/>
  <c r="G122" i="2"/>
  <c r="X121" i="2"/>
  <c r="V121" i="2"/>
  <c r="S121" i="2"/>
  <c r="P121" i="2"/>
  <c r="M121" i="2"/>
  <c r="J121" i="2"/>
  <c r="G121" i="2"/>
  <c r="W121" i="2" s="1"/>
  <c r="Y121" i="2" s="1"/>
  <c r="Z121" i="2" s="1"/>
  <c r="V120" i="2"/>
  <c r="S120" i="2"/>
  <c r="P120" i="2"/>
  <c r="M120" i="2"/>
  <c r="J120" i="2"/>
  <c r="X120" i="2" s="1"/>
  <c r="G120" i="2"/>
  <c r="W120" i="2" s="1"/>
  <c r="Y120" i="2" s="1"/>
  <c r="Z120" i="2" s="1"/>
  <c r="V119" i="2"/>
  <c r="V125" i="2" s="1"/>
  <c r="S119" i="2"/>
  <c r="S125" i="2" s="1"/>
  <c r="P119" i="2"/>
  <c r="P125" i="2" s="1"/>
  <c r="M119" i="2"/>
  <c r="M125" i="2" s="1"/>
  <c r="J119" i="2"/>
  <c r="J125" i="2" s="1"/>
  <c r="G119" i="2"/>
  <c r="W119" i="2" s="1"/>
  <c r="T117" i="2"/>
  <c r="Q117" i="2"/>
  <c r="N117" i="2"/>
  <c r="K117" i="2"/>
  <c r="H117" i="2"/>
  <c r="E117" i="2"/>
  <c r="W116" i="2"/>
  <c r="V116" i="2"/>
  <c r="X116" i="2" s="1"/>
  <c r="S116" i="2"/>
  <c r="P116" i="2"/>
  <c r="M116" i="2"/>
  <c r="J116" i="2"/>
  <c r="G116" i="2"/>
  <c r="X115" i="2"/>
  <c r="V115" i="2"/>
  <c r="S115" i="2"/>
  <c r="P115" i="2"/>
  <c r="M115" i="2"/>
  <c r="J115" i="2"/>
  <c r="G115" i="2"/>
  <c r="W115" i="2" s="1"/>
  <c r="Y115" i="2" s="1"/>
  <c r="Z115" i="2" s="1"/>
  <c r="V114" i="2"/>
  <c r="S114" i="2"/>
  <c r="P114" i="2"/>
  <c r="M114" i="2"/>
  <c r="J114" i="2"/>
  <c r="X114" i="2" s="1"/>
  <c r="G114" i="2"/>
  <c r="W114" i="2" s="1"/>
  <c r="Y114" i="2" s="1"/>
  <c r="Z114" i="2" s="1"/>
  <c r="V113" i="2"/>
  <c r="S113" i="2"/>
  <c r="P113" i="2"/>
  <c r="M113" i="2"/>
  <c r="J113" i="2"/>
  <c r="X113" i="2" s="1"/>
  <c r="G113" i="2"/>
  <c r="W113" i="2" s="1"/>
  <c r="Y113" i="2" s="1"/>
  <c r="Z113" i="2" s="1"/>
  <c r="W112" i="2"/>
  <c r="Y112" i="2" s="1"/>
  <c r="Z112" i="2" s="1"/>
  <c r="V112" i="2"/>
  <c r="S112" i="2"/>
  <c r="P112" i="2"/>
  <c r="M112" i="2"/>
  <c r="J112" i="2"/>
  <c r="X112" i="2" s="1"/>
  <c r="G112" i="2"/>
  <c r="X111" i="2"/>
  <c r="V111" i="2"/>
  <c r="S111" i="2"/>
  <c r="P111" i="2"/>
  <c r="M111" i="2"/>
  <c r="J111" i="2"/>
  <c r="G111" i="2"/>
  <c r="W111" i="2" s="1"/>
  <c r="Y111" i="2" s="1"/>
  <c r="Z111" i="2" s="1"/>
  <c r="V110" i="2"/>
  <c r="S110" i="2"/>
  <c r="P110" i="2"/>
  <c r="M110" i="2"/>
  <c r="J110" i="2"/>
  <c r="X110" i="2" s="1"/>
  <c r="G110" i="2"/>
  <c r="W110" i="2" s="1"/>
  <c r="Y110" i="2" s="1"/>
  <c r="Z110" i="2" s="1"/>
  <c r="V109" i="2"/>
  <c r="S109" i="2"/>
  <c r="P109" i="2"/>
  <c r="M109" i="2"/>
  <c r="J109" i="2"/>
  <c r="X109" i="2" s="1"/>
  <c r="G109" i="2"/>
  <c r="W109" i="2" s="1"/>
  <c r="Y109" i="2" s="1"/>
  <c r="Z109" i="2" s="1"/>
  <c r="W108" i="2"/>
  <c r="V108" i="2"/>
  <c r="S108" i="2"/>
  <c r="P108" i="2"/>
  <c r="M108" i="2"/>
  <c r="J108" i="2"/>
  <c r="X108" i="2" s="1"/>
  <c r="G108" i="2"/>
  <c r="X107" i="2"/>
  <c r="V107" i="2"/>
  <c r="S107" i="2"/>
  <c r="P107" i="2"/>
  <c r="M107" i="2"/>
  <c r="J107" i="2"/>
  <c r="G107" i="2"/>
  <c r="W107" i="2" s="1"/>
  <c r="Y107" i="2" s="1"/>
  <c r="Z107" i="2" s="1"/>
  <c r="V106" i="2"/>
  <c r="V117" i="2" s="1"/>
  <c r="S106" i="2"/>
  <c r="S117" i="2" s="1"/>
  <c r="P106" i="2"/>
  <c r="P117" i="2" s="1"/>
  <c r="M106" i="2"/>
  <c r="M117" i="2" s="1"/>
  <c r="J106" i="2"/>
  <c r="J117" i="2" s="1"/>
  <c r="G106" i="2"/>
  <c r="G117" i="2" s="1"/>
  <c r="V103" i="2"/>
  <c r="S103" i="2"/>
  <c r="S100" i="2" s="1"/>
  <c r="S104" i="2" s="1"/>
  <c r="P103" i="2"/>
  <c r="X103" i="2" s="1"/>
  <c r="M103" i="2"/>
  <c r="J103" i="2"/>
  <c r="G103" i="2"/>
  <c r="W103" i="2" s="1"/>
  <c r="Y103" i="2" s="1"/>
  <c r="Z103" i="2" s="1"/>
  <c r="W102" i="2"/>
  <c r="Y102" i="2" s="1"/>
  <c r="Z102" i="2" s="1"/>
  <c r="V102" i="2"/>
  <c r="S102" i="2"/>
  <c r="P102" i="2"/>
  <c r="M102" i="2"/>
  <c r="J102" i="2"/>
  <c r="X102" i="2" s="1"/>
  <c r="G102" i="2"/>
  <c r="X101" i="2"/>
  <c r="V101" i="2"/>
  <c r="S101" i="2"/>
  <c r="P101" i="2"/>
  <c r="M101" i="2"/>
  <c r="J101" i="2"/>
  <c r="G101" i="2"/>
  <c r="W101" i="2" s="1"/>
  <c r="V100" i="2"/>
  <c r="T100" i="2"/>
  <c r="Q100" i="2"/>
  <c r="Q104" i="2" s="1"/>
  <c r="P100" i="2"/>
  <c r="N100" i="2"/>
  <c r="N104" i="2" s="1"/>
  <c r="M100" i="2"/>
  <c r="M104" i="2" s="1"/>
  <c r="K100" i="2"/>
  <c r="K104" i="2" s="1"/>
  <c r="J100" i="2"/>
  <c r="J104" i="2" s="1"/>
  <c r="H100" i="2"/>
  <c r="E100" i="2"/>
  <c r="E104" i="2" s="1"/>
  <c r="V99" i="2"/>
  <c r="S99" i="2"/>
  <c r="P99" i="2"/>
  <c r="M99" i="2"/>
  <c r="J99" i="2"/>
  <c r="X99" i="2" s="1"/>
  <c r="G99" i="2"/>
  <c r="W99" i="2" s="1"/>
  <c r="Y99" i="2" s="1"/>
  <c r="Z99" i="2" s="1"/>
  <c r="V98" i="2"/>
  <c r="S98" i="2"/>
  <c r="S96" i="2" s="1"/>
  <c r="P98" i="2"/>
  <c r="X98" i="2" s="1"/>
  <c r="M98" i="2"/>
  <c r="J98" i="2"/>
  <c r="G98" i="2"/>
  <c r="W98" i="2" s="1"/>
  <c r="W97" i="2"/>
  <c r="V97" i="2"/>
  <c r="V96" i="2" s="1"/>
  <c r="S97" i="2"/>
  <c r="P97" i="2"/>
  <c r="M97" i="2"/>
  <c r="J97" i="2"/>
  <c r="J96" i="2" s="1"/>
  <c r="G97" i="2"/>
  <c r="T96" i="2"/>
  <c r="T104" i="2" s="1"/>
  <c r="Q96" i="2"/>
  <c r="N96" i="2"/>
  <c r="M96" i="2"/>
  <c r="K96" i="2"/>
  <c r="H96" i="2"/>
  <c r="H104" i="2" s="1"/>
  <c r="G96" i="2"/>
  <c r="E96" i="2"/>
  <c r="X95" i="2"/>
  <c r="V95" i="2"/>
  <c r="S95" i="2"/>
  <c r="P95" i="2"/>
  <c r="M95" i="2"/>
  <c r="J95" i="2"/>
  <c r="G95" i="2"/>
  <c r="W95" i="2" s="1"/>
  <c r="Y95" i="2" s="1"/>
  <c r="Z95" i="2" s="1"/>
  <c r="V94" i="2"/>
  <c r="S94" i="2"/>
  <c r="P94" i="2"/>
  <c r="M94" i="2"/>
  <c r="J94" i="2"/>
  <c r="X94" i="2" s="1"/>
  <c r="G94" i="2"/>
  <c r="W94" i="2" s="1"/>
  <c r="Y94" i="2" s="1"/>
  <c r="Z94" i="2" s="1"/>
  <c r="V93" i="2"/>
  <c r="S93" i="2"/>
  <c r="S92" i="2" s="1"/>
  <c r="P93" i="2"/>
  <c r="X93" i="2" s="1"/>
  <c r="M93" i="2"/>
  <c r="J93" i="2"/>
  <c r="G93" i="2"/>
  <c r="W93" i="2" s="1"/>
  <c r="V92" i="2"/>
  <c r="T92" i="2"/>
  <c r="Q92" i="2"/>
  <c r="P92" i="2"/>
  <c r="N92" i="2"/>
  <c r="M92" i="2"/>
  <c r="K92" i="2"/>
  <c r="J92" i="2"/>
  <c r="H92" i="2"/>
  <c r="G92" i="2"/>
  <c r="E92" i="2"/>
  <c r="X89" i="2"/>
  <c r="V89" i="2"/>
  <c r="S89" i="2"/>
  <c r="P89" i="2"/>
  <c r="M89" i="2"/>
  <c r="J89" i="2"/>
  <c r="G89" i="2"/>
  <c r="W89" i="2" s="1"/>
  <c r="Y89" i="2" s="1"/>
  <c r="Z89" i="2" s="1"/>
  <c r="V88" i="2"/>
  <c r="S88" i="2"/>
  <c r="P88" i="2"/>
  <c r="M88" i="2"/>
  <c r="J88" i="2"/>
  <c r="X88" i="2" s="1"/>
  <c r="G88" i="2"/>
  <c r="W88" i="2" s="1"/>
  <c r="Y88" i="2" s="1"/>
  <c r="Z88" i="2" s="1"/>
  <c r="V87" i="2"/>
  <c r="S87" i="2"/>
  <c r="S86" i="2" s="1"/>
  <c r="P87" i="2"/>
  <c r="X87" i="2" s="1"/>
  <c r="X86" i="2" s="1"/>
  <c r="M87" i="2"/>
  <c r="J87" i="2"/>
  <c r="G87" i="2"/>
  <c r="W87" i="2" s="1"/>
  <c r="V86" i="2"/>
  <c r="T86" i="2"/>
  <c r="Q86" i="2"/>
  <c r="N86" i="2"/>
  <c r="M86" i="2"/>
  <c r="K86" i="2"/>
  <c r="J86" i="2"/>
  <c r="H86" i="2"/>
  <c r="G86" i="2"/>
  <c r="E86" i="2"/>
  <c r="W85" i="2"/>
  <c r="V85" i="2"/>
  <c r="X85" i="2" s="1"/>
  <c r="S85" i="2"/>
  <c r="P85" i="2"/>
  <c r="M85" i="2"/>
  <c r="J85" i="2"/>
  <c r="G85" i="2"/>
  <c r="X84" i="2"/>
  <c r="V84" i="2"/>
  <c r="S84" i="2"/>
  <c r="P84" i="2"/>
  <c r="M84" i="2"/>
  <c r="J84" i="2"/>
  <c r="G84" i="2"/>
  <c r="W84" i="2" s="1"/>
  <c r="Y84" i="2" s="1"/>
  <c r="Z84" i="2" s="1"/>
  <c r="V83" i="2"/>
  <c r="S83" i="2"/>
  <c r="P83" i="2"/>
  <c r="P82" i="2" s="1"/>
  <c r="M83" i="2"/>
  <c r="M82" i="2" s="1"/>
  <c r="J83" i="2"/>
  <c r="X83" i="2" s="1"/>
  <c r="X82" i="2" s="1"/>
  <c r="G83" i="2"/>
  <c r="W83" i="2" s="1"/>
  <c r="V82" i="2"/>
  <c r="T82" i="2"/>
  <c r="S82" i="2"/>
  <c r="Q82" i="2"/>
  <c r="N82" i="2"/>
  <c r="K82" i="2"/>
  <c r="J82" i="2"/>
  <c r="H82" i="2"/>
  <c r="G82" i="2"/>
  <c r="E82" i="2"/>
  <c r="V81" i="2"/>
  <c r="S81" i="2"/>
  <c r="P81" i="2"/>
  <c r="X81" i="2" s="1"/>
  <c r="M81" i="2"/>
  <c r="J81" i="2"/>
  <c r="G81" i="2"/>
  <c r="W81" i="2" s="1"/>
  <c r="Y81" i="2" s="1"/>
  <c r="Z81" i="2" s="1"/>
  <c r="W80" i="2"/>
  <c r="V80" i="2"/>
  <c r="V78" i="2" s="1"/>
  <c r="V90" i="2" s="1"/>
  <c r="S80" i="2"/>
  <c r="P80" i="2"/>
  <c r="M80" i="2"/>
  <c r="J80" i="2"/>
  <c r="G80" i="2"/>
  <c r="X79" i="2"/>
  <c r="V79" i="2"/>
  <c r="S79" i="2"/>
  <c r="P79" i="2"/>
  <c r="M79" i="2"/>
  <c r="J79" i="2"/>
  <c r="J78" i="2" s="1"/>
  <c r="J90" i="2" s="1"/>
  <c r="G79" i="2"/>
  <c r="W79" i="2" s="1"/>
  <c r="T78" i="2"/>
  <c r="S78" i="2"/>
  <c r="Q78" i="2"/>
  <c r="P78" i="2"/>
  <c r="N78" i="2"/>
  <c r="M78" i="2"/>
  <c r="M90" i="2" s="1"/>
  <c r="K78" i="2"/>
  <c r="H78" i="2"/>
  <c r="G78" i="2"/>
  <c r="G90" i="2" s="1"/>
  <c r="E78" i="2"/>
  <c r="V75" i="2"/>
  <c r="S75" i="2"/>
  <c r="P75" i="2"/>
  <c r="M75" i="2"/>
  <c r="M72" i="2" s="1"/>
  <c r="J75" i="2"/>
  <c r="X75" i="2" s="1"/>
  <c r="G75" i="2"/>
  <c r="V74" i="2"/>
  <c r="S74" i="2"/>
  <c r="S72" i="2" s="1"/>
  <c r="P74" i="2"/>
  <c r="X74" i="2" s="1"/>
  <c r="M74" i="2"/>
  <c r="J74" i="2"/>
  <c r="G74" i="2"/>
  <c r="W74" i="2" s="1"/>
  <c r="Y74" i="2" s="1"/>
  <c r="Z74" i="2" s="1"/>
  <c r="W73" i="2"/>
  <c r="V73" i="2"/>
  <c r="S73" i="2"/>
  <c r="P73" i="2"/>
  <c r="M73" i="2"/>
  <c r="J73" i="2"/>
  <c r="J72" i="2" s="1"/>
  <c r="G73" i="2"/>
  <c r="T72" i="2"/>
  <c r="Q72" i="2"/>
  <c r="P72" i="2"/>
  <c r="N72" i="2"/>
  <c r="N76" i="2" s="1"/>
  <c r="K72" i="2"/>
  <c r="H72" i="2"/>
  <c r="G72" i="2"/>
  <c r="E72" i="2"/>
  <c r="V71" i="2"/>
  <c r="S71" i="2"/>
  <c r="P71" i="2"/>
  <c r="M71" i="2"/>
  <c r="J71" i="2"/>
  <c r="X71" i="2" s="1"/>
  <c r="G71" i="2"/>
  <c r="W71" i="2" s="1"/>
  <c r="Y71" i="2" s="1"/>
  <c r="Z71" i="2" s="1"/>
  <c r="V70" i="2"/>
  <c r="S70" i="2"/>
  <c r="P70" i="2"/>
  <c r="M70" i="2"/>
  <c r="M68" i="2" s="1"/>
  <c r="J70" i="2"/>
  <c r="G70" i="2"/>
  <c r="W70" i="2" s="1"/>
  <c r="V69" i="2"/>
  <c r="V68" i="2" s="1"/>
  <c r="S69" i="2"/>
  <c r="S68" i="2" s="1"/>
  <c r="P69" i="2"/>
  <c r="M69" i="2"/>
  <c r="J69" i="2"/>
  <c r="X69" i="2" s="1"/>
  <c r="G69" i="2"/>
  <c r="W69" i="2" s="1"/>
  <c r="T68" i="2"/>
  <c r="Q68" i="2"/>
  <c r="P68" i="2"/>
  <c r="N68" i="2"/>
  <c r="K68" i="2"/>
  <c r="H68" i="2"/>
  <c r="E68" i="2"/>
  <c r="W67" i="2"/>
  <c r="V67" i="2"/>
  <c r="S67" i="2"/>
  <c r="P67" i="2"/>
  <c r="M67" i="2"/>
  <c r="J67" i="2"/>
  <c r="X67" i="2" s="1"/>
  <c r="G67" i="2"/>
  <c r="W66" i="2"/>
  <c r="Y66" i="2" s="1"/>
  <c r="Z66" i="2" s="1"/>
  <c r="V66" i="2"/>
  <c r="X66" i="2" s="1"/>
  <c r="S66" i="2"/>
  <c r="P66" i="2"/>
  <c r="M66" i="2"/>
  <c r="J66" i="2"/>
  <c r="G66" i="2"/>
  <c r="X65" i="2"/>
  <c r="X64" i="2" s="1"/>
  <c r="V65" i="2"/>
  <c r="V64" i="2" s="1"/>
  <c r="S65" i="2"/>
  <c r="S64" i="2" s="1"/>
  <c r="P65" i="2"/>
  <c r="M65" i="2"/>
  <c r="J65" i="2"/>
  <c r="J64" i="2" s="1"/>
  <c r="G65" i="2"/>
  <c r="W65" i="2" s="1"/>
  <c r="T64" i="2"/>
  <c r="Q64" i="2"/>
  <c r="P64" i="2"/>
  <c r="N64" i="2"/>
  <c r="M64" i="2"/>
  <c r="K64" i="2"/>
  <c r="H64" i="2"/>
  <c r="G64" i="2"/>
  <c r="E64" i="2"/>
  <c r="W63" i="2"/>
  <c r="Y63" i="2" s="1"/>
  <c r="Z63" i="2" s="1"/>
  <c r="V63" i="2"/>
  <c r="S63" i="2"/>
  <c r="P63" i="2"/>
  <c r="M63" i="2"/>
  <c r="J63" i="2"/>
  <c r="X63" i="2" s="1"/>
  <c r="G63" i="2"/>
  <c r="V62" i="2"/>
  <c r="S62" i="2"/>
  <c r="P62" i="2"/>
  <c r="P60" i="2" s="1"/>
  <c r="M62" i="2"/>
  <c r="J62" i="2"/>
  <c r="X62" i="2" s="1"/>
  <c r="G62" i="2"/>
  <c r="G60" i="2" s="1"/>
  <c r="V61" i="2"/>
  <c r="X61" i="2" s="1"/>
  <c r="S61" i="2"/>
  <c r="P61" i="2"/>
  <c r="M61" i="2"/>
  <c r="M60" i="2" s="1"/>
  <c r="J61" i="2"/>
  <c r="G61" i="2"/>
  <c r="T60" i="2"/>
  <c r="S60" i="2"/>
  <c r="Q60" i="2"/>
  <c r="N60" i="2"/>
  <c r="K60" i="2"/>
  <c r="H60" i="2"/>
  <c r="E60" i="2"/>
  <c r="X59" i="2"/>
  <c r="V59" i="2"/>
  <c r="S59" i="2"/>
  <c r="S56" i="2" s="1"/>
  <c r="P59" i="2"/>
  <c r="M59" i="2"/>
  <c r="J59" i="2"/>
  <c r="G59" i="2"/>
  <c r="W59" i="2" s="1"/>
  <c r="Y59" i="2" s="1"/>
  <c r="Z59" i="2" s="1"/>
  <c r="W58" i="2"/>
  <c r="Y58" i="2" s="1"/>
  <c r="Z58" i="2" s="1"/>
  <c r="V58" i="2"/>
  <c r="S58" i="2"/>
  <c r="P58" i="2"/>
  <c r="M58" i="2"/>
  <c r="J58" i="2"/>
  <c r="X58" i="2" s="1"/>
  <c r="G58" i="2"/>
  <c r="V57" i="2"/>
  <c r="S57" i="2"/>
  <c r="P57" i="2"/>
  <c r="P56" i="2" s="1"/>
  <c r="M57" i="2"/>
  <c r="J57" i="2"/>
  <c r="X57" i="2" s="1"/>
  <c r="X56" i="2" s="1"/>
  <c r="G57" i="2"/>
  <c r="W57" i="2" s="1"/>
  <c r="V56" i="2"/>
  <c r="T56" i="2"/>
  <c r="Q56" i="2"/>
  <c r="N56" i="2"/>
  <c r="M56" i="2"/>
  <c r="K56" i="2"/>
  <c r="J56" i="2"/>
  <c r="H56" i="2"/>
  <c r="E56" i="2"/>
  <c r="E54" i="2"/>
  <c r="V53" i="2"/>
  <c r="X53" i="2" s="1"/>
  <c r="S53" i="2"/>
  <c r="P53" i="2"/>
  <c r="M53" i="2"/>
  <c r="W53" i="2" s="1"/>
  <c r="V52" i="2"/>
  <c r="X52" i="2" s="1"/>
  <c r="X51" i="2" s="1"/>
  <c r="S52" i="2"/>
  <c r="P52" i="2"/>
  <c r="P51" i="2" s="1"/>
  <c r="M52" i="2"/>
  <c r="M51" i="2" s="1"/>
  <c r="M54" i="2" s="1"/>
  <c r="T51" i="2"/>
  <c r="T54" i="2" s="1"/>
  <c r="S51" i="2"/>
  <c r="S54" i="2" s="1"/>
  <c r="Q51" i="2"/>
  <c r="Q54" i="2" s="1"/>
  <c r="N51" i="2"/>
  <c r="N54" i="2" s="1"/>
  <c r="K51" i="2"/>
  <c r="K54" i="2" s="1"/>
  <c r="W50" i="2"/>
  <c r="V50" i="2"/>
  <c r="S50" i="2"/>
  <c r="P50" i="2"/>
  <c r="M50" i="2"/>
  <c r="J50" i="2"/>
  <c r="X50" i="2" s="1"/>
  <c r="G50" i="2"/>
  <c r="V49" i="2"/>
  <c r="S49" i="2"/>
  <c r="P49" i="2"/>
  <c r="P47" i="2" s="1"/>
  <c r="M49" i="2"/>
  <c r="J49" i="2"/>
  <c r="X49" i="2" s="1"/>
  <c r="G49" i="2"/>
  <c r="G47" i="2" s="1"/>
  <c r="G54" i="2" s="1"/>
  <c r="V48" i="2"/>
  <c r="X48" i="2" s="1"/>
  <c r="S48" i="2"/>
  <c r="P48" i="2"/>
  <c r="M48" i="2"/>
  <c r="M47" i="2" s="1"/>
  <c r="J48" i="2"/>
  <c r="G48" i="2"/>
  <c r="T47" i="2"/>
  <c r="S47" i="2"/>
  <c r="Q47" i="2"/>
  <c r="N47" i="2"/>
  <c r="K47" i="2"/>
  <c r="H47" i="2"/>
  <c r="H54" i="2" s="1"/>
  <c r="E47" i="2"/>
  <c r="T45" i="2"/>
  <c r="H45" i="2"/>
  <c r="X44" i="2"/>
  <c r="V44" i="2"/>
  <c r="S44" i="2"/>
  <c r="S41" i="2" s="1"/>
  <c r="P44" i="2"/>
  <c r="M44" i="2"/>
  <c r="J44" i="2"/>
  <c r="G44" i="2"/>
  <c r="W44" i="2" s="1"/>
  <c r="Y44" i="2" s="1"/>
  <c r="Z44" i="2" s="1"/>
  <c r="W43" i="2"/>
  <c r="Y43" i="2" s="1"/>
  <c r="Z43" i="2" s="1"/>
  <c r="V43" i="2"/>
  <c r="S43" i="2"/>
  <c r="P43" i="2"/>
  <c r="M43" i="2"/>
  <c r="J43" i="2"/>
  <c r="X43" i="2" s="1"/>
  <c r="G43" i="2"/>
  <c r="V42" i="2"/>
  <c r="S42" i="2"/>
  <c r="P42" i="2"/>
  <c r="P41" i="2" s="1"/>
  <c r="P45" i="2" s="1"/>
  <c r="M42" i="2"/>
  <c r="J42" i="2"/>
  <c r="X42" i="2" s="1"/>
  <c r="X41" i="2" s="1"/>
  <c r="G42" i="2"/>
  <c r="W42" i="2" s="1"/>
  <c r="V41" i="2"/>
  <c r="T41" i="2"/>
  <c r="Q41" i="2"/>
  <c r="Q45" i="2" s="1"/>
  <c r="N41" i="2"/>
  <c r="N45" i="2" s="1"/>
  <c r="M41" i="2"/>
  <c r="K41" i="2"/>
  <c r="K45" i="2" s="1"/>
  <c r="J41" i="2"/>
  <c r="H41" i="2"/>
  <c r="E41" i="2"/>
  <c r="E45" i="2" s="1"/>
  <c r="V40" i="2"/>
  <c r="X40" i="2" s="1"/>
  <c r="S40" i="2"/>
  <c r="P40" i="2"/>
  <c r="M40" i="2"/>
  <c r="M37" i="2" s="1"/>
  <c r="J40" i="2"/>
  <c r="G40" i="2"/>
  <c r="X39" i="2"/>
  <c r="V39" i="2"/>
  <c r="S39" i="2"/>
  <c r="S37" i="2" s="1"/>
  <c r="P39" i="2"/>
  <c r="M39" i="2"/>
  <c r="J39" i="2"/>
  <c r="G39" i="2"/>
  <c r="W39" i="2" s="1"/>
  <c r="Y39" i="2" s="1"/>
  <c r="Z39" i="2" s="1"/>
  <c r="W38" i="2"/>
  <c r="V38" i="2"/>
  <c r="S38" i="2"/>
  <c r="P38" i="2"/>
  <c r="P37" i="2" s="1"/>
  <c r="M38" i="2"/>
  <c r="J38" i="2"/>
  <c r="J37" i="2" s="1"/>
  <c r="G38" i="2"/>
  <c r="T37" i="2"/>
  <c r="Q37" i="2"/>
  <c r="N37" i="2"/>
  <c r="K37" i="2"/>
  <c r="H37" i="2"/>
  <c r="G37" i="2"/>
  <c r="E37" i="2"/>
  <c r="V36" i="2"/>
  <c r="S36" i="2"/>
  <c r="P36" i="2"/>
  <c r="M36" i="2"/>
  <c r="J36" i="2"/>
  <c r="X36" i="2" s="1"/>
  <c r="G36" i="2"/>
  <c r="W36" i="2" s="1"/>
  <c r="Y36" i="2" s="1"/>
  <c r="Z36" i="2" s="1"/>
  <c r="V35" i="2"/>
  <c r="X35" i="2" s="1"/>
  <c r="S35" i="2"/>
  <c r="P35" i="2"/>
  <c r="M35" i="2"/>
  <c r="W35" i="2" s="1"/>
  <c r="Y35" i="2" s="1"/>
  <c r="Z35" i="2" s="1"/>
  <c r="J35" i="2"/>
  <c r="G35" i="2"/>
  <c r="X34" i="2"/>
  <c r="V34" i="2"/>
  <c r="V33" i="2" s="1"/>
  <c r="S34" i="2"/>
  <c r="S33" i="2" s="1"/>
  <c r="P34" i="2"/>
  <c r="M34" i="2"/>
  <c r="J34" i="2"/>
  <c r="J33" i="2" s="1"/>
  <c r="G34" i="2"/>
  <c r="W34" i="2" s="1"/>
  <c r="T33" i="2"/>
  <c r="Q33" i="2"/>
  <c r="P33" i="2"/>
  <c r="N33" i="2"/>
  <c r="K33" i="2"/>
  <c r="H33" i="2"/>
  <c r="E33" i="2"/>
  <c r="V30" i="2"/>
  <c r="S30" i="2"/>
  <c r="P30" i="2"/>
  <c r="M30" i="2"/>
  <c r="J30" i="2"/>
  <c r="X30" i="2" s="1"/>
  <c r="G30" i="2"/>
  <c r="W30" i="2" s="1"/>
  <c r="Y30" i="2" s="1"/>
  <c r="Z30" i="2" s="1"/>
  <c r="V29" i="2"/>
  <c r="X29" i="2" s="1"/>
  <c r="S29" i="2"/>
  <c r="P29" i="2"/>
  <c r="M29" i="2"/>
  <c r="M25" i="2" s="1"/>
  <c r="J29" i="2"/>
  <c r="G29" i="2"/>
  <c r="X28" i="2"/>
  <c r="J28" i="2"/>
  <c r="G28" i="2"/>
  <c r="W28" i="2" s="1"/>
  <c r="Y28" i="2" s="1"/>
  <c r="Z28" i="2" s="1"/>
  <c r="W27" i="2"/>
  <c r="J27" i="2"/>
  <c r="X27" i="2" s="1"/>
  <c r="G27" i="2"/>
  <c r="V26" i="2"/>
  <c r="S26" i="2"/>
  <c r="P26" i="2"/>
  <c r="P25" i="2" s="1"/>
  <c r="M26" i="2"/>
  <c r="J26" i="2"/>
  <c r="X26" i="2" s="1"/>
  <c r="X25" i="2" s="1"/>
  <c r="G26" i="2"/>
  <c r="W26" i="2" s="1"/>
  <c r="V25" i="2"/>
  <c r="T25" i="2"/>
  <c r="S25" i="2"/>
  <c r="Q25" i="2"/>
  <c r="N25" i="2"/>
  <c r="K25" i="2"/>
  <c r="J25" i="2"/>
  <c r="H25" i="2"/>
  <c r="E25" i="2"/>
  <c r="E24" i="2"/>
  <c r="G24" i="2" s="1"/>
  <c r="W24" i="2" s="1"/>
  <c r="Q23" i="2"/>
  <c r="S23" i="2" s="1"/>
  <c r="Q22" i="2"/>
  <c r="S22" i="2" s="1"/>
  <c r="E22" i="2"/>
  <c r="G22" i="2" s="1"/>
  <c r="V20" i="2"/>
  <c r="X20" i="2" s="1"/>
  <c r="S20" i="2"/>
  <c r="P20" i="2"/>
  <c r="M20" i="2"/>
  <c r="W20" i="2" s="1"/>
  <c r="J20" i="2"/>
  <c r="G20" i="2"/>
  <c r="X19" i="2"/>
  <c r="V19" i="2"/>
  <c r="S19" i="2"/>
  <c r="S17" i="2" s="1"/>
  <c r="Q24" i="2" s="1"/>
  <c r="S24" i="2" s="1"/>
  <c r="P19" i="2"/>
  <c r="M19" i="2"/>
  <c r="J19" i="2"/>
  <c r="G19" i="2"/>
  <c r="W19" i="2" s="1"/>
  <c r="Y19" i="2" s="1"/>
  <c r="Z19" i="2" s="1"/>
  <c r="W18" i="2"/>
  <c r="V18" i="2"/>
  <c r="S18" i="2"/>
  <c r="P18" i="2"/>
  <c r="P17" i="2" s="1"/>
  <c r="N24" i="2" s="1"/>
  <c r="P24" i="2" s="1"/>
  <c r="M18" i="2"/>
  <c r="M17" i="2" s="1"/>
  <c r="K24" i="2" s="1"/>
  <c r="M24" i="2" s="1"/>
  <c r="J18" i="2"/>
  <c r="J17" i="2" s="1"/>
  <c r="H24" i="2" s="1"/>
  <c r="J24" i="2" s="1"/>
  <c r="G18" i="2"/>
  <c r="T17" i="2"/>
  <c r="Q17" i="2"/>
  <c r="N17" i="2"/>
  <c r="K17" i="2"/>
  <c r="H17" i="2"/>
  <c r="G17" i="2"/>
  <c r="E17" i="2"/>
  <c r="V16" i="2"/>
  <c r="S16" i="2"/>
  <c r="P16" i="2"/>
  <c r="P15" i="2" s="1"/>
  <c r="N23" i="2" s="1"/>
  <c r="P23" i="2" s="1"/>
  <c r="M16" i="2"/>
  <c r="J16" i="2"/>
  <c r="X16" i="2" s="1"/>
  <c r="X15" i="2" s="1"/>
  <c r="G16" i="2"/>
  <c r="W16" i="2" s="1"/>
  <c r="V15" i="2"/>
  <c r="T23" i="2" s="1"/>
  <c r="V23" i="2" s="1"/>
  <c r="T15" i="2"/>
  <c r="S15" i="2"/>
  <c r="Q15" i="2"/>
  <c r="N15" i="2"/>
  <c r="M15" i="2"/>
  <c r="K23" i="2" s="1"/>
  <c r="M23" i="2" s="1"/>
  <c r="K15" i="2"/>
  <c r="J15" i="2"/>
  <c r="H15" i="2"/>
  <c r="E15" i="2"/>
  <c r="V14" i="2"/>
  <c r="X14" i="2" s="1"/>
  <c r="X13" i="2" s="1"/>
  <c r="S14" i="2"/>
  <c r="P14" i="2"/>
  <c r="M14" i="2"/>
  <c r="M13" i="2" s="1"/>
  <c r="J14" i="2"/>
  <c r="G14" i="2"/>
  <c r="T13" i="2"/>
  <c r="S13" i="2"/>
  <c r="Q13" i="2"/>
  <c r="P13" i="2"/>
  <c r="N22" i="2" s="1"/>
  <c r="N13" i="2"/>
  <c r="K13" i="2"/>
  <c r="J13" i="2"/>
  <c r="H22" i="2" s="1"/>
  <c r="H13" i="2"/>
  <c r="G13" i="2"/>
  <c r="E13" i="2"/>
  <c r="A5" i="2"/>
  <c r="A4" i="2"/>
  <c r="A3" i="2"/>
  <c r="A2" i="2"/>
  <c r="H30" i="1"/>
  <c r="G30" i="1"/>
  <c r="F30" i="1"/>
  <c r="E30" i="1"/>
  <c r="D30" i="1"/>
  <c r="N29" i="1"/>
  <c r="K29" i="1"/>
  <c r="J29" i="1"/>
  <c r="I29" i="1"/>
  <c r="C29" i="1"/>
  <c r="J28" i="1"/>
  <c r="J27" i="1"/>
  <c r="Y20" i="2" l="1"/>
  <c r="Z20" i="2" s="1"/>
  <c r="Y34" i="2"/>
  <c r="Z34" i="2" s="1"/>
  <c r="W33" i="2"/>
  <c r="J45" i="2"/>
  <c r="S45" i="2"/>
  <c r="Y53" i="2"/>
  <c r="Z53" i="2" s="1"/>
  <c r="Y26" i="2"/>
  <c r="Z26" i="2" s="1"/>
  <c r="Y27" i="2"/>
  <c r="Z27" i="2" s="1"/>
  <c r="X47" i="2"/>
  <c r="X54" i="2" s="1"/>
  <c r="P22" i="2"/>
  <c r="P21" i="2" s="1"/>
  <c r="N21" i="2"/>
  <c r="M45" i="2"/>
  <c r="M76" i="2"/>
  <c r="W15" i="2"/>
  <c r="Y15" i="2" s="1"/>
  <c r="Z15" i="2" s="1"/>
  <c r="Y16" i="2"/>
  <c r="Z16" i="2" s="1"/>
  <c r="Y42" i="2"/>
  <c r="Z42" i="2" s="1"/>
  <c r="W41" i="2"/>
  <c r="J22" i="2"/>
  <c r="S21" i="2"/>
  <c r="S31" i="2" s="1"/>
  <c r="S190" i="2" s="1"/>
  <c r="L27" i="1" s="1"/>
  <c r="P54" i="2"/>
  <c r="Y65" i="2"/>
  <c r="Z65" i="2" s="1"/>
  <c r="W64" i="2"/>
  <c r="Y64" i="2" s="1"/>
  <c r="Z64" i="2" s="1"/>
  <c r="K22" i="2"/>
  <c r="W17" i="2"/>
  <c r="X33" i="2"/>
  <c r="Y50" i="2"/>
  <c r="Z50" i="2" s="1"/>
  <c r="W56" i="2"/>
  <c r="Y56" i="2" s="1"/>
  <c r="Z56" i="2" s="1"/>
  <c r="Y57" i="2"/>
  <c r="Z57" i="2" s="1"/>
  <c r="X60" i="2"/>
  <c r="Q21" i="2"/>
  <c r="Y70" i="2"/>
  <c r="Z70" i="2" s="1"/>
  <c r="T76" i="2"/>
  <c r="V13" i="2"/>
  <c r="G15" i="2"/>
  <c r="E23" i="2" s="1"/>
  <c r="X18" i="2"/>
  <c r="X17" i="2" s="1"/>
  <c r="G25" i="2"/>
  <c r="M33" i="2"/>
  <c r="X38" i="2"/>
  <c r="X37" i="2" s="1"/>
  <c r="X45" i="2" s="1"/>
  <c r="G41" i="2"/>
  <c r="J47" i="2"/>
  <c r="J54" i="2" s="1"/>
  <c r="V47" i="2"/>
  <c r="G56" i="2"/>
  <c r="J60" i="2"/>
  <c r="V60" i="2"/>
  <c r="X70" i="2"/>
  <c r="X68" i="2" s="1"/>
  <c r="V72" i="2"/>
  <c r="X73" i="2"/>
  <c r="X72" i="2" s="1"/>
  <c r="W75" i="2"/>
  <c r="Y75" i="2" s="1"/>
  <c r="Z75" i="2" s="1"/>
  <c r="W78" i="2"/>
  <c r="Y79" i="2"/>
  <c r="Z79" i="2" s="1"/>
  <c r="X100" i="2"/>
  <c r="X104" i="2" s="1"/>
  <c r="W133" i="2"/>
  <c r="Y127" i="2"/>
  <c r="Z127" i="2" s="1"/>
  <c r="Y150" i="2"/>
  <c r="Z150" i="2" s="1"/>
  <c r="X154" i="2"/>
  <c r="E168" i="2"/>
  <c r="E189" i="2" s="1"/>
  <c r="G188" i="2"/>
  <c r="Y170" i="2"/>
  <c r="Z170" i="2" s="1"/>
  <c r="Y171" i="2"/>
  <c r="Z171" i="2" s="1"/>
  <c r="Y69" i="2"/>
  <c r="Z69" i="2" s="1"/>
  <c r="Y18" i="2"/>
  <c r="Z18" i="2" s="1"/>
  <c r="H23" i="2"/>
  <c r="J23" i="2" s="1"/>
  <c r="X23" i="2" s="1"/>
  <c r="Y38" i="2"/>
  <c r="Z38" i="2" s="1"/>
  <c r="G68" i="2"/>
  <c r="G76" i="2" s="1"/>
  <c r="H76" i="2"/>
  <c r="W72" i="2"/>
  <c r="Y73" i="2"/>
  <c r="Z73" i="2" s="1"/>
  <c r="Y85" i="2"/>
  <c r="Z85" i="2" s="1"/>
  <c r="V104" i="2"/>
  <c r="Y108" i="2"/>
  <c r="Z108" i="2" s="1"/>
  <c r="Y151" i="2"/>
  <c r="Z151" i="2" s="1"/>
  <c r="Y155" i="2"/>
  <c r="Z155" i="2" s="1"/>
  <c r="W154" i="2"/>
  <c r="Y160" i="2"/>
  <c r="Z160" i="2" s="1"/>
  <c r="W159" i="2"/>
  <c r="Y159" i="2" s="1"/>
  <c r="Z159" i="2" s="1"/>
  <c r="H168" i="2"/>
  <c r="H189" i="2" s="1"/>
  <c r="J188" i="2"/>
  <c r="K76" i="2"/>
  <c r="Y93" i="2"/>
  <c r="Z93" i="2" s="1"/>
  <c r="W92" i="2"/>
  <c r="V51" i="2"/>
  <c r="V54" i="2" s="1"/>
  <c r="W14" i="2"/>
  <c r="W29" i="2"/>
  <c r="Y29" i="2" s="1"/>
  <c r="Z29" i="2" s="1"/>
  <c r="W40" i="2"/>
  <c r="Y40" i="2" s="1"/>
  <c r="Z40" i="2" s="1"/>
  <c r="W48" i="2"/>
  <c r="W52" i="2"/>
  <c r="W61" i="2"/>
  <c r="E76" i="2"/>
  <c r="Q76" i="2"/>
  <c r="J68" i="2"/>
  <c r="W96" i="2"/>
  <c r="Y158" i="2"/>
  <c r="Z158" i="2" s="1"/>
  <c r="P189" i="2"/>
  <c r="V17" i="2"/>
  <c r="T24" i="2" s="1"/>
  <c r="V24" i="2" s="1"/>
  <c r="X24" i="2" s="1"/>
  <c r="Y24" i="2" s="1"/>
  <c r="Z24" i="2" s="1"/>
  <c r="P31" i="2"/>
  <c r="G33" i="2"/>
  <c r="V37" i="2"/>
  <c r="V45" i="2" s="1"/>
  <c r="W68" i="2"/>
  <c r="J76" i="2"/>
  <c r="Y87" i="2"/>
  <c r="Z87" i="2" s="1"/>
  <c r="W86" i="2"/>
  <c r="Y86" i="2" s="1"/>
  <c r="Z86" i="2" s="1"/>
  <c r="Y98" i="2"/>
  <c r="Z98" i="2" s="1"/>
  <c r="W125" i="2"/>
  <c r="Y165" i="2"/>
  <c r="Z165" i="2" s="1"/>
  <c r="W164" i="2"/>
  <c r="Y164" i="2" s="1"/>
  <c r="Z164" i="2" s="1"/>
  <c r="J30" i="1"/>
  <c r="W49" i="2"/>
  <c r="Y49" i="2" s="1"/>
  <c r="Z49" i="2" s="1"/>
  <c r="W62" i="2"/>
  <c r="Y62" i="2" s="1"/>
  <c r="Z62" i="2" s="1"/>
  <c r="Y67" i="2"/>
  <c r="Z67" i="2" s="1"/>
  <c r="P76" i="2"/>
  <c r="X92" i="2"/>
  <c r="Y116" i="2"/>
  <c r="Z116" i="2" s="1"/>
  <c r="Y122" i="2"/>
  <c r="Z122" i="2" s="1"/>
  <c r="Y128" i="2"/>
  <c r="Z128" i="2" s="1"/>
  <c r="W144" i="2"/>
  <c r="Y163" i="2"/>
  <c r="Z163" i="2" s="1"/>
  <c r="X164" i="2"/>
  <c r="W100" i="2"/>
  <c r="Y101" i="2"/>
  <c r="Z101" i="2" s="1"/>
  <c r="S76" i="2"/>
  <c r="S90" i="2"/>
  <c r="Y83" i="2"/>
  <c r="Z83" i="2" s="1"/>
  <c r="W82" i="2"/>
  <c r="Y82" i="2" s="1"/>
  <c r="Z82" i="2" s="1"/>
  <c r="Y123" i="2"/>
  <c r="Z123" i="2" s="1"/>
  <c r="X133" i="2"/>
  <c r="Y129" i="2"/>
  <c r="Z129" i="2" s="1"/>
  <c r="Y135" i="2"/>
  <c r="Z135" i="2" s="1"/>
  <c r="W140" i="2"/>
  <c r="Y140" i="2" s="1"/>
  <c r="Z140" i="2" s="1"/>
  <c r="Y148" i="2"/>
  <c r="Z148" i="2" s="1"/>
  <c r="Y176" i="2"/>
  <c r="Z176" i="2" s="1"/>
  <c r="Y182" i="2"/>
  <c r="Z182" i="2" s="1"/>
  <c r="X80" i="2"/>
  <c r="X78" i="2" s="1"/>
  <c r="X90" i="2" s="1"/>
  <c r="P96" i="2"/>
  <c r="P104" i="2" s="1"/>
  <c r="X97" i="2"/>
  <c r="X96" i="2" s="1"/>
  <c r="G100" i="2"/>
  <c r="G104" i="2" s="1"/>
  <c r="G125" i="2"/>
  <c r="J140" i="2"/>
  <c r="X146" i="2"/>
  <c r="X152" i="2" s="1"/>
  <c r="Y152" i="2" s="1"/>
  <c r="Z152" i="2" s="1"/>
  <c r="J154" i="2"/>
  <c r="V154" i="2"/>
  <c r="J159" i="2"/>
  <c r="V159" i="2"/>
  <c r="J164" i="2"/>
  <c r="V164" i="2"/>
  <c r="V189" i="2" s="1"/>
  <c r="P86" i="2"/>
  <c r="P90" i="2" s="1"/>
  <c r="X119" i="2"/>
  <c r="X125" i="2" s="1"/>
  <c r="G144" i="2"/>
  <c r="M154" i="2"/>
  <c r="M189" i="2" s="1"/>
  <c r="W106" i="2"/>
  <c r="X106" i="2"/>
  <c r="X117" i="2" s="1"/>
  <c r="G133" i="2"/>
  <c r="X142" i="2"/>
  <c r="X144" i="2" s="1"/>
  <c r="S192" i="2" l="1"/>
  <c r="Y106" i="2"/>
  <c r="Z106" i="2" s="1"/>
  <c r="W117" i="2"/>
  <c r="Y117" i="2" s="1"/>
  <c r="Z117" i="2" s="1"/>
  <c r="Y52" i="2"/>
  <c r="Z52" i="2" s="1"/>
  <c r="W51" i="2"/>
  <c r="Y48" i="2"/>
  <c r="Z48" i="2" s="1"/>
  <c r="W47" i="2"/>
  <c r="Y47" i="2" s="1"/>
  <c r="Z47" i="2" s="1"/>
  <c r="Y41" i="2"/>
  <c r="Z41" i="2" s="1"/>
  <c r="J168" i="2"/>
  <c r="J189" i="2" s="1"/>
  <c r="X188" i="2"/>
  <c r="X168" i="2" s="1"/>
  <c r="X189" i="2" s="1"/>
  <c r="G168" i="2"/>
  <c r="G189" i="2" s="1"/>
  <c r="W188" i="2"/>
  <c r="Y78" i="2"/>
  <c r="Z78" i="2" s="1"/>
  <c r="W90" i="2"/>
  <c r="Y90" i="2" s="1"/>
  <c r="Z90" i="2" s="1"/>
  <c r="E21" i="2"/>
  <c r="G23" i="2"/>
  <c r="Y100" i="2"/>
  <c r="Z100" i="2" s="1"/>
  <c r="W104" i="2"/>
  <c r="Y104" i="2" s="1"/>
  <c r="Z104" i="2" s="1"/>
  <c r="Y96" i="2"/>
  <c r="Z96" i="2" s="1"/>
  <c r="T22" i="2"/>
  <c r="W25" i="2"/>
  <c r="Y25" i="2" s="1"/>
  <c r="Z25" i="2" s="1"/>
  <c r="W37" i="2"/>
  <c r="Y37" i="2" s="1"/>
  <c r="Z37" i="2" s="1"/>
  <c r="Y80" i="2"/>
  <c r="Z80" i="2" s="1"/>
  <c r="Y68" i="2"/>
  <c r="Z68" i="2" s="1"/>
  <c r="Y14" i="2"/>
  <c r="Z14" i="2" s="1"/>
  <c r="W13" i="2"/>
  <c r="X76" i="2"/>
  <c r="Y33" i="2"/>
  <c r="Z33" i="2" s="1"/>
  <c r="Y119" i="2"/>
  <c r="Z119" i="2" s="1"/>
  <c r="V76" i="2"/>
  <c r="G45" i="2"/>
  <c r="Y142" i="2"/>
  <c r="Z142" i="2" s="1"/>
  <c r="Y125" i="2"/>
  <c r="Z125" i="2" s="1"/>
  <c r="Y92" i="2"/>
  <c r="Z92" i="2" s="1"/>
  <c r="W76" i="2"/>
  <c r="Y76" i="2" s="1"/>
  <c r="Z76" i="2" s="1"/>
  <c r="Y72" i="2"/>
  <c r="Z72" i="2" s="1"/>
  <c r="Y17" i="2"/>
  <c r="Z17" i="2" s="1"/>
  <c r="H21" i="2"/>
  <c r="Y146" i="2"/>
  <c r="Z146" i="2" s="1"/>
  <c r="Y97" i="2"/>
  <c r="Z97" i="2" s="1"/>
  <c r="Y144" i="2"/>
  <c r="Z144" i="2" s="1"/>
  <c r="P190" i="2"/>
  <c r="P192" i="2" s="1"/>
  <c r="Y61" i="2"/>
  <c r="Z61" i="2" s="1"/>
  <c r="W60" i="2"/>
  <c r="Y60" i="2" s="1"/>
  <c r="Z60" i="2" s="1"/>
  <c r="Y154" i="2"/>
  <c r="Z154" i="2" s="1"/>
  <c r="Y133" i="2"/>
  <c r="Z133" i="2" s="1"/>
  <c r="M22" i="2"/>
  <c r="K21" i="2"/>
  <c r="J21" i="2"/>
  <c r="J31" i="2" s="1"/>
  <c r="J190" i="2" s="1"/>
  <c r="C28" i="1" s="1"/>
  <c r="Y188" i="2" l="1"/>
  <c r="Z188" i="2" s="1"/>
  <c r="W168" i="2"/>
  <c r="J192" i="2"/>
  <c r="C30" i="1"/>
  <c r="Y13" i="2"/>
  <c r="Z13" i="2" s="1"/>
  <c r="M21" i="2"/>
  <c r="M31" i="2" s="1"/>
  <c r="M190" i="2" s="1"/>
  <c r="M192" i="2" s="1"/>
  <c r="W22" i="2"/>
  <c r="W23" i="2"/>
  <c r="Y23" i="2" s="1"/>
  <c r="Z23" i="2" s="1"/>
  <c r="G21" i="2"/>
  <c r="G31" i="2" s="1"/>
  <c r="G190" i="2" s="1"/>
  <c r="C27" i="1" s="1"/>
  <c r="W45" i="2"/>
  <c r="Y45" i="2" s="1"/>
  <c r="Z45" i="2" s="1"/>
  <c r="Y51" i="2"/>
  <c r="Z51" i="2" s="1"/>
  <c r="W54" i="2"/>
  <c r="Y54" i="2" s="1"/>
  <c r="Z54" i="2" s="1"/>
  <c r="V22" i="2"/>
  <c r="T21" i="2"/>
  <c r="G192" i="2" l="1"/>
  <c r="N27" i="1"/>
  <c r="B27" i="1" s="1"/>
  <c r="V21" i="2"/>
  <c r="V31" i="2" s="1"/>
  <c r="V190" i="2" s="1"/>
  <c r="L28" i="1" s="1"/>
  <c r="X22" i="2"/>
  <c r="X21" i="2" s="1"/>
  <c r="X31" i="2" s="1"/>
  <c r="X190" i="2" s="1"/>
  <c r="Y22" i="2"/>
  <c r="Z22" i="2" s="1"/>
  <c r="W21" i="2"/>
  <c r="W189" i="2"/>
  <c r="Y189" i="2" s="1"/>
  <c r="Z189" i="2" s="1"/>
  <c r="Y168" i="2"/>
  <c r="Z168" i="2" s="1"/>
  <c r="Y21" i="2" l="1"/>
  <c r="Z21" i="2" s="1"/>
  <c r="W31" i="2"/>
  <c r="V192" i="2"/>
  <c r="L30" i="1"/>
  <c r="N28" i="1"/>
  <c r="I27" i="1"/>
  <c r="K27" i="1"/>
  <c r="X192" i="2" l="1"/>
  <c r="M29" i="1"/>
  <c r="M30" i="1" s="1"/>
  <c r="N30" i="1"/>
  <c r="I28" i="1"/>
  <c r="I30" i="1" s="1"/>
  <c r="B29" i="1"/>
  <c r="B28" i="1"/>
  <c r="B30" i="1" s="1"/>
  <c r="K28" i="1"/>
  <c r="K30" i="1" s="1"/>
  <c r="W190" i="2"/>
  <c r="W192" i="2" s="1"/>
  <c r="Y31" i="2"/>
  <c r="Y190" i="2" l="1"/>
  <c r="Z190" i="2" s="1"/>
  <c r="Z31" i="2"/>
</calcChain>
</file>

<file path=xl/sharedStrings.xml><?xml version="1.0" encoding="utf-8"?>
<sst xmlns="http://schemas.openxmlformats.org/spreadsheetml/2006/main" count="693" uniqueCount="384">
  <si>
    <t xml:space="preserve">
</t>
  </si>
  <si>
    <t>Додаток № 4</t>
  </si>
  <si>
    <t>до Договору про надання гранту №7REG21-36213</t>
  </si>
  <si>
    <t>від "01" серпня 2024 року</t>
  </si>
  <si>
    <t>Назва конкурсної програми:</t>
  </si>
  <si>
    <t>«Культура. Регіони»</t>
  </si>
  <si>
    <t>Назва ЛОТ-у:</t>
  </si>
  <si>
    <t>ЛОТ №2: «Культура корінних народів України»</t>
  </si>
  <si>
    <t>Назва Грантоотримувача:  ТОВ ГРІН ПІНГВІН МЕДІА</t>
  </si>
  <si>
    <t>Назва проєкту: Книга-мандрівка. Крим – це Україна</t>
  </si>
  <si>
    <t>Дата початку проєкту: серпень 2024</t>
  </si>
  <si>
    <t>Дата завершення проєкту: 11.11.2024</t>
  </si>
  <si>
    <t xml:space="preserve">  ЗВІТ</t>
  </si>
  <si>
    <t xml:space="preserve">про надходження та використання коштів для реалізації проєкту </t>
  </si>
  <si>
    <t>за період з 01.08.2024 по 11.11.2024 року</t>
  </si>
  <si>
    <t>Загальна сума гранту</t>
  </si>
  <si>
    <t>Загальна сума співфінансування</t>
  </si>
  <si>
    <t>Загальна сума реінвестицій
(дохід отриманий від реалізації книг, квитків, програм та інше)</t>
  </si>
  <si>
    <t>Загальна сума всього проєкту</t>
  </si>
  <si>
    <t>Кошти організацій-партнерів 
(повна назва організації)</t>
  </si>
  <si>
    <t>Кошти державного та місцевих бюджетів 
(повна назва організації)</t>
  </si>
  <si>
    <t>Кошти інших інстутиційних донорів</t>
  </si>
  <si>
    <t>Кошти приватних донорів</t>
  </si>
  <si>
    <t>Власні кошти організації-заявника</t>
  </si>
  <si>
    <t>Загальна сума</t>
  </si>
  <si>
    <t>%</t>
  </si>
  <si>
    <t>грн.</t>
  </si>
  <si>
    <t>грн. (ст.3+ст.4+ст.5+ ст.6+ст.7)</t>
  </si>
  <si>
    <t>стовпці</t>
  </si>
  <si>
    <t>1</t>
  </si>
  <si>
    <t>2</t>
  </si>
  <si>
    <t>3</t>
  </si>
  <si>
    <t>4</t>
  </si>
  <si>
    <t>5</t>
  </si>
  <si>
    <t>6</t>
  </si>
  <si>
    <t>7</t>
  </si>
  <si>
    <t>8</t>
  </si>
  <si>
    <t>9</t>
  </si>
  <si>
    <t>10</t>
  </si>
  <si>
    <t>11</t>
  </si>
  <si>
    <t>12</t>
  </si>
  <si>
    <t>13</t>
  </si>
  <si>
    <t>плановий бюджет</t>
  </si>
  <si>
    <t>фактичний бюджет</t>
  </si>
  <si>
    <t>профінансовано</t>
  </si>
  <si>
    <t>залишок до фінансування</t>
  </si>
  <si>
    <t>Склав:</t>
  </si>
  <si>
    <t>посада</t>
  </si>
  <si>
    <t>підпис</t>
  </si>
  <si>
    <t>ПІБ</t>
  </si>
  <si>
    <t>Звіт про надходження та використання коштів для реалізації проекту</t>
  </si>
  <si>
    <t>Розділ:
Стаття: 
Підстаття:
Пункт:</t>
  </si>
  <si>
    <t>№</t>
  </si>
  <si>
    <t>Найменування витрат</t>
  </si>
  <si>
    <t>Одиниця виміру</t>
  </si>
  <si>
    <t>Витрати за рахунок гранту УКФ</t>
  </si>
  <si>
    <t>Витрати за рахунок співфінансування</t>
  </si>
  <si>
    <t>Витрати за рахунок  реінвестиції</t>
  </si>
  <si>
    <t xml:space="preserve">Загальна  сума витрат по проекту, грн. </t>
  </si>
  <si>
    <t>Примітки</t>
  </si>
  <si>
    <t>Планові витрати відповідно до заявки</t>
  </si>
  <si>
    <t>Фактичні витрати відповідно до заявки</t>
  </si>
  <si>
    <t>планова, грн. (=7+13+19)</t>
  </si>
  <si>
    <t>фактична, грн. (=10+16+22)</t>
  </si>
  <si>
    <t>різниця</t>
  </si>
  <si>
    <t>Кількість/
Період</t>
  </si>
  <si>
    <t>Вартість за одиницю, грн</t>
  </si>
  <si>
    <t>Загальна сума, грн. (=5*6)</t>
  </si>
  <si>
    <t>Загальна сума, грн. (=8*9)</t>
  </si>
  <si>
    <t>Вартість за одиницю, грн.</t>
  </si>
  <si>
    <t>Загальна сума, грн. (11*12)</t>
  </si>
  <si>
    <t>Загальна сума, грн. (=14*15)</t>
  </si>
  <si>
    <t>Загальна сума, грн. (=17*18)</t>
  </si>
  <si>
    <t>Загальна сума, грн. (=20*21)</t>
  </si>
  <si>
    <t xml:space="preserve">грн. </t>
  </si>
  <si>
    <t>Розділ ІІ:</t>
  </si>
  <si>
    <t>ВИТРАТИ:</t>
  </si>
  <si>
    <t>Стаття:</t>
  </si>
  <si>
    <t xml:space="preserve">Винагорода членам команди проєкту </t>
  </si>
  <si>
    <t>Підстаття:</t>
  </si>
  <si>
    <t>1.1</t>
  </si>
  <si>
    <t>Оплата праці штатних працівників  організації- заявника (лише у вигляді премії)</t>
  </si>
  <si>
    <t>Пункт:</t>
  </si>
  <si>
    <t>1.1.1</t>
  </si>
  <si>
    <t>Тараненко Ірина Ігорівна, креативна продюсерка проєкту</t>
  </si>
  <si>
    <t>місяців</t>
  </si>
  <si>
    <t>1.2</t>
  </si>
  <si>
    <t>За  трудовими договорами</t>
  </si>
  <si>
    <t>1.2.1</t>
  </si>
  <si>
    <t xml:space="preserve"> Повне ПІБ, посада (роль у проєкті)</t>
  </si>
  <si>
    <t>1.3</t>
  </si>
  <si>
    <t>За договорами ЦПХ</t>
  </si>
  <si>
    <t>1.3.1</t>
  </si>
  <si>
    <t xml:space="preserve"> Повне ПІБ, зазначити конкретну назву послуги/виконання робіт</t>
  </si>
  <si>
    <t>1.3.2</t>
  </si>
  <si>
    <t>1.3.3</t>
  </si>
  <si>
    <t>1.4</t>
  </si>
  <si>
    <t>Соціальні внески з оплати праці (нарахування ЄСВ)</t>
  </si>
  <si>
    <t>1.4.1</t>
  </si>
  <si>
    <t>Штатні працівники</t>
  </si>
  <si>
    <t>1.4.2</t>
  </si>
  <si>
    <t>За трудовими договорами</t>
  </si>
  <si>
    <t>1.4.3</t>
  </si>
  <si>
    <t>1.5</t>
  </si>
  <si>
    <t>За договорами з ФОП</t>
  </si>
  <si>
    <t>1.5.1</t>
  </si>
  <si>
    <t>Бородіна Марина Миколаївна, послуги продюсерського супроводу</t>
  </si>
  <si>
    <t>1.5.2</t>
  </si>
  <si>
    <t>Юрченко Світлана Василівна, послуги координаторки проєкту та лінійної продюсерки</t>
  </si>
  <si>
    <t>1.5.3</t>
  </si>
  <si>
    <t>Тарасова Єлизавета Геннадіївна, послуги з режисури анімації</t>
  </si>
  <si>
    <t>1.5.4</t>
  </si>
  <si>
    <t>Лешак Марта Зіновіївна, послуги з арт-дирекшену проєкту</t>
  </si>
  <si>
    <t>1.5.5</t>
  </si>
  <si>
    <t xml:space="preserve">Плотка-Шарун Анна Іванівна, послуги супервайзинга ілюстраторської групи проєкту
</t>
  </si>
  <si>
    <t xml:space="preserve">Всього по статті 1 "Винагорода членам команди": </t>
  </si>
  <si>
    <t>Витрати пов'язані з відрядженнями (для штатних працівників)</t>
  </si>
  <si>
    <t>2.1</t>
  </si>
  <si>
    <t>Вартість проїзду (для штатних працівників)</t>
  </si>
  <si>
    <t>2.1.1</t>
  </si>
  <si>
    <t>Вартість квитків (з деталізацією маршруту і  прізвищем відрядженої особи)</t>
  </si>
  <si>
    <t>шт.</t>
  </si>
  <si>
    <t>2.1.2</t>
  </si>
  <si>
    <t>2.1.3</t>
  </si>
  <si>
    <t>2.2</t>
  </si>
  <si>
    <t>Вартість проживання (для штатних працівників)</t>
  </si>
  <si>
    <t>2.2.1</t>
  </si>
  <si>
    <t>Рахунки з готелів (з вказаним прізвищем відрядженої особи)</t>
  </si>
  <si>
    <t>доба</t>
  </si>
  <si>
    <t>2.2.2</t>
  </si>
  <si>
    <t>2.2.3</t>
  </si>
  <si>
    <t>2.3</t>
  </si>
  <si>
    <t>Добові (для штатних працівників)</t>
  </si>
  <si>
    <t>2.3.1</t>
  </si>
  <si>
    <t>Добові, вказати ПІБ( розрахунок на відряджену особу)</t>
  </si>
  <si>
    <t>2.3.2</t>
  </si>
  <si>
    <t>Добові, вказати ПІБ ( розрахунок на відряджену особу)</t>
  </si>
  <si>
    <t>2.3.3</t>
  </si>
  <si>
    <t>Всього по статті 2 "Витрати пов'язані з відрядженнями":</t>
  </si>
  <si>
    <t>Обладнання і нематеріальні активи</t>
  </si>
  <si>
    <t>3.1</t>
  </si>
  <si>
    <t>Обладнання, інструменти, інвентар, які необхідні для використання його при реалізації проєкту грантоотримувача</t>
  </si>
  <si>
    <t>3.1.1</t>
  </si>
  <si>
    <t>Найменування обладнання (з деталізацією технічних характеристик)</t>
  </si>
  <si>
    <t>3.1.2</t>
  </si>
  <si>
    <t>Найменування інструменту (з деталізацією технічних характеристик)</t>
  </si>
  <si>
    <t>3.1.3</t>
  </si>
  <si>
    <t>3.2</t>
  </si>
  <si>
    <t>Нематеріальні активи, які необхідні до придбання для використання їх при реалізації проєкту грантоотримувача (за рахунок співфінансування)</t>
  </si>
  <si>
    <t>3.2.1</t>
  </si>
  <si>
    <t>Програмне забезпечення  (з деталізацією технічних характеристик)</t>
  </si>
  <si>
    <t>послуга</t>
  </si>
  <si>
    <t>Недопустимі витрати за рахунок гранту УКФ</t>
  </si>
  <si>
    <t>3.2.2</t>
  </si>
  <si>
    <t>Інші нематеріальні активи</t>
  </si>
  <si>
    <t>Всього по статті 3 "Обладнання і нематеріальні активи":</t>
  </si>
  <si>
    <t>Витрати пов'язані з орендою</t>
  </si>
  <si>
    <t>4.1</t>
  </si>
  <si>
    <t>Оренда приміщення</t>
  </si>
  <si>
    <t>4.1.1</t>
  </si>
  <si>
    <t>Центр сучасного мистецтва М17; Київ, вул. Антоновича, 102-104. Площа орендованої локації - 100 м.кв. Термін оренди - 17 діб.</t>
  </si>
  <si>
    <t>ТРЦ «Гулівер», адреса – м. Київ, пл. Спортивна, 1-а. 
Вартість включає у себе витрати пов'язані з орендою приміщення для проведення виставки "Абетка Криму" та події-презентації проєкту.
У процесі реалізації проєкту командою було прийнято рішення змінити локацію проведення виставки та презентації у зв'язку з зайнятістю Центру сучасного мистецтва М17 на потрібні нам дати, а також з розгляду на умови обраної локації ТРЦ "Гулівер", що повністю задовольняють цілі проєкту. Оренда локації включає: оренду атріуму на першому поверсі ТРЦ для підготовки та проведення події-презентації та оренда площ у центральній зоні прольоту ТРЦ для розміщування-підвісу експозиції ілюстративної виставки (2 поверхи)
Завдяки домовленостям з підрядником, монтаж та демонтаж експозиції рахується підрядником як вартість однієї доби оренди локації, тож загальна к-сть діб було скорочено із 17 до 16. Відповідно термін оренди - 16 діб (термін дії виставки - 14 діб + 1 доба на монтаж/демонтаж та підготовку експозиції + 1 доба для підготовки та проведення події-презентації)</t>
  </si>
  <si>
    <t>4.1.2</t>
  </si>
  <si>
    <t>Адреса орендованого приміщення, із зазначенням метражу, годин оренди</t>
  </si>
  <si>
    <t>кв.м (годин, діб)</t>
  </si>
  <si>
    <t>4.1.3</t>
  </si>
  <si>
    <t>4.2</t>
  </si>
  <si>
    <t xml:space="preserve">Оренда техніки, обладнання та інструменту </t>
  </si>
  <si>
    <t>4.2.1</t>
  </si>
  <si>
    <t>Найменування техніки (з деталізацією технічних характеристик)</t>
  </si>
  <si>
    <t>шт. (діб)</t>
  </si>
  <si>
    <t>4.2.2</t>
  </si>
  <si>
    <t>4.2.3</t>
  </si>
  <si>
    <t>4.3</t>
  </si>
  <si>
    <t>Оренда транспорту</t>
  </si>
  <si>
    <t>4.3.1</t>
  </si>
  <si>
    <t>Оренда легкового автомобіля (із зазначенням маршруту, кілометражу/кількості годин)</t>
  </si>
  <si>
    <t>км (годин)</t>
  </si>
  <si>
    <t>4.3.2</t>
  </si>
  <si>
    <t>Оренда вантажного автомобіля (із зазначенням маршруту, кілометражу/кількості годин)</t>
  </si>
  <si>
    <t>4.3.3</t>
  </si>
  <si>
    <t>Оренда автобуса (із зазначенням маршруту, кілометражу/кількості годин)</t>
  </si>
  <si>
    <t>4.4</t>
  </si>
  <si>
    <t>Оренда сценічно-постановочних засобів</t>
  </si>
  <si>
    <t>4.4.1</t>
  </si>
  <si>
    <t>Найменування (з деталізацією технічних характеристик)</t>
  </si>
  <si>
    <t>4.4.2</t>
  </si>
  <si>
    <t>4.4.3</t>
  </si>
  <si>
    <t>4.5</t>
  </si>
  <si>
    <t>Інші об'єкти оренди</t>
  </si>
  <si>
    <t>4.5.1</t>
  </si>
  <si>
    <t>4.5.2</t>
  </si>
  <si>
    <t>4.5.3</t>
  </si>
  <si>
    <t>Всього по статті 4 "Витрати пов'язані з орендою":</t>
  </si>
  <si>
    <t xml:space="preserve">Витрати учасників проєкту, які беруть участь у заходах проєкту та не отримують оплату праці та/або винагороду </t>
  </si>
  <si>
    <t>5.1</t>
  </si>
  <si>
    <t>Послуги з харчування</t>
  </si>
  <si>
    <t>5.1.1</t>
  </si>
  <si>
    <t>Послуги з харчування (сніданок/обід/вечеря/кава-брейк)</t>
  </si>
  <si>
    <t>учасн.</t>
  </si>
  <si>
    <t>5.1.2</t>
  </si>
  <si>
    <t>5.1.3</t>
  </si>
  <si>
    <t>5.2</t>
  </si>
  <si>
    <t>Витрати на проїзд учасників заходів</t>
  </si>
  <si>
    <t>5.2.1</t>
  </si>
  <si>
    <t>Вартість квитків (з деталізацією маршруту і прізвищем особи, що відряджається)</t>
  </si>
  <si>
    <t>5.2.2</t>
  </si>
  <si>
    <t>5.2.3</t>
  </si>
  <si>
    <t>5.3</t>
  </si>
  <si>
    <t>Витрати на проживання учасників заходів</t>
  </si>
  <si>
    <t>5.3.1</t>
  </si>
  <si>
    <t>5.3.2</t>
  </si>
  <si>
    <t>5.3.3</t>
  </si>
  <si>
    <t>Всього по статті 5 "Витрати учасників проєкту, які беруть участь у заходах проєкту та не отримують оплату праці та/або винагороду"</t>
  </si>
  <si>
    <t>Матеріальні витрати</t>
  </si>
  <si>
    <t>6.1</t>
  </si>
  <si>
    <t>Основні матеріали та сировина</t>
  </si>
  <si>
    <t>6.1.1</t>
  </si>
  <si>
    <t>Найменування</t>
  </si>
  <si>
    <t>6.1.2</t>
  </si>
  <si>
    <t>6.1.3</t>
  </si>
  <si>
    <t>6.2</t>
  </si>
  <si>
    <t>Носії, накопичувачі</t>
  </si>
  <si>
    <t>6.2.1</t>
  </si>
  <si>
    <t>6.2.2</t>
  </si>
  <si>
    <t>6.2.3</t>
  </si>
  <si>
    <t>6.3</t>
  </si>
  <si>
    <t>Інші матеріальні витрати</t>
  </si>
  <si>
    <t>6.3.1</t>
  </si>
  <si>
    <t>6.3.2</t>
  </si>
  <si>
    <t>6.3.3</t>
  </si>
  <si>
    <t>Всього по статті 6 "Матеріальні витрати":</t>
  </si>
  <si>
    <t>Поліграфічні послуги</t>
  </si>
  <si>
    <t>7.1</t>
  </si>
  <si>
    <t>Виготовлення макетів</t>
  </si>
  <si>
    <t>7.2</t>
  </si>
  <si>
    <t>Нанесення логотопів</t>
  </si>
  <si>
    <t>7.3</t>
  </si>
  <si>
    <t>Друк брошур</t>
  </si>
  <si>
    <t>7.4</t>
  </si>
  <si>
    <t>Друк буклетів</t>
  </si>
  <si>
    <t>7.5</t>
  </si>
  <si>
    <t>Послуги з друку листівок: формат - А5 - 148х210 мм, двосторонній друк, папір крейдований глянсовий.</t>
  </si>
  <si>
    <t>Послуги з друку листівок: формат - А6 - 105×148 мм, папір крейдований
Вартість включає у себе послуги з друку листівок для розповсюдження та залучення аудиторії перед проведенням презентації та виставки, а також для використання безпосередньо під час проведення.
Було змінено розмір листівок для друку - розмір А5 (148х210 мм) замінено на А6 (105×148 мм), односторонній друк. Відповідно загальна вартість витрат за пунктом зменшилась.</t>
  </si>
  <si>
    <t>7.6</t>
  </si>
  <si>
    <t>Послуги з друку плакатів: формат А1 - 59,4х84,1 см, кольоровий друк високої якості.</t>
  </si>
  <si>
    <t xml:space="preserve">Послуги з друку плакатів: формат 800x533 мм, повнокольоровий друк на ПВХ
Вартість включає у себе послуги з друку ілюстративних полотен для головної експозиції ілюстративної виставки «Абетка Криму». 
З огляду на зміну локації та зазначених підрядником умов до монтажу експозиції у ТРЦ "Гулівер", командою було прийнято рішення розташувати два макети (дві літери абетки) на одному полотні розміром 800х533 мм, що дозволить розташувати експозицію на двох поверхах локації. 
Відповідно кількість полотен прорахована згідно концепції виставки-абетки та умов монтажу експозиції на локації у ТРЦ "Гулівер": 33 горизонтальні ПВХ полотна вміщуватимуть по два макети абетки кожен + 2 полотна з повною зібраною абеткою, по одному українсьою та кримськотатарською мовами. Також було змінено якість друку відповідно до умов локації - експозиція буде розташовуватись на підвісах, що потребує друку на ПВХ. Таким чином загальна кількість експонатів скоротилась, натомість через зміну матеріалів для друку (папір на ПВХ) вартість одного екпонату зросла.
</t>
  </si>
  <si>
    <t>7.7</t>
  </si>
  <si>
    <t>Послуги з друку банеру: формат 240х240 см, кольоровий друк високої якості.</t>
  </si>
  <si>
    <t>Послуги з друку банеру: формат 240х200 см, кольоровий друк високої якості
Вартість включає у себе послуги з друку прес-вол банеру для організації фотозони на презентації-відкритті ілюстративної виставки «Абетка Криму».
З огляду на умови нової локації та її технічні параметри, було змінено розміри банеру відповідно до розмірів локації. Розмір банеру зменшено з 240х240 см на 240х200 см, що також зменшило вартість послуг з друку.</t>
  </si>
  <si>
    <t>7.8</t>
  </si>
  <si>
    <t>Послуги з друку банеру для фасаду: формат 95х200, кольоровий друк, матеріал - тканина, кріплення - люверси по периметру.</t>
  </si>
  <si>
    <t>7.9</t>
  </si>
  <si>
    <t>Послуги копірайтера</t>
  </si>
  <si>
    <t>7.10</t>
  </si>
  <si>
    <t>Послуги з друку матеріалів для навігації по локації (Наліпки з плотерною висічкою, формат друку на папері А3 - 297х420 мм, друк CMYK, плівка біла, без ламінації, 37 листів)</t>
  </si>
  <si>
    <t>7.11</t>
  </si>
  <si>
    <t xml:space="preserve">Соціальні внески  за договорами ЦПХ з підрядниками статті "Поліграфічні послуги" </t>
  </si>
  <si>
    <t>Всього по статті 7 "Поліграфічні послуги":</t>
  </si>
  <si>
    <t>Видавничі послуги</t>
  </si>
  <si>
    <t>8.1</t>
  </si>
  <si>
    <t>Послуги коректора</t>
  </si>
  <si>
    <t>сторінка</t>
  </si>
  <si>
    <t>8.2</t>
  </si>
  <si>
    <t>Послуги верстки</t>
  </si>
  <si>
    <t>8.3</t>
  </si>
  <si>
    <t>Друк книг</t>
  </si>
  <si>
    <t>екземпляр</t>
  </si>
  <si>
    <t>8.4</t>
  </si>
  <si>
    <t xml:space="preserve">Друк журналів </t>
  </si>
  <si>
    <t>8.5</t>
  </si>
  <si>
    <t>Інші витрати (вказати надану послугу)</t>
  </si>
  <si>
    <t>8.6</t>
  </si>
  <si>
    <t>Соціальні внески за договорами ЦПХ з підрядниками (ЄСВ) розділу "Видавничі послуги"</t>
  </si>
  <si>
    <t>Всього по статті 8 "Видавничі послуги":</t>
  </si>
  <si>
    <t>Послуги з просування</t>
  </si>
  <si>
    <t>Фотофіксація</t>
  </si>
  <si>
    <t>Відеофіксація</t>
  </si>
  <si>
    <t>Рекламні витрати (зазначити конкретну назву рекламних послуг)</t>
  </si>
  <si>
    <t>Послуги з SMM супроводу проєкту</t>
  </si>
  <si>
    <t>Послуги з PR-супроводу проєкту</t>
  </si>
  <si>
    <t>Соціальні внески за договорами ЦПХ з підрядниками (ЄСВ) розділу "Послуги з просування"</t>
  </si>
  <si>
    <t>Всього по статті  9 "Послуги з просування":</t>
  </si>
  <si>
    <t>Створення web-ресурсу</t>
  </si>
  <si>
    <t>Витрати зі створення сайту (зазначити конкретну назву послуги відповідно до технічного завдання)</t>
  </si>
  <si>
    <t xml:space="preserve">Витрати з обслуговування сайту </t>
  </si>
  <si>
    <t>Соціальні внески за договорами ЦПХ з підрядниками (ЄСВ) розділу "Створення web-ресурсу"</t>
  </si>
  <si>
    <t>Всього по статті 10 "Створення web-ресурсу":</t>
  </si>
  <si>
    <t>Придбання методичних, навчальних, інформаційних матеріалів, в т.ч. на електронних носіях інформації</t>
  </si>
  <si>
    <t xml:space="preserve">Найменування методичних, навчальних, інформаційних матеріалів </t>
  </si>
  <si>
    <t>Всього по статті 11 "Придбання методичних, навчальних, інформаційних матеріалів, в т.ч. на електроних носіях інформації":</t>
  </si>
  <si>
    <t>Послуги з перекладу</t>
  </si>
  <si>
    <t>Усний переклад (синхронний/ послідовний, з якої на яку мову)</t>
  </si>
  <si>
    <t>година</t>
  </si>
  <si>
    <t>Письмовий переклад (з української на кримськотатарську мову)</t>
  </si>
  <si>
    <t>Письмовий переклад (з української на англійську мову)</t>
  </si>
  <si>
    <t>Редагування письмового перекладу, кримськотатарська мова</t>
  </si>
  <si>
    <t>Редагування письмового перекладу, англійська мова</t>
  </si>
  <si>
    <t>Соціальні внески за договорами ЦПХ з підрядниками (ЄСВ) розділу "Послуги з перекладу"</t>
  </si>
  <si>
    <t>Всього по статті 12 "Послуги з перекладу":</t>
  </si>
  <si>
    <t>Інші прямі витрати</t>
  </si>
  <si>
    <t>13.1</t>
  </si>
  <si>
    <t>Адміністративні витрати</t>
  </si>
  <si>
    <t>13.1.1</t>
  </si>
  <si>
    <t>Бухгалтерські послуги</t>
  </si>
  <si>
    <t>13.1.2</t>
  </si>
  <si>
    <t>Юридичні послуги</t>
  </si>
  <si>
    <t>13.1.3</t>
  </si>
  <si>
    <t>Аудиторські послуги</t>
  </si>
  <si>
    <t>13.1.4</t>
  </si>
  <si>
    <t>Соціальні внески за договорами ЦПХ з підрядниками (ЄСВ) розділу "Адміністративні витрати"</t>
  </si>
  <si>
    <t>13.2</t>
  </si>
  <si>
    <t>Послуги комп'ютерної обробки, монтажу, зведення</t>
  </si>
  <si>
    <t>13.2.1</t>
  </si>
  <si>
    <t>Послуги з монтажу анімаційного фільму</t>
  </si>
  <si>
    <t>місяць</t>
  </si>
  <si>
    <t>13.2.2</t>
  </si>
  <si>
    <t>Зазначити конкретну назву послуги відповідно до технічного завдання</t>
  </si>
  <si>
    <t>13.2.3</t>
  </si>
  <si>
    <t>13.2.4</t>
  </si>
  <si>
    <t>Соціальні внески за договорами ЦПХ з підрядниками (ЄСВ) розділу "Послуги комп'ютерної обробки, монтажу, зведення"</t>
  </si>
  <si>
    <t>13.3</t>
  </si>
  <si>
    <t>Витрати на послуги страхування</t>
  </si>
  <si>
    <t>13.3.1</t>
  </si>
  <si>
    <t>Вказати предмет страхування</t>
  </si>
  <si>
    <t>13.3.2</t>
  </si>
  <si>
    <t>13.3.3</t>
  </si>
  <si>
    <t>13.4</t>
  </si>
  <si>
    <t>13.4.1</t>
  </si>
  <si>
    <t>Послуги з написання сценарію для анімаційного фільму</t>
  </si>
  <si>
    <t>сценарій</t>
  </si>
  <si>
    <t>13.4.2</t>
  </si>
  <si>
    <t>Послуги з написання текстів до ілюстративної виставки</t>
  </si>
  <si>
    <t>проєкт</t>
  </si>
  <si>
    <t>13.4.3</t>
  </si>
  <si>
    <t>Послуги з коректури та редагування текстів для проєкту українською мовою</t>
  </si>
  <si>
    <t>13.4.4</t>
  </si>
  <si>
    <t>Послуги з факт-чекінгу текстових матеріалів проєкту</t>
  </si>
  <si>
    <t>13.4.5</t>
  </si>
  <si>
    <t>Послуги із створення ілюстрацій для анімаційного фільму</t>
  </si>
  <si>
    <t>сцена</t>
  </si>
  <si>
    <t>13.4.6</t>
  </si>
  <si>
    <t>Послуги із створення ілюстрацій для ілюстративної виставки (мова - українська)</t>
  </si>
  <si>
    <t>ілюстрація</t>
  </si>
  <si>
    <t>13.4.7</t>
  </si>
  <si>
    <t>Послуги із адаптації ілюстрацій для ілюстративної виставки (мова - кримськотатарська)</t>
  </si>
  <si>
    <t>13.4.8</t>
  </si>
  <si>
    <t>Послуги із створення анімацій та 2-д дизайну для анімаційного фільму</t>
  </si>
  <si>
    <t>сек</t>
  </si>
  <si>
    <t>13.4.9</t>
  </si>
  <si>
    <t>Послуги з дикторського дубляжу анімаційного фільму</t>
  </si>
  <si>
    <t>епізод</t>
  </si>
  <si>
    <t>13.4.10</t>
  </si>
  <si>
    <t>Послуги студійного звукозапису для дубляжу анімаційного фільму</t>
  </si>
  <si>
    <t>год</t>
  </si>
  <si>
    <t>13.4.11</t>
  </si>
  <si>
    <t>Послуги із написання музики та музичного оформлення, саунд-дизайну та шумового оформлення, фінального зведення звуку для анімаційного фільму</t>
  </si>
  <si>
    <t>хвилина</t>
  </si>
  <si>
    <t>13.4.12</t>
  </si>
  <si>
    <t>Послуги із створення головної музичної теми анімаційного фільму</t>
  </si>
  <si>
    <t>13.4.13</t>
  </si>
  <si>
    <t>Послуги із створення головної анімаційної заставки</t>
  </si>
  <si>
    <t>13.4.14</t>
  </si>
  <si>
    <t>Послуги із створення трейлеру для анімаційного фільму</t>
  </si>
  <si>
    <t>13.4.15</t>
  </si>
  <si>
    <t>Послуги із створення субтитрів до анімаційного фільму</t>
  </si>
  <si>
    <t>13.4.16</t>
  </si>
  <si>
    <t>Послуги із створення та адаптації відео для соціальних мереж проєкту</t>
  </si>
  <si>
    <t>відео</t>
  </si>
  <si>
    <t>13.4.17</t>
  </si>
  <si>
    <t>Послуги із створення ілюстративного постеру проєкту та адаптація форматів</t>
  </si>
  <si>
    <t>13.4.18</t>
  </si>
  <si>
    <t>Послуги із огранізації ілюстративної виставки для проєкту</t>
  </si>
  <si>
    <t>13.4.19</t>
  </si>
  <si>
    <t>Послуги із організації презентації проєкту</t>
  </si>
  <si>
    <t>13.4.20</t>
  </si>
  <si>
    <t>Соціальні внески за договорами ЦПХ з підрядниками  підстатті "Інші прямі витрати"
Послуги з написання сценарію для анімаційного фільму, Пункт 13.4.1.
Послуги з написання текстів до ілюстративної виставки, Пункт 13.4.2.</t>
  </si>
  <si>
    <t>Всього по статті 13 "Інші прямі витрати":</t>
  </si>
  <si>
    <t xml:space="preserve">Всього по розділу ІІ "Витрати": </t>
  </si>
  <si>
    <t>РЕЗУЛЬТАТ РЕАЛІЗАЦІЇ ПРОЄКТУ</t>
  </si>
  <si>
    <t>(посада)</t>
  </si>
  <si>
    <t>(підпис, печатка)</t>
  </si>
  <si>
    <t>(ПІБ)</t>
  </si>
  <si>
    <t xml:space="preserve">Витрати на конструкцію (інвентар): розмір 240х240 см.
Готова конструкція, яка вже містить у собі всі необхідні елементи: раму, стійки, з'єднувальні елементи.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</si>
</sst>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_-* #,##0.00\ _₴_-;\-* #,##0.00\ _₴_-;_-* &quot;-&quot;??\ _₴_-;_-@"/>
    <numFmt numFmtId="166" formatCode="d\.m"/>
  </numFmts>
  <fonts count="38" x14ac:knownFonts="1">
    <font>
      <sz val="11"/>
      <color theme="1"/>
      <name val="Calibri"/>
      <scheme val="minor"/>
    </font>
    <font>
      <sz val="10"/>
      <color theme="1"/>
      <name val="Arial"/>
    </font>
    <font>
      <b/>
      <sz val="10"/>
      <color theme="1"/>
      <name val="Arial"/>
    </font>
    <font>
      <b/>
      <sz val="10"/>
      <color rgb="FF000000"/>
      <name val="Arial"/>
    </font>
    <font>
      <sz val="11"/>
      <color theme="1"/>
      <name val="Arial"/>
    </font>
    <font>
      <sz val="10"/>
      <color rgb="FF000000"/>
      <name val="Arial"/>
    </font>
    <font>
      <sz val="12"/>
      <color theme="1"/>
      <name val="Times New Roman"/>
    </font>
    <font>
      <b/>
      <sz val="12"/>
      <color theme="1"/>
      <name val="Arial"/>
    </font>
    <font>
      <sz val="11"/>
      <color theme="1"/>
      <name val="Calibri"/>
    </font>
    <font>
      <b/>
      <sz val="11"/>
      <color theme="1"/>
      <name val="Calibri"/>
    </font>
    <font>
      <b/>
      <sz val="12"/>
      <color theme="1"/>
      <name val="Calibri"/>
    </font>
    <font>
      <sz val="11"/>
      <name val="Calibri"/>
    </font>
    <font>
      <sz val="12"/>
      <color theme="1"/>
      <name val="Calibri"/>
    </font>
    <font>
      <b/>
      <sz val="11"/>
      <color rgb="FFFF0000"/>
      <name val="Calibri"/>
    </font>
    <font>
      <b/>
      <sz val="12"/>
      <color rgb="FF000000"/>
      <name val="Arial"/>
    </font>
    <font>
      <b/>
      <sz val="10"/>
      <color rgb="FFFF0000"/>
      <name val="Arial"/>
    </font>
    <font>
      <b/>
      <sz val="10"/>
      <color theme="0"/>
      <name val="Arial"/>
    </font>
    <font>
      <b/>
      <i/>
      <sz val="10"/>
      <color rgb="FFFF0000"/>
      <name val="Arial"/>
    </font>
    <font>
      <i/>
      <vertAlign val="superscript"/>
      <sz val="10"/>
      <color theme="1"/>
      <name val="Arial"/>
    </font>
    <font>
      <b/>
      <i/>
      <vertAlign val="superscript"/>
      <sz val="10"/>
      <color theme="1"/>
      <name val="Arial"/>
    </font>
    <font>
      <i/>
      <vertAlign val="superscript"/>
      <sz val="10"/>
      <color theme="1"/>
      <name val="Arial"/>
    </font>
    <font>
      <i/>
      <vertAlign val="superscript"/>
      <sz val="10"/>
      <color theme="1"/>
      <name val="Arial"/>
    </font>
    <font>
      <i/>
      <vertAlign val="superscript"/>
      <sz val="10"/>
      <color theme="1"/>
      <name val="Arial"/>
    </font>
    <font>
      <i/>
      <vertAlign val="superscript"/>
      <sz val="10"/>
      <color theme="1"/>
      <name val="Arial"/>
    </font>
    <font>
      <b/>
      <i/>
      <vertAlign val="superscript"/>
      <sz val="10"/>
      <color theme="1"/>
      <name val="Arial"/>
    </font>
    <font>
      <i/>
      <vertAlign val="superscript"/>
      <sz val="10"/>
      <color theme="1"/>
      <name val="Arial"/>
    </font>
    <font>
      <i/>
      <sz val="10"/>
      <color theme="1"/>
      <name val="Arial"/>
    </font>
    <font>
      <i/>
      <vertAlign val="superscript"/>
      <sz val="10"/>
      <color theme="1"/>
      <name val="Arial"/>
    </font>
    <font>
      <sz val="10"/>
      <color rgb="FFFF0000"/>
      <name val="Arial"/>
    </font>
    <font>
      <b/>
      <sz val="10"/>
      <color theme="1"/>
      <name val="Arial"/>
      <family val="2"/>
      <charset val="204"/>
    </font>
    <font>
      <sz val="10"/>
      <name val="Calibri"/>
      <family val="2"/>
      <charset val="204"/>
    </font>
    <font>
      <sz val="10"/>
      <color theme="1"/>
      <name val="Arial"/>
      <family val="2"/>
      <charset val="204"/>
    </font>
    <font>
      <b/>
      <sz val="10"/>
      <color rgb="FFFF0000"/>
      <name val="Arial"/>
      <family val="2"/>
      <charset val="204"/>
    </font>
    <font>
      <b/>
      <sz val="10"/>
      <color rgb="FF000000"/>
      <name val="Arial"/>
      <family val="2"/>
      <charset val="204"/>
    </font>
    <font>
      <sz val="10"/>
      <color rgb="FF000000"/>
      <name val="Arial"/>
      <family val="2"/>
      <charset val="204"/>
    </font>
    <font>
      <b/>
      <i/>
      <sz val="10"/>
      <color rgb="FF000000"/>
      <name val="Arial"/>
      <family val="2"/>
      <charset val="204"/>
    </font>
    <font>
      <b/>
      <i/>
      <sz val="10"/>
      <color theme="1"/>
      <name val="Arial"/>
      <family val="2"/>
      <charset val="204"/>
    </font>
    <font>
      <sz val="10"/>
      <color theme="1"/>
      <name val="Calibri"/>
      <family val="2"/>
      <charset val="204"/>
    </font>
  </fonts>
  <fills count="8">
    <fill>
      <patternFill patternType="none"/>
    </fill>
    <fill>
      <patternFill patternType="gray125"/>
    </fill>
    <fill>
      <patternFill patternType="solid">
        <fgColor rgb="FFF2F2F2"/>
        <bgColor rgb="FFF2F2F2"/>
      </patternFill>
    </fill>
    <fill>
      <patternFill patternType="solid">
        <fgColor rgb="FFFEF2CB"/>
        <bgColor rgb="FFFEF2CB"/>
      </patternFill>
    </fill>
    <fill>
      <patternFill patternType="solid">
        <fgColor rgb="FFFFFF00"/>
        <bgColor rgb="FFFFFF00"/>
      </patternFill>
    </fill>
    <fill>
      <patternFill patternType="solid">
        <fgColor rgb="FFE2EFD9"/>
        <bgColor rgb="FFE2EFD9"/>
      </patternFill>
    </fill>
    <fill>
      <patternFill patternType="solid">
        <fgColor rgb="FFDEEAF6"/>
        <bgColor rgb="FFDEEAF6"/>
      </patternFill>
    </fill>
    <fill>
      <patternFill patternType="solid">
        <fgColor rgb="FFECECEC"/>
        <bgColor rgb="FFECECEC"/>
      </patternFill>
    </fill>
  </fills>
  <borders count="115">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medium">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medium">
        <color rgb="FF000000"/>
      </top>
      <bottom style="medium">
        <color rgb="FF000000"/>
      </bottom>
      <diagonal/>
    </border>
    <border>
      <left/>
      <right/>
      <top/>
      <bottom style="thin">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style="medium">
        <color rgb="FF000000"/>
      </left>
      <right/>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top/>
      <bottom style="thin">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medium">
        <color rgb="FF000000"/>
      </left>
      <right/>
      <top/>
      <bottom style="thin">
        <color rgb="FF000000"/>
      </bottom>
      <diagonal/>
    </border>
    <border>
      <left/>
      <right/>
      <top style="thin">
        <color rgb="FF000000"/>
      </top>
      <bottom/>
      <diagonal/>
    </border>
    <border>
      <left/>
      <right style="thin">
        <color rgb="FF000000"/>
      </right>
      <top/>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thin">
        <color rgb="FF000000"/>
      </right>
      <top/>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diagonal/>
    </border>
    <border>
      <left/>
      <right style="medium">
        <color rgb="FF000000"/>
      </right>
      <top style="thin">
        <color rgb="FF000000"/>
      </top>
      <bottom/>
      <diagonal/>
    </border>
    <border>
      <left/>
      <right/>
      <top/>
      <bottom style="medium">
        <color rgb="FF000000"/>
      </bottom>
      <diagonal/>
    </border>
    <border>
      <left/>
      <right style="thin">
        <color rgb="FF000000"/>
      </right>
      <top/>
      <bottom/>
      <diagonal/>
    </border>
    <border>
      <left/>
      <right style="medium">
        <color rgb="FF000000"/>
      </right>
      <top style="medium">
        <color rgb="FF000000"/>
      </top>
      <bottom style="thin">
        <color rgb="FF000000"/>
      </bottom>
      <diagonal/>
    </border>
    <border>
      <left/>
      <right style="medium">
        <color rgb="FF000000"/>
      </right>
      <top/>
      <bottom style="thin">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bottom style="medium">
        <color rgb="FF000000"/>
      </bottom>
      <diagonal/>
    </border>
    <border>
      <left/>
      <right style="thin">
        <color rgb="FF000000"/>
      </right>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diagonal/>
    </border>
    <border>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style="thin">
        <color rgb="FF000000"/>
      </top>
      <bottom style="medium">
        <color rgb="FF000000"/>
      </bottom>
      <diagonal/>
    </border>
    <border>
      <left style="thin">
        <color rgb="FF000000"/>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style="medium">
        <color rgb="FF000000"/>
      </left>
      <right style="medium">
        <color rgb="FF000000"/>
      </right>
      <top/>
      <bottom style="thin">
        <color rgb="FF000000"/>
      </bottom>
      <diagonal/>
    </border>
    <border>
      <left/>
      <right/>
      <top style="medium">
        <color rgb="FF000000"/>
      </top>
      <bottom style="medium">
        <color rgb="FF000000"/>
      </bottom>
      <diagonal/>
    </border>
  </borders>
  <cellStyleXfs count="1">
    <xf numFmtId="0" fontId="0" fillId="0" borderId="0"/>
  </cellStyleXfs>
  <cellXfs count="402">
    <xf numFmtId="0" fontId="0" fillId="0" borderId="0" xfId="0"/>
    <xf numFmtId="0" fontId="1" fillId="0" borderId="0" xfId="0" applyFont="1"/>
    <xf numFmtId="0" fontId="1" fillId="0" borderId="0" xfId="0" applyFont="1" applyAlignment="1">
      <alignment wrapText="1"/>
    </xf>
    <xf numFmtId="0" fontId="2" fillId="0" borderId="0" xfId="0" applyFont="1"/>
    <xf numFmtId="0" fontId="3" fillId="0" borderId="0" xfId="0" applyFont="1" applyAlignment="1">
      <alignment horizontal="left"/>
    </xf>
    <xf numFmtId="0" fontId="4" fillId="0" borderId="0" xfId="0" applyFont="1"/>
    <xf numFmtId="0" fontId="5" fillId="0" borderId="0" xfId="0" applyFont="1" applyAlignment="1">
      <alignment vertical="center"/>
    </xf>
    <xf numFmtId="0" fontId="1" fillId="0" borderId="0" xfId="0" applyFont="1" applyAlignment="1">
      <alignment vertical="center"/>
    </xf>
    <xf numFmtId="0" fontId="6" fillId="0" borderId="0" xfId="0" applyFont="1"/>
    <xf numFmtId="10" fontId="6" fillId="0" borderId="0" xfId="0" applyNumberFormat="1" applyFont="1"/>
    <xf numFmtId="4" fontId="6" fillId="0" borderId="0" xfId="0" applyNumberFormat="1" applyFont="1"/>
    <xf numFmtId="10" fontId="1" fillId="0" borderId="0" xfId="0" applyNumberFormat="1" applyFont="1"/>
    <xf numFmtId="4" fontId="1" fillId="0" borderId="0" xfId="0" applyNumberFormat="1" applyFont="1"/>
    <xf numFmtId="10" fontId="8" fillId="0" borderId="0" xfId="0" applyNumberFormat="1" applyFont="1"/>
    <xf numFmtId="4" fontId="8" fillId="0" borderId="0" xfId="0" applyNumberFormat="1" applyFont="1"/>
    <xf numFmtId="0" fontId="9" fillId="0" borderId="0" xfId="0" applyFont="1" applyAlignment="1">
      <alignment horizontal="center" vertical="center" wrapText="1"/>
    </xf>
    <xf numFmtId="10" fontId="8" fillId="0" borderId="10" xfId="0" applyNumberFormat="1" applyFont="1" applyBorder="1" applyAlignment="1">
      <alignment horizontal="center" vertical="center" wrapText="1"/>
    </xf>
    <xf numFmtId="10" fontId="8" fillId="0" borderId="11" xfId="0" applyNumberFormat="1" applyFont="1" applyBorder="1" applyAlignment="1">
      <alignment horizontal="center" vertical="center" wrapText="1"/>
    </xf>
    <xf numFmtId="14" fontId="4" fillId="0" borderId="0" xfId="0" applyNumberFormat="1" applyFont="1"/>
    <xf numFmtId="10" fontId="8" fillId="0" borderId="10" xfId="0" applyNumberFormat="1" applyFont="1" applyBorder="1" applyAlignment="1">
      <alignment horizontal="center" vertical="center"/>
    </xf>
    <xf numFmtId="4" fontId="8" fillId="0" borderId="14" xfId="0" applyNumberFormat="1" applyFont="1" applyBorder="1" applyAlignment="1">
      <alignment horizontal="center" vertical="center"/>
    </xf>
    <xf numFmtId="10" fontId="8" fillId="0" borderId="11" xfId="0" applyNumberFormat="1" applyFont="1" applyBorder="1" applyAlignment="1">
      <alignment horizontal="center" vertical="center"/>
    </xf>
    <xf numFmtId="4" fontId="8" fillId="0" borderId="14" xfId="0" applyNumberFormat="1" applyFont="1" applyBorder="1" applyAlignment="1">
      <alignment horizontal="center" vertical="center" wrapText="1"/>
    </xf>
    <xf numFmtId="10" fontId="9" fillId="0" borderId="10" xfId="0" applyNumberFormat="1" applyFont="1" applyBorder="1" applyAlignment="1">
      <alignment horizontal="center" vertical="center"/>
    </xf>
    <xf numFmtId="4" fontId="9" fillId="0" borderId="14" xfId="0" applyNumberFormat="1" applyFont="1" applyBorder="1" applyAlignment="1">
      <alignment horizontal="center" vertical="center"/>
    </xf>
    <xf numFmtId="0" fontId="8" fillId="0" borderId="0" xfId="0" applyFont="1" applyAlignment="1">
      <alignment horizontal="center" vertical="center"/>
    </xf>
    <xf numFmtId="49" fontId="8" fillId="0" borderId="15" xfId="0" applyNumberFormat="1" applyFont="1" applyBorder="1" applyAlignment="1">
      <alignment horizontal="center" vertical="center" wrapText="1"/>
    </xf>
    <xf numFmtId="49" fontId="8" fillId="0" borderId="16" xfId="0" applyNumberFormat="1" applyFont="1" applyBorder="1" applyAlignment="1">
      <alignment horizontal="center" vertical="center"/>
    </xf>
    <xf numFmtId="49" fontId="8" fillId="0" borderId="17"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0" xfId="0" applyNumberFormat="1" applyFont="1" applyAlignment="1">
      <alignment horizontal="center" vertical="center"/>
    </xf>
    <xf numFmtId="2" fontId="8" fillId="0" borderId="0" xfId="0" applyNumberFormat="1" applyFont="1" applyAlignment="1">
      <alignment horizontal="center" vertical="center"/>
    </xf>
    <xf numFmtId="0" fontId="8" fillId="0" borderId="19" xfId="0" applyFont="1" applyBorder="1" applyAlignment="1">
      <alignment horizontal="center" vertical="center" wrapText="1"/>
    </xf>
    <xf numFmtId="10" fontId="8" fillId="0" borderId="20" xfId="0" applyNumberFormat="1" applyFont="1" applyBorder="1" applyAlignment="1">
      <alignment horizontal="center" vertical="center"/>
    </xf>
    <xf numFmtId="4" fontId="8" fillId="0" borderId="21" xfId="0" applyNumberFormat="1" applyFont="1" applyBorder="1" applyAlignment="1">
      <alignment horizontal="center" vertical="center"/>
    </xf>
    <xf numFmtId="4" fontId="8" fillId="0" borderId="20" xfId="0" applyNumberFormat="1" applyFont="1" applyBorder="1" applyAlignment="1">
      <alignment horizontal="center" vertical="center"/>
    </xf>
    <xf numFmtId="4" fontId="8" fillId="0" borderId="22" xfId="0" applyNumberFormat="1" applyFont="1" applyBorder="1" applyAlignment="1">
      <alignment horizontal="center" vertical="center"/>
    </xf>
    <xf numFmtId="10" fontId="8" fillId="0" borderId="22" xfId="0" applyNumberFormat="1" applyFont="1" applyBorder="1" applyAlignment="1">
      <alignment horizontal="center" vertical="center"/>
    </xf>
    <xf numFmtId="10" fontId="9" fillId="0" borderId="20" xfId="0" applyNumberFormat="1" applyFont="1" applyBorder="1" applyAlignment="1">
      <alignment horizontal="center" vertical="center"/>
    </xf>
    <xf numFmtId="4" fontId="9" fillId="0" borderId="21" xfId="0" applyNumberFormat="1" applyFont="1" applyBorder="1" applyAlignment="1">
      <alignment horizontal="center" vertical="center"/>
    </xf>
    <xf numFmtId="0" fontId="8" fillId="0" borderId="23" xfId="0" applyFont="1" applyBorder="1" applyAlignment="1">
      <alignment horizontal="center" vertical="center" wrapText="1"/>
    </xf>
    <xf numFmtId="10" fontId="8" fillId="0" borderId="24" xfId="0" applyNumberFormat="1" applyFont="1" applyBorder="1" applyAlignment="1">
      <alignment horizontal="center" vertical="center"/>
    </xf>
    <xf numFmtId="4" fontId="8" fillId="0" borderId="25" xfId="0" applyNumberFormat="1" applyFont="1" applyBorder="1" applyAlignment="1">
      <alignment horizontal="center" vertical="center"/>
    </xf>
    <xf numFmtId="4" fontId="8" fillId="0" borderId="24" xfId="0" applyNumberFormat="1" applyFont="1" applyBorder="1" applyAlignment="1">
      <alignment horizontal="center" vertical="center"/>
    </xf>
    <xf numFmtId="4" fontId="8" fillId="0" borderId="26" xfId="0" applyNumberFormat="1" applyFont="1" applyBorder="1" applyAlignment="1">
      <alignment horizontal="center" vertical="center"/>
    </xf>
    <xf numFmtId="10" fontId="8" fillId="0" borderId="26" xfId="0" applyNumberFormat="1" applyFont="1" applyBorder="1" applyAlignment="1">
      <alignment horizontal="center" vertical="center"/>
    </xf>
    <xf numFmtId="10" fontId="13" fillId="0" borderId="24" xfId="0" applyNumberFormat="1" applyFont="1" applyBorder="1" applyAlignment="1">
      <alignment horizontal="center" vertical="center"/>
    </xf>
    <xf numFmtId="4" fontId="9" fillId="0" borderId="25" xfId="0" applyNumberFormat="1" applyFont="1" applyBorder="1" applyAlignment="1">
      <alignment horizontal="center" vertical="center"/>
    </xf>
    <xf numFmtId="0" fontId="8" fillId="0" borderId="27" xfId="0" applyFont="1" applyBorder="1" applyAlignment="1">
      <alignment horizontal="center" vertical="center" wrapText="1"/>
    </xf>
    <xf numFmtId="10" fontId="8" fillId="0" borderId="28" xfId="0" applyNumberFormat="1" applyFont="1" applyBorder="1" applyAlignment="1">
      <alignment horizontal="center" vertical="center"/>
    </xf>
    <xf numFmtId="4" fontId="8" fillId="0" borderId="29" xfId="0" applyNumberFormat="1" applyFont="1" applyBorder="1" applyAlignment="1">
      <alignment horizontal="center" vertical="center"/>
    </xf>
    <xf numFmtId="4" fontId="8" fillId="0" borderId="28" xfId="0" applyNumberFormat="1" applyFont="1" applyBorder="1" applyAlignment="1">
      <alignment horizontal="center" vertical="center"/>
    </xf>
    <xf numFmtId="4" fontId="8" fillId="0" borderId="30" xfId="0" applyNumberFormat="1" applyFont="1" applyBorder="1" applyAlignment="1">
      <alignment horizontal="center" vertical="center"/>
    </xf>
    <xf numFmtId="10" fontId="8" fillId="0" borderId="30" xfId="0" applyNumberFormat="1" applyFont="1" applyBorder="1" applyAlignment="1">
      <alignment horizontal="center" vertical="center"/>
    </xf>
    <xf numFmtId="10" fontId="13" fillId="0" borderId="28" xfId="0" applyNumberFormat="1" applyFont="1" applyBorder="1" applyAlignment="1">
      <alignment horizontal="center" vertical="center"/>
    </xf>
    <xf numFmtId="4" fontId="9" fillId="0" borderId="29" xfId="0" applyNumberFormat="1" applyFont="1" applyBorder="1" applyAlignment="1">
      <alignment horizontal="center" vertical="center"/>
    </xf>
    <xf numFmtId="0" fontId="8" fillId="0" borderId="15" xfId="0" applyFont="1" applyBorder="1" applyAlignment="1">
      <alignment horizontal="center" vertical="center" wrapText="1"/>
    </xf>
    <xf numFmtId="10" fontId="8" fillId="0" borderId="31" xfId="0" applyNumberFormat="1" applyFont="1" applyBorder="1" applyAlignment="1">
      <alignment horizontal="center" vertical="center"/>
    </xf>
    <xf numFmtId="4" fontId="8" fillId="0" borderId="17" xfId="0" applyNumberFormat="1" applyFont="1" applyBorder="1" applyAlignment="1">
      <alignment horizontal="center" vertical="center"/>
    </xf>
    <xf numFmtId="4" fontId="8" fillId="0" borderId="16" xfId="0" applyNumberFormat="1" applyFont="1" applyBorder="1" applyAlignment="1">
      <alignment horizontal="center" vertical="center"/>
    </xf>
    <xf numFmtId="4" fontId="8" fillId="0" borderId="18" xfId="0" applyNumberFormat="1" applyFont="1" applyBorder="1" applyAlignment="1">
      <alignment horizontal="center" vertical="center"/>
    </xf>
    <xf numFmtId="10" fontId="8" fillId="0" borderId="18" xfId="0" applyNumberFormat="1" applyFont="1" applyBorder="1" applyAlignment="1">
      <alignment horizontal="center" vertical="center"/>
    </xf>
    <xf numFmtId="10" fontId="8" fillId="0" borderId="16" xfId="0" applyNumberFormat="1" applyFont="1" applyBorder="1" applyAlignment="1">
      <alignment horizontal="center" vertical="center"/>
    </xf>
    <xf numFmtId="10" fontId="13" fillId="0" borderId="16" xfId="0" applyNumberFormat="1" applyFont="1" applyBorder="1" applyAlignment="1">
      <alignment horizontal="center" vertical="center"/>
    </xf>
    <xf numFmtId="4" fontId="9" fillId="0" borderId="17" xfId="0" applyNumberFormat="1" applyFont="1" applyBorder="1" applyAlignment="1">
      <alignment horizontal="center" vertical="center"/>
    </xf>
    <xf numFmtId="0" fontId="12" fillId="0" borderId="0" xfId="0" applyFont="1"/>
    <xf numFmtId="0" fontId="12" fillId="0" borderId="32" xfId="0" applyFont="1" applyBorder="1"/>
    <xf numFmtId="10" fontId="12" fillId="0" borderId="0" xfId="0" applyNumberFormat="1" applyFont="1"/>
    <xf numFmtId="0" fontId="8" fillId="0" borderId="0" xfId="0" applyFont="1" applyAlignment="1">
      <alignment horizontal="right"/>
    </xf>
    <xf numFmtId="0" fontId="8" fillId="0" borderId="0" xfId="0" applyFont="1"/>
    <xf numFmtId="4" fontId="1" fillId="0" borderId="0" xfId="0" applyNumberFormat="1" applyFont="1" applyAlignment="1">
      <alignment horizontal="right"/>
    </xf>
    <xf numFmtId="4" fontId="15" fillId="0" borderId="0" xfId="0" applyNumberFormat="1" applyFont="1" applyAlignment="1">
      <alignment horizontal="right"/>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5" fillId="0" borderId="0" xfId="0" applyFont="1" applyAlignment="1">
      <alignment horizontal="right" vertical="center"/>
    </xf>
    <xf numFmtId="0" fontId="16" fillId="0" borderId="0" xfId="0" applyFont="1" applyAlignment="1">
      <alignment horizontal="right"/>
    </xf>
    <xf numFmtId="0" fontId="17" fillId="0" borderId="0" xfId="0" applyFont="1" applyAlignment="1">
      <alignment horizontal="right" vertical="center"/>
    </xf>
    <xf numFmtId="0" fontId="2" fillId="0" borderId="0" xfId="0" applyFont="1" applyAlignment="1">
      <alignment vertical="center" wrapText="1"/>
    </xf>
    <xf numFmtId="4" fontId="1" fillId="0" borderId="0" xfId="0" applyNumberFormat="1" applyFont="1" applyAlignment="1">
      <alignment horizontal="right" vertical="center"/>
    </xf>
    <xf numFmtId="4" fontId="16" fillId="0" borderId="0" xfId="0" applyNumberFormat="1" applyFont="1" applyAlignment="1">
      <alignment horizontal="right" wrapText="1"/>
    </xf>
    <xf numFmtId="4" fontId="17" fillId="0" borderId="0" xfId="0" applyNumberFormat="1" applyFont="1" applyAlignment="1">
      <alignment horizontal="right" vertical="center" wrapText="1"/>
    </xf>
    <xf numFmtId="0" fontId="1" fillId="0" borderId="0" xfId="0" applyFont="1" applyAlignment="1">
      <alignment vertical="center" wrapText="1"/>
    </xf>
    <xf numFmtId="0" fontId="4" fillId="0" borderId="0" xfId="0" applyFont="1" applyAlignment="1">
      <alignment vertical="center"/>
    </xf>
    <xf numFmtId="0" fontId="2" fillId="0" borderId="0" xfId="0" applyFont="1" applyAlignment="1">
      <alignment vertical="top"/>
    </xf>
    <xf numFmtId="0" fontId="1" fillId="0" borderId="0" xfId="0" applyFont="1" applyAlignment="1">
      <alignment vertical="top"/>
    </xf>
    <xf numFmtId="4" fontId="2" fillId="4" borderId="45" xfId="0" applyNumberFormat="1" applyFont="1" applyFill="1" applyBorder="1" applyAlignment="1">
      <alignment horizontal="right" vertical="center"/>
    </xf>
    <xf numFmtId="4" fontId="2" fillId="4" borderId="49" xfId="0" applyNumberFormat="1" applyFont="1" applyFill="1" applyBorder="1" applyAlignment="1">
      <alignment horizontal="right" vertical="center"/>
    </xf>
    <xf numFmtId="4" fontId="15" fillId="0" borderId="0" xfId="0" applyNumberFormat="1" applyFont="1" applyAlignment="1">
      <alignment horizontal="right" vertical="center"/>
    </xf>
    <xf numFmtId="0" fontId="2" fillId="4" borderId="49" xfId="0" applyFont="1" applyFill="1" applyBorder="1" applyAlignment="1">
      <alignment horizontal="center" vertical="center"/>
    </xf>
    <xf numFmtId="4" fontId="2" fillId="4" borderId="16" xfId="0" applyNumberFormat="1" applyFont="1" applyFill="1" applyBorder="1" applyAlignment="1">
      <alignment horizontal="right" vertical="center"/>
    </xf>
    <xf numFmtId="4" fontId="15" fillId="4" borderId="16" xfId="0" applyNumberFormat="1" applyFont="1" applyFill="1" applyBorder="1" applyAlignment="1">
      <alignment horizontal="right" vertical="center"/>
    </xf>
    <xf numFmtId="0" fontId="2" fillId="4" borderId="15" xfId="0" applyFont="1" applyFill="1" applyBorder="1" applyAlignment="1">
      <alignment vertical="center" wrapText="1"/>
    </xf>
    <xf numFmtId="0" fontId="2" fillId="0" borderId="0" xfId="0" applyFont="1" applyAlignment="1">
      <alignment horizontal="center"/>
    </xf>
    <xf numFmtId="0" fontId="1" fillId="0" borderId="0" xfId="0" applyFont="1" applyAlignment="1">
      <alignment horizontal="center"/>
    </xf>
    <xf numFmtId="0" fontId="1" fillId="0" borderId="32" xfId="0" applyFont="1" applyBorder="1" applyAlignment="1">
      <alignment wrapText="1"/>
    </xf>
    <xf numFmtId="0" fontId="2" fillId="0" borderId="32" xfId="0" applyFont="1" applyBorder="1" applyAlignment="1">
      <alignment horizontal="center"/>
    </xf>
    <xf numFmtId="0" fontId="1" fillId="0" borderId="32" xfId="0" applyFont="1" applyBorder="1"/>
    <xf numFmtId="4" fontId="1" fillId="0" borderId="32" xfId="0" applyNumberFormat="1" applyFont="1" applyBorder="1" applyAlignment="1">
      <alignment horizontal="right"/>
    </xf>
    <xf numFmtId="4" fontId="2" fillId="0" borderId="32" xfId="0" applyNumberFormat="1" applyFont="1" applyBorder="1" applyAlignment="1">
      <alignment horizontal="right"/>
    </xf>
    <xf numFmtId="4" fontId="2" fillId="0" borderId="0" xfId="0" applyNumberFormat="1" applyFont="1" applyAlignment="1">
      <alignment horizontal="right"/>
    </xf>
    <xf numFmtId="0" fontId="18" fillId="0" borderId="0" xfId="0" applyFont="1" applyAlignment="1">
      <alignment wrapText="1"/>
    </xf>
    <xf numFmtId="0" fontId="19" fillId="0" borderId="0" xfId="0" applyFont="1" applyAlignment="1">
      <alignment horizontal="center"/>
    </xf>
    <xf numFmtId="0" fontId="20" fillId="0" borderId="0" xfId="0" applyFont="1" applyAlignment="1">
      <alignment horizontal="left" wrapText="1"/>
    </xf>
    <xf numFmtId="0" fontId="21" fillId="0" borderId="0" xfId="0" applyFont="1" applyAlignment="1">
      <alignment horizontal="center"/>
    </xf>
    <xf numFmtId="4" fontId="22" fillId="0" borderId="0" xfId="0" applyNumberFormat="1" applyFont="1" applyAlignment="1">
      <alignment horizontal="left"/>
    </xf>
    <xf numFmtId="4" fontId="23" fillId="0" borderId="0" xfId="0" applyNumberFormat="1" applyFont="1" applyAlignment="1">
      <alignment horizontal="right"/>
    </xf>
    <xf numFmtId="4" fontId="24" fillId="0" borderId="0" xfId="0" applyNumberFormat="1" applyFont="1" applyAlignment="1">
      <alignment horizontal="right"/>
    </xf>
    <xf numFmtId="0" fontId="25" fillId="0" borderId="0" xfId="0" applyFont="1" applyAlignment="1">
      <alignment horizontal="center" wrapText="1"/>
    </xf>
    <xf numFmtId="4" fontId="17" fillId="0" borderId="0" xfId="0" applyNumberFormat="1" applyFont="1" applyAlignment="1">
      <alignment horizontal="right"/>
    </xf>
    <xf numFmtId="0" fontId="26" fillId="0" borderId="0" xfId="0" applyFont="1" applyAlignment="1">
      <alignment wrapText="1"/>
    </xf>
    <xf numFmtId="0" fontId="27" fillId="0" borderId="0" xfId="0" applyFont="1"/>
    <xf numFmtId="4" fontId="28" fillId="0" borderId="0" xfId="0" applyNumberFormat="1" applyFont="1" applyAlignment="1">
      <alignment horizontal="right"/>
    </xf>
    <xf numFmtId="0" fontId="10" fillId="0" borderId="2" xfId="0" applyFont="1" applyBorder="1" applyAlignment="1">
      <alignment horizontal="center" vertical="center" wrapText="1"/>
    </xf>
    <xf numFmtId="0" fontId="11" fillId="0" borderId="3" xfId="0" applyFont="1" applyBorder="1"/>
    <xf numFmtId="0" fontId="11" fillId="0" borderId="8" xfId="0" applyFont="1" applyBorder="1"/>
    <xf numFmtId="0" fontId="11" fillId="0" borderId="9" xfId="0" applyFont="1" applyBorder="1"/>
    <xf numFmtId="0" fontId="10" fillId="0" borderId="4" xfId="0" applyFont="1" applyBorder="1" applyAlignment="1">
      <alignment horizontal="center" vertical="center" wrapText="1"/>
    </xf>
    <xf numFmtId="0" fontId="11" fillId="0" borderId="5" xfId="0" applyFont="1" applyBorder="1"/>
    <xf numFmtId="0" fontId="11" fillId="0" borderId="6" xfId="0" applyFont="1" applyBorder="1"/>
    <xf numFmtId="10" fontId="12" fillId="0" borderId="12" xfId="0" applyNumberFormat="1" applyFont="1" applyBorder="1" applyAlignment="1">
      <alignment horizontal="center" vertical="center"/>
    </xf>
    <xf numFmtId="0" fontId="12" fillId="0" borderId="32" xfId="0" applyFont="1" applyBorder="1" applyAlignment="1">
      <alignment horizontal="center"/>
    </xf>
    <xf numFmtId="0" fontId="11" fillId="0" borderId="32" xfId="0" applyFont="1" applyBorder="1"/>
    <xf numFmtId="0" fontId="8" fillId="0" borderId="0" xfId="0" applyFont="1" applyAlignment="1">
      <alignment horizontal="center"/>
    </xf>
    <xf numFmtId="0" fontId="0" fillId="0" borderId="0" xfId="0"/>
    <xf numFmtId="0" fontId="1" fillId="0" borderId="0" xfId="0" applyFont="1" applyAlignment="1">
      <alignment horizontal="left" wrapText="1"/>
    </xf>
    <xf numFmtId="0" fontId="7" fillId="0" borderId="0" xfId="0" applyFont="1" applyAlignment="1">
      <alignment horizontal="center"/>
    </xf>
    <xf numFmtId="0" fontId="7" fillId="0" borderId="0" xfId="0" applyFont="1" applyAlignment="1">
      <alignment horizontal="center" vertical="center"/>
    </xf>
    <xf numFmtId="0" fontId="9" fillId="0" borderId="1" xfId="0" applyFont="1" applyBorder="1" applyAlignment="1">
      <alignment horizontal="center" vertical="center" wrapText="1"/>
    </xf>
    <xf numFmtId="0" fontId="11" fillId="0" borderId="7" xfId="0" applyFont="1" applyBorder="1"/>
    <xf numFmtId="0" fontId="11" fillId="0" borderId="13" xfId="0" applyFont="1" applyBorder="1"/>
    <xf numFmtId="165" fontId="1" fillId="0" borderId="0" xfId="0" applyNumberFormat="1" applyFont="1" applyAlignment="1">
      <alignment horizontal="center" vertical="center"/>
    </xf>
    <xf numFmtId="165" fontId="3" fillId="4" borderId="4" xfId="0" applyNumberFormat="1" applyFont="1" applyFill="1" applyBorder="1" applyAlignment="1">
      <alignment horizontal="left" vertical="center"/>
    </xf>
    <xf numFmtId="0" fontId="11" fillId="0" borderId="114" xfId="0" applyFont="1" applyBorder="1"/>
    <xf numFmtId="0" fontId="14" fillId="0" borderId="0" xfId="0" applyFont="1" applyAlignment="1">
      <alignment horizontal="left"/>
    </xf>
    <xf numFmtId="0" fontId="29" fillId="2" borderId="1" xfId="0" applyFont="1" applyFill="1" applyBorder="1" applyAlignment="1">
      <alignment horizontal="center" vertical="center" wrapText="1"/>
    </xf>
    <xf numFmtId="0" fontId="29" fillId="2" borderId="33" xfId="0" applyFont="1" applyFill="1" applyBorder="1" applyAlignment="1">
      <alignment horizontal="center" vertical="center"/>
    </xf>
    <xf numFmtId="0" fontId="29" fillId="2" borderId="34" xfId="0" applyFont="1" applyFill="1" applyBorder="1" applyAlignment="1">
      <alignment horizontal="center" vertical="center" wrapText="1"/>
    </xf>
    <xf numFmtId="4" fontId="29" fillId="2" borderId="4" xfId="0" applyNumberFormat="1" applyFont="1" applyFill="1" applyBorder="1" applyAlignment="1">
      <alignment horizontal="center" vertical="center"/>
    </xf>
    <xf numFmtId="0" fontId="30" fillId="0" borderId="5" xfId="0" applyFont="1" applyBorder="1"/>
    <xf numFmtId="0" fontId="30" fillId="0" borderId="6" xfId="0" applyFont="1" applyBorder="1"/>
    <xf numFmtId="164" fontId="29" fillId="2" borderId="4" xfId="0" applyNumberFormat="1" applyFont="1" applyFill="1" applyBorder="1" applyAlignment="1">
      <alignment horizontal="center" vertical="center" wrapText="1"/>
    </xf>
    <xf numFmtId="164" fontId="29" fillId="2" borderId="1" xfId="0" applyNumberFormat="1" applyFont="1" applyFill="1" applyBorder="1" applyAlignment="1">
      <alignment horizontal="center" vertical="center" wrapText="1"/>
    </xf>
    <xf numFmtId="0" fontId="31" fillId="0" borderId="0" xfId="0" applyFont="1"/>
    <xf numFmtId="0" fontId="30" fillId="0" borderId="7" xfId="0" applyFont="1" applyBorder="1"/>
    <xf numFmtId="0" fontId="30" fillId="0" borderId="35" xfId="0" applyFont="1" applyBorder="1"/>
    <xf numFmtId="0" fontId="30" fillId="0" borderId="36" xfId="0" applyFont="1" applyBorder="1"/>
    <xf numFmtId="4" fontId="29" fillId="2" borderId="4" xfId="0" applyNumberFormat="1" applyFont="1" applyFill="1" applyBorder="1" applyAlignment="1">
      <alignment horizontal="center" vertical="center" wrapText="1"/>
    </xf>
    <xf numFmtId="0" fontId="30" fillId="0" borderId="37" xfId="0" applyFont="1" applyBorder="1"/>
    <xf numFmtId="0" fontId="30" fillId="0" borderId="38" xfId="0" applyFont="1" applyBorder="1"/>
    <xf numFmtId="0" fontId="30" fillId="0" borderId="39" xfId="0" applyFont="1" applyBorder="1"/>
    <xf numFmtId="4" fontId="29" fillId="2" borderId="40" xfId="0" applyNumberFormat="1" applyFont="1" applyFill="1" applyBorder="1" applyAlignment="1">
      <alignment horizontal="center" vertical="center" wrapText="1"/>
    </xf>
    <xf numFmtId="4" fontId="29" fillId="2" borderId="41" xfId="0" applyNumberFormat="1" applyFont="1" applyFill="1" applyBorder="1" applyAlignment="1">
      <alignment horizontal="center" vertical="center" wrapText="1"/>
    </xf>
    <xf numFmtId="4" fontId="29" fillId="2" borderId="42" xfId="0" applyNumberFormat="1" applyFont="1" applyFill="1" applyBorder="1" applyAlignment="1">
      <alignment horizontal="center" vertical="center" wrapText="1"/>
    </xf>
    <xf numFmtId="0" fontId="30" fillId="0" borderId="13" xfId="0" applyFont="1" applyBorder="1"/>
    <xf numFmtId="164" fontId="29" fillId="2" borderId="43" xfId="0" applyNumberFormat="1" applyFont="1" applyFill="1" applyBorder="1" applyAlignment="1">
      <alignment horizontal="center" vertical="center" wrapText="1"/>
    </xf>
    <xf numFmtId="164" fontId="29" fillId="2" borderId="44" xfId="0" applyNumberFormat="1" applyFont="1" applyFill="1" applyBorder="1" applyAlignment="1">
      <alignment horizontal="center" vertical="center" wrapText="1"/>
    </xf>
    <xf numFmtId="0" fontId="29" fillId="3" borderId="41" xfId="0" applyFont="1" applyFill="1" applyBorder="1" applyAlignment="1">
      <alignment horizontal="center" vertical="center"/>
    </xf>
    <xf numFmtId="0" fontId="29" fillId="3" borderId="40" xfId="0" applyFont="1" applyFill="1" applyBorder="1" applyAlignment="1">
      <alignment horizontal="center" vertical="center" wrapText="1"/>
    </xf>
    <xf numFmtId="3" fontId="29" fillId="3" borderId="40" xfId="0" applyNumberFormat="1" applyFont="1" applyFill="1" applyBorder="1" applyAlignment="1">
      <alignment horizontal="center" vertical="center" wrapText="1"/>
    </xf>
    <xf numFmtId="0" fontId="29" fillId="3" borderId="41" xfId="0" applyFont="1" applyFill="1" applyBorder="1" applyAlignment="1">
      <alignment horizontal="center" vertical="center" wrapText="1"/>
    </xf>
    <xf numFmtId="0" fontId="29" fillId="4" borderId="45" xfId="0" applyFont="1" applyFill="1" applyBorder="1" applyAlignment="1">
      <alignment vertical="center"/>
    </xf>
    <xf numFmtId="0" fontId="29" fillId="4" borderId="46" xfId="0" applyFont="1" applyFill="1" applyBorder="1" applyAlignment="1">
      <alignment horizontal="center" vertical="center"/>
    </xf>
    <xf numFmtId="0" fontId="29" fillId="4" borderId="47" xfId="0" applyFont="1" applyFill="1" applyBorder="1" applyAlignment="1">
      <alignment vertical="center" wrapText="1"/>
    </xf>
    <xf numFmtId="0" fontId="31" fillId="4" borderId="47" xfId="0" applyFont="1" applyFill="1" applyBorder="1" applyAlignment="1">
      <alignment horizontal="center" vertical="center"/>
    </xf>
    <xf numFmtId="4" fontId="31" fillId="4" borderId="47" xfId="0" applyNumberFormat="1" applyFont="1" applyFill="1" applyBorder="1" applyAlignment="1">
      <alignment horizontal="right" vertical="center"/>
    </xf>
    <xf numFmtId="4" fontId="32" fillId="4" borderId="47" xfId="0" applyNumberFormat="1" applyFont="1" applyFill="1" applyBorder="1" applyAlignment="1">
      <alignment horizontal="right" vertical="center"/>
    </xf>
    <xf numFmtId="0" fontId="31" fillId="4" borderId="42" xfId="0" applyFont="1" applyFill="1" applyBorder="1" applyAlignment="1">
      <alignment vertical="center" wrapText="1"/>
    </xf>
    <xf numFmtId="0" fontId="31" fillId="0" borderId="0" xfId="0" applyFont="1" applyAlignment="1">
      <alignment vertical="center"/>
    </xf>
    <xf numFmtId="0" fontId="29" fillId="5" borderId="48" xfId="0" applyFont="1" applyFill="1" applyBorder="1" applyAlignment="1">
      <alignment vertical="center"/>
    </xf>
    <xf numFmtId="0" fontId="29" fillId="5" borderId="41" xfId="0" applyFont="1" applyFill="1" applyBorder="1" applyAlignment="1">
      <alignment horizontal="center" vertical="center"/>
    </xf>
    <xf numFmtId="0" fontId="33" fillId="5" borderId="46" xfId="0" applyFont="1" applyFill="1" applyBorder="1" applyAlignment="1">
      <alignment vertical="center"/>
    </xf>
    <xf numFmtId="0" fontId="31" fillId="5" borderId="46" xfId="0" applyFont="1" applyFill="1" applyBorder="1" applyAlignment="1">
      <alignment horizontal="center" vertical="center"/>
    </xf>
    <xf numFmtId="4" fontId="31" fillId="5" borderId="46" xfId="0" applyNumberFormat="1" applyFont="1" applyFill="1" applyBorder="1" applyAlignment="1">
      <alignment horizontal="right" vertical="center"/>
    </xf>
    <xf numFmtId="4" fontId="32" fillId="5" borderId="46" xfId="0" applyNumberFormat="1" applyFont="1" applyFill="1" applyBorder="1" applyAlignment="1">
      <alignment horizontal="right" vertical="center"/>
    </xf>
    <xf numFmtId="0" fontId="31" fillId="5" borderId="49" xfId="0" applyFont="1" applyFill="1" applyBorder="1" applyAlignment="1">
      <alignment vertical="center"/>
    </xf>
    <xf numFmtId="0" fontId="34" fillId="0" borderId="0" xfId="0" applyFont="1" applyAlignment="1">
      <alignment vertical="center"/>
    </xf>
    <xf numFmtId="165" fontId="29" fillId="6" borderId="50" xfId="0" applyNumberFormat="1" applyFont="1" applyFill="1" applyBorder="1" applyAlignment="1">
      <alignment vertical="top"/>
    </xf>
    <xf numFmtId="49" fontId="29" fillId="6" borderId="51" xfId="0" applyNumberFormat="1" applyFont="1" applyFill="1" applyBorder="1" applyAlignment="1">
      <alignment horizontal="center" vertical="top"/>
    </xf>
    <xf numFmtId="0" fontId="35" fillId="6" borderId="52" xfId="0" applyFont="1" applyFill="1" applyBorder="1" applyAlignment="1">
      <alignment vertical="top" wrapText="1"/>
    </xf>
    <xf numFmtId="0" fontId="29" fillId="6" borderId="53" xfId="0" applyFont="1" applyFill="1" applyBorder="1" applyAlignment="1">
      <alignment horizontal="center" vertical="top"/>
    </xf>
    <xf numFmtId="4" fontId="29" fillId="6" borderId="54" xfId="0" applyNumberFormat="1" applyFont="1" applyFill="1" applyBorder="1" applyAlignment="1">
      <alignment horizontal="right" vertical="top"/>
    </xf>
    <xf numFmtId="4" fontId="29" fillId="6" borderId="55" xfId="0" applyNumberFormat="1" applyFont="1" applyFill="1" applyBorder="1" applyAlignment="1">
      <alignment horizontal="right" vertical="top"/>
    </xf>
    <xf numFmtId="4" fontId="29" fillId="6" borderId="56" xfId="0" applyNumberFormat="1" applyFont="1" applyFill="1" applyBorder="1" applyAlignment="1">
      <alignment horizontal="right" vertical="top"/>
    </xf>
    <xf numFmtId="4" fontId="32" fillId="6" borderId="57" xfId="0" applyNumberFormat="1" applyFont="1" applyFill="1" applyBorder="1" applyAlignment="1">
      <alignment horizontal="right" vertical="top"/>
    </xf>
    <xf numFmtId="10" fontId="32" fillId="6" borderId="57" xfId="0" applyNumberFormat="1" applyFont="1" applyFill="1" applyBorder="1" applyAlignment="1">
      <alignment horizontal="right" vertical="top"/>
    </xf>
    <xf numFmtId="0" fontId="29" fillId="6" borderId="56" xfId="0" applyFont="1" applyFill="1" applyBorder="1" applyAlignment="1">
      <alignment vertical="top" wrapText="1"/>
    </xf>
    <xf numFmtId="0" fontId="29" fillId="0" borderId="0" xfId="0" applyFont="1" applyAlignment="1">
      <alignment vertical="top"/>
    </xf>
    <xf numFmtId="165" fontId="29" fillId="0" borderId="58" xfId="0" applyNumberFormat="1" applyFont="1" applyBorder="1" applyAlignment="1">
      <alignment vertical="top"/>
    </xf>
    <xf numFmtId="49" fontId="33" fillId="0" borderId="23" xfId="0" applyNumberFormat="1" applyFont="1" applyBorder="1" applyAlignment="1">
      <alignment horizontal="center" vertical="top"/>
    </xf>
    <xf numFmtId="0" fontId="34" fillId="0" borderId="59" xfId="0" applyFont="1" applyBorder="1" applyAlignment="1">
      <alignment vertical="top" wrapText="1"/>
    </xf>
    <xf numFmtId="0" fontId="31" fillId="0" borderId="58" xfId="0" applyFont="1" applyBorder="1" applyAlignment="1">
      <alignment horizontal="center" vertical="top"/>
    </xf>
    <xf numFmtId="4" fontId="31" fillId="0" borderId="24" xfId="0" applyNumberFormat="1" applyFont="1" applyBorder="1" applyAlignment="1">
      <alignment horizontal="right" vertical="top"/>
    </xf>
    <xf numFmtId="4" fontId="31" fillId="0" borderId="26" xfId="0" applyNumberFormat="1" applyFont="1" applyBorder="1" applyAlignment="1">
      <alignment horizontal="right" vertical="top"/>
    </xf>
    <xf numFmtId="4" fontId="31" fillId="0" borderId="25" xfId="0" applyNumberFormat="1" applyFont="1" applyBorder="1" applyAlignment="1">
      <alignment horizontal="right" vertical="top"/>
    </xf>
    <xf numFmtId="4" fontId="32" fillId="0" borderId="60" xfId="0" applyNumberFormat="1" applyFont="1" applyBorder="1" applyAlignment="1">
      <alignment horizontal="right" vertical="top"/>
    </xf>
    <xf numFmtId="4" fontId="32" fillId="0" borderId="61" xfId="0" applyNumberFormat="1" applyFont="1" applyBorder="1" applyAlignment="1">
      <alignment horizontal="right" vertical="top"/>
    </xf>
    <xf numFmtId="10" fontId="32" fillId="0" borderId="61" xfId="0" applyNumberFormat="1" applyFont="1" applyBorder="1" applyAlignment="1">
      <alignment horizontal="right" vertical="top"/>
    </xf>
    <xf numFmtId="0" fontId="31" fillId="0" borderId="25" xfId="0" applyFont="1" applyBorder="1" applyAlignment="1">
      <alignment vertical="top" wrapText="1"/>
    </xf>
    <xf numFmtId="0" fontId="34" fillId="0" borderId="0" xfId="0" applyFont="1" applyAlignment="1">
      <alignment vertical="top"/>
    </xf>
    <xf numFmtId="0" fontId="35" fillId="6" borderId="62" xfId="0" applyFont="1" applyFill="1" applyBorder="1" applyAlignment="1">
      <alignment vertical="top" wrapText="1"/>
    </xf>
    <xf numFmtId="0" fontId="29" fillId="6" borderId="50" xfId="0" applyFont="1" applyFill="1" applyBorder="1" applyAlignment="1">
      <alignment horizontal="center" vertical="top"/>
    </xf>
    <xf numFmtId="4" fontId="29" fillId="6" borderId="63" xfId="0" applyNumberFormat="1" applyFont="1" applyFill="1" applyBorder="1" applyAlignment="1">
      <alignment horizontal="right" vertical="top"/>
    </xf>
    <xf numFmtId="4" fontId="29" fillId="6" borderId="64" xfId="0" applyNumberFormat="1" applyFont="1" applyFill="1" applyBorder="1" applyAlignment="1">
      <alignment horizontal="right" vertical="top"/>
    </xf>
    <xf numFmtId="4" fontId="29" fillId="6" borderId="65" xfId="0" applyNumberFormat="1" applyFont="1" applyFill="1" applyBorder="1" applyAlignment="1">
      <alignment horizontal="right" vertical="top"/>
    </xf>
    <xf numFmtId="4" fontId="31" fillId="6" borderId="65" xfId="0" applyNumberFormat="1" applyFont="1" applyFill="1" applyBorder="1" applyAlignment="1">
      <alignment horizontal="right" vertical="top"/>
    </xf>
    <xf numFmtId="0" fontId="29" fillId="6" borderId="65" xfId="0" applyFont="1" applyFill="1" applyBorder="1" applyAlignment="1">
      <alignment vertical="top" wrapText="1"/>
    </xf>
    <xf numFmtId="0" fontId="31" fillId="0" borderId="0" xfId="0" applyFont="1" applyAlignment="1">
      <alignment vertical="top"/>
    </xf>
    <xf numFmtId="0" fontId="36" fillId="6" borderId="62" xfId="0" applyFont="1" applyFill="1" applyBorder="1" applyAlignment="1">
      <alignment vertical="top" wrapText="1"/>
    </xf>
    <xf numFmtId="165" fontId="29" fillId="0" borderId="66" xfId="0" applyNumberFormat="1" applyFont="1" applyBorder="1" applyAlignment="1">
      <alignment vertical="top"/>
    </xf>
    <xf numFmtId="49" fontId="33" fillId="0" borderId="67" xfId="0" applyNumberFormat="1" applyFont="1" applyBorder="1" applyAlignment="1">
      <alignment horizontal="center" vertical="top"/>
    </xf>
    <xf numFmtId="0" fontId="31" fillId="0" borderId="66" xfId="0" applyFont="1" applyBorder="1" applyAlignment="1">
      <alignment horizontal="center" vertical="top"/>
    </xf>
    <xf numFmtId="4" fontId="31" fillId="0" borderId="68" xfId="0" applyNumberFormat="1" applyFont="1" applyBorder="1" applyAlignment="1">
      <alignment horizontal="right" vertical="top"/>
    </xf>
    <xf numFmtId="4" fontId="31" fillId="0" borderId="69" xfId="0" applyNumberFormat="1" applyFont="1" applyBorder="1" applyAlignment="1">
      <alignment horizontal="right" vertical="top"/>
    </xf>
    <xf numFmtId="4" fontId="31" fillId="0" borderId="70" xfId="0" applyNumberFormat="1" applyFont="1" applyBorder="1" applyAlignment="1">
      <alignment horizontal="right" vertical="top"/>
    </xf>
    <xf numFmtId="4" fontId="31" fillId="0" borderId="28" xfId="0" applyNumberFormat="1" applyFont="1" applyBorder="1" applyAlignment="1">
      <alignment horizontal="right" vertical="top"/>
    </xf>
    <xf numFmtId="4" fontId="31" fillId="0" borderId="30" xfId="0" applyNumberFormat="1" applyFont="1" applyBorder="1" applyAlignment="1">
      <alignment horizontal="right" vertical="top"/>
    </xf>
    <xf numFmtId="4" fontId="31" fillId="0" borderId="29" xfId="0" applyNumberFormat="1" applyFont="1" applyBorder="1" applyAlignment="1">
      <alignment horizontal="right" vertical="top"/>
    </xf>
    <xf numFmtId="4" fontId="32" fillId="0" borderId="71" xfId="0" applyNumberFormat="1" applyFont="1" applyBorder="1" applyAlignment="1">
      <alignment horizontal="right" vertical="top"/>
    </xf>
    <xf numFmtId="0" fontId="31" fillId="0" borderId="29" xfId="0" applyFont="1" applyBorder="1" applyAlignment="1">
      <alignment vertical="top" wrapText="1"/>
    </xf>
    <xf numFmtId="49" fontId="33" fillId="6" borderId="51" xfId="0" applyNumberFormat="1" applyFont="1" applyFill="1" applyBorder="1" applyAlignment="1">
      <alignment horizontal="center" vertical="top"/>
    </xf>
    <xf numFmtId="165" fontId="29" fillId="0" borderId="72" xfId="0" applyNumberFormat="1" applyFont="1" applyBorder="1" applyAlignment="1">
      <alignment vertical="top"/>
    </xf>
    <xf numFmtId="49" fontId="33" fillId="0" borderId="19" xfId="0" applyNumberFormat="1" applyFont="1" applyBorder="1" applyAlignment="1">
      <alignment horizontal="center" vertical="top"/>
    </xf>
    <xf numFmtId="0" fontId="31" fillId="0" borderId="72" xfId="0" applyFont="1" applyBorder="1" applyAlignment="1">
      <alignment horizontal="center" vertical="top"/>
    </xf>
    <xf numFmtId="4" fontId="31" fillId="0" borderId="20" xfId="0" applyNumberFormat="1" applyFont="1" applyBorder="1" applyAlignment="1">
      <alignment horizontal="right" vertical="top"/>
    </xf>
    <xf numFmtId="4" fontId="31" fillId="0" borderId="22" xfId="0" applyNumberFormat="1" applyFont="1" applyBorder="1" applyAlignment="1">
      <alignment horizontal="right" vertical="top"/>
    </xf>
    <xf numFmtId="4" fontId="31" fillId="0" borderId="21" xfId="0" applyNumberFormat="1" applyFont="1" applyBorder="1" applyAlignment="1">
      <alignment horizontal="right" vertical="top"/>
    </xf>
    <xf numFmtId="0" fontId="31" fillId="0" borderId="21" xfId="0" applyFont="1" applyBorder="1" applyAlignment="1">
      <alignment vertical="top" wrapText="1"/>
    </xf>
    <xf numFmtId="0" fontId="31" fillId="0" borderId="73" xfId="0" applyFont="1" applyBorder="1" applyAlignment="1">
      <alignment vertical="top" wrapText="1"/>
    </xf>
    <xf numFmtId="0" fontId="31" fillId="0" borderId="70" xfId="0" applyFont="1" applyBorder="1" applyAlignment="1">
      <alignment vertical="top" wrapText="1"/>
    </xf>
    <xf numFmtId="49" fontId="29" fillId="0" borderId="19" xfId="0" applyNumberFormat="1" applyFont="1" applyBorder="1" applyAlignment="1">
      <alignment horizontal="center" vertical="top"/>
    </xf>
    <xf numFmtId="0" fontId="31" fillId="0" borderId="59" xfId="0" applyFont="1" applyBorder="1" applyAlignment="1">
      <alignment vertical="top" wrapText="1"/>
    </xf>
    <xf numFmtId="4" fontId="32" fillId="0" borderId="74" xfId="0" applyNumberFormat="1" applyFont="1" applyBorder="1" applyAlignment="1">
      <alignment horizontal="right" vertical="top"/>
    </xf>
    <xf numFmtId="165" fontId="35" fillId="7" borderId="45" xfId="0" applyNumberFormat="1" applyFont="1" applyFill="1" applyBorder="1" applyAlignment="1">
      <alignment vertical="center"/>
    </xf>
    <xf numFmtId="165" fontId="29" fillId="7" borderId="46" xfId="0" applyNumberFormat="1" applyFont="1" applyFill="1" applyBorder="1" applyAlignment="1">
      <alignment horizontal="center" vertical="center"/>
    </xf>
    <xf numFmtId="0" fontId="29" fillId="7" borderId="46" xfId="0" applyFont="1" applyFill="1" applyBorder="1" applyAlignment="1">
      <alignment vertical="center" wrapText="1"/>
    </xf>
    <xf numFmtId="0" fontId="29" fillId="7" borderId="49" xfId="0" applyFont="1" applyFill="1" applyBorder="1" applyAlignment="1">
      <alignment horizontal="center" vertical="center"/>
    </xf>
    <xf numFmtId="4" fontId="29" fillId="2" borderId="47" xfId="0" applyNumberFormat="1" applyFont="1" applyFill="1" applyBorder="1" applyAlignment="1">
      <alignment horizontal="right" vertical="center"/>
    </xf>
    <xf numFmtId="4" fontId="29" fillId="7" borderId="18" xfId="0" applyNumberFormat="1" applyFont="1" applyFill="1" applyBorder="1" applyAlignment="1">
      <alignment horizontal="right" vertical="center"/>
    </xf>
    <xf numFmtId="4" fontId="29" fillId="7" borderId="75" xfId="0" applyNumberFormat="1" applyFont="1" applyFill="1" applyBorder="1" applyAlignment="1">
      <alignment horizontal="right" vertical="center"/>
    </xf>
    <xf numFmtId="4" fontId="29" fillId="7" borderId="76" xfId="0" applyNumberFormat="1" applyFont="1" applyFill="1" applyBorder="1" applyAlignment="1">
      <alignment horizontal="right" vertical="center"/>
    </xf>
    <xf numFmtId="4" fontId="29" fillId="7" borderId="77" xfId="0" applyNumberFormat="1" applyFont="1" applyFill="1" applyBorder="1" applyAlignment="1">
      <alignment horizontal="right" vertical="center"/>
    </xf>
    <xf numFmtId="4" fontId="29" fillId="7" borderId="15" xfId="0" applyNumberFormat="1" applyFont="1" applyFill="1" applyBorder="1" applyAlignment="1">
      <alignment horizontal="right" vertical="center"/>
    </xf>
    <xf numFmtId="4" fontId="29" fillId="7" borderId="42" xfId="0" applyNumberFormat="1" applyFont="1" applyFill="1" applyBorder="1" applyAlignment="1">
      <alignment horizontal="right" vertical="center"/>
    </xf>
    <xf numFmtId="0" fontId="29" fillId="7" borderId="41" xfId="0" applyFont="1" applyFill="1" applyBorder="1" applyAlignment="1">
      <alignment vertical="center" wrapText="1"/>
    </xf>
    <xf numFmtId="0" fontId="29" fillId="5" borderId="78" xfId="0" applyFont="1" applyFill="1" applyBorder="1" applyAlignment="1">
      <alignment vertical="center"/>
    </xf>
    <xf numFmtId="0" fontId="33" fillId="5" borderId="79" xfId="0" applyFont="1" applyFill="1" applyBorder="1" applyAlignment="1">
      <alignment horizontal="center" vertical="center"/>
    </xf>
    <xf numFmtId="0" fontId="29" fillId="5" borderId="80" xfId="0" applyFont="1" applyFill="1" applyBorder="1" applyAlignment="1">
      <alignment vertical="center"/>
    </xf>
    <xf numFmtId="0" fontId="31" fillId="5" borderId="80" xfId="0" applyFont="1" applyFill="1" applyBorder="1" applyAlignment="1">
      <alignment horizontal="center" vertical="center"/>
    </xf>
    <xf numFmtId="4" fontId="32" fillId="5" borderId="81" xfId="0" applyNumberFormat="1" applyFont="1" applyFill="1" applyBorder="1" applyAlignment="1">
      <alignment horizontal="right" vertical="top"/>
    </xf>
    <xf numFmtId="4" fontId="29" fillId="6" borderId="82" xfId="0" applyNumberFormat="1" applyFont="1" applyFill="1" applyBorder="1" applyAlignment="1">
      <alignment horizontal="right" vertical="top"/>
    </xf>
    <xf numFmtId="4" fontId="29" fillId="6" borderId="83" xfId="0" applyNumberFormat="1" applyFont="1" applyFill="1" applyBorder="1" applyAlignment="1">
      <alignment horizontal="right" vertical="top"/>
    </xf>
    <xf numFmtId="0" fontId="33" fillId="0" borderId="0" xfId="0" applyFont="1" applyAlignment="1">
      <alignment vertical="top"/>
    </xf>
    <xf numFmtId="165" fontId="29" fillId="0" borderId="84" xfId="0" applyNumberFormat="1" applyFont="1" applyBorder="1" applyAlignment="1">
      <alignment vertical="top"/>
    </xf>
    <xf numFmtId="0" fontId="31" fillId="0" borderId="84" xfId="0" applyFont="1" applyBorder="1" applyAlignment="1">
      <alignment horizontal="center" vertical="top"/>
    </xf>
    <xf numFmtId="4" fontId="32" fillId="6" borderId="64" xfId="0" applyNumberFormat="1" applyFont="1" applyFill="1" applyBorder="1" applyAlignment="1">
      <alignment horizontal="right" vertical="top"/>
    </xf>
    <xf numFmtId="0" fontId="34" fillId="0" borderId="85" xfId="0" applyFont="1" applyBorder="1" applyAlignment="1">
      <alignment vertical="top" wrapText="1"/>
    </xf>
    <xf numFmtId="49" fontId="33" fillId="0" borderId="27" xfId="0" applyNumberFormat="1" applyFont="1" applyBorder="1" applyAlignment="1">
      <alignment horizontal="center" vertical="top"/>
    </xf>
    <xf numFmtId="0" fontId="34" fillId="0" borderId="73" xfId="0" applyFont="1" applyBorder="1" applyAlignment="1">
      <alignment vertical="top" wrapText="1"/>
    </xf>
    <xf numFmtId="4" fontId="29" fillId="7" borderId="86" xfId="0" applyNumberFormat="1" applyFont="1" applyFill="1" applyBorder="1" applyAlignment="1">
      <alignment horizontal="right" vertical="center"/>
    </xf>
    <xf numFmtId="4" fontId="29" fillId="7" borderId="87" xfId="0" applyNumberFormat="1" applyFont="1" applyFill="1" applyBorder="1" applyAlignment="1">
      <alignment horizontal="right" vertical="center"/>
    </xf>
    <xf numFmtId="4" fontId="32" fillId="7" borderId="42" xfId="0" applyNumberFormat="1" applyFont="1" applyFill="1" applyBorder="1" applyAlignment="1">
      <alignment horizontal="right" vertical="center"/>
    </xf>
    <xf numFmtId="4" fontId="34" fillId="0" borderId="66" xfId="0" applyNumberFormat="1" applyFont="1" applyBorder="1" applyAlignment="1">
      <alignment horizontal="right" vertical="center"/>
    </xf>
    <xf numFmtId="0" fontId="30" fillId="0" borderId="73" xfId="0" applyFont="1" applyBorder="1"/>
    <xf numFmtId="0" fontId="30" fillId="0" borderId="88" xfId="0" applyFont="1" applyBorder="1"/>
    <xf numFmtId="0" fontId="30" fillId="0" borderId="8" xfId="0" applyFont="1" applyBorder="1"/>
    <xf numFmtId="0" fontId="30" fillId="0" borderId="89" xfId="0" applyFont="1" applyBorder="1"/>
    <xf numFmtId="0" fontId="30" fillId="0" borderId="9" xfId="0" applyFont="1" applyBorder="1"/>
    <xf numFmtId="4" fontId="32" fillId="5" borderId="90" xfId="0" applyNumberFormat="1" applyFont="1" applyFill="1" applyBorder="1" applyAlignment="1">
      <alignment horizontal="right" vertical="top"/>
    </xf>
    <xf numFmtId="0" fontId="36" fillId="6" borderId="52" xfId="0" applyFont="1" applyFill="1" applyBorder="1" applyAlignment="1">
      <alignment vertical="top" wrapText="1"/>
    </xf>
    <xf numFmtId="4" fontId="29" fillId="6" borderId="51" xfId="0" applyNumberFormat="1" applyFont="1" applyFill="1" applyBorder="1" applyAlignment="1">
      <alignment horizontal="right" vertical="top"/>
    </xf>
    <xf numFmtId="4" fontId="32" fillId="6" borderId="63" xfId="0" applyNumberFormat="1" applyFont="1" applyFill="1" applyBorder="1" applyAlignment="1">
      <alignment horizontal="right" vertical="top"/>
    </xf>
    <xf numFmtId="10" fontId="32" fillId="6" borderId="91" xfId="0" applyNumberFormat="1" applyFont="1" applyFill="1" applyBorder="1" applyAlignment="1">
      <alignment horizontal="right" vertical="top"/>
    </xf>
    <xf numFmtId="0" fontId="29" fillId="6" borderId="92" xfId="0" applyFont="1" applyFill="1" applyBorder="1" applyAlignment="1">
      <alignment vertical="top" wrapText="1"/>
    </xf>
    <xf numFmtId="0" fontId="34" fillId="0" borderId="58" xfId="0" applyFont="1" applyBorder="1" applyAlignment="1">
      <alignment horizontal="center" vertical="top" wrapText="1"/>
    </xf>
    <xf numFmtId="4" fontId="31" fillId="0" borderId="24" xfId="0" applyNumberFormat="1" applyFont="1" applyBorder="1" applyAlignment="1">
      <alignment horizontal="right" vertical="top" wrapText="1"/>
    </xf>
    <xf numFmtId="4" fontId="31" fillId="0" borderId="26" xfId="0" applyNumberFormat="1" applyFont="1" applyBorder="1" applyAlignment="1">
      <alignment horizontal="right" vertical="top" wrapText="1"/>
    </xf>
    <xf numFmtId="4" fontId="31" fillId="0" borderId="25" xfId="0" applyNumberFormat="1" applyFont="1" applyBorder="1" applyAlignment="1">
      <alignment horizontal="right" vertical="top" wrapText="1"/>
    </xf>
    <xf numFmtId="4" fontId="32" fillId="0" borderId="24" xfId="0" applyNumberFormat="1" applyFont="1" applyBorder="1" applyAlignment="1">
      <alignment horizontal="right" vertical="top"/>
    </xf>
    <xf numFmtId="10" fontId="32" fillId="0" borderId="93" xfId="0" applyNumberFormat="1" applyFont="1" applyBorder="1" applyAlignment="1">
      <alignment horizontal="right" vertical="top"/>
    </xf>
    <xf numFmtId="0" fontId="31" fillId="0" borderId="94" xfId="0" applyFont="1" applyBorder="1" applyAlignment="1">
      <alignment vertical="top" wrapText="1"/>
    </xf>
    <xf numFmtId="4" fontId="31" fillId="0" borderId="68" xfId="0" applyNumberFormat="1" applyFont="1" applyBorder="1" applyAlignment="1">
      <alignment horizontal="right" vertical="top" wrapText="1"/>
    </xf>
    <xf numFmtId="4" fontId="31" fillId="0" borderId="69" xfId="0" applyNumberFormat="1" applyFont="1" applyBorder="1" applyAlignment="1">
      <alignment horizontal="right" vertical="top" wrapText="1"/>
    </xf>
    <xf numFmtId="4" fontId="31" fillId="0" borderId="70" xfId="0" applyNumberFormat="1" applyFont="1" applyBorder="1" applyAlignment="1">
      <alignment horizontal="right" vertical="top" wrapText="1"/>
    </xf>
    <xf numFmtId="4" fontId="32" fillId="0" borderId="68" xfId="0" applyNumberFormat="1" applyFont="1" applyBorder="1" applyAlignment="1">
      <alignment horizontal="right" vertical="top"/>
    </xf>
    <xf numFmtId="0" fontId="31" fillId="0" borderId="88" xfId="0" applyFont="1" applyBorder="1" applyAlignment="1">
      <alignment vertical="top" wrapText="1"/>
    </xf>
    <xf numFmtId="0" fontId="29" fillId="6" borderId="95" xfId="0" applyFont="1" applyFill="1" applyBorder="1" applyAlignment="1">
      <alignment vertical="top" wrapText="1"/>
    </xf>
    <xf numFmtId="0" fontId="31" fillId="0" borderId="59" xfId="0" applyFont="1" applyBorder="1" applyAlignment="1">
      <alignment horizontal="left" vertical="top" wrapText="1"/>
    </xf>
    <xf numFmtId="0" fontId="34" fillId="0" borderId="58" xfId="0" applyFont="1" applyBorder="1" applyAlignment="1">
      <alignment horizontal="center" vertical="top"/>
    </xf>
    <xf numFmtId="0" fontId="31" fillId="0" borderId="73" xfId="0" applyFont="1" applyBorder="1" applyAlignment="1">
      <alignment horizontal="left" vertical="top" wrapText="1"/>
    </xf>
    <xf numFmtId="0" fontId="34" fillId="0" borderId="66" xfId="0" applyFont="1" applyBorder="1" applyAlignment="1">
      <alignment horizontal="center" vertical="top"/>
    </xf>
    <xf numFmtId="4" fontId="29" fillId="7" borderId="96" xfId="0" applyNumberFormat="1" applyFont="1" applyFill="1" applyBorder="1" applyAlignment="1">
      <alignment horizontal="right" vertical="center"/>
    </xf>
    <xf numFmtId="4" fontId="32" fillId="7" borderId="28" xfId="0" applyNumberFormat="1" applyFont="1" applyFill="1" applyBorder="1" applyAlignment="1">
      <alignment horizontal="right" vertical="center"/>
    </xf>
    <xf numFmtId="4" fontId="32" fillId="7" borderId="30" xfId="0" applyNumberFormat="1" applyFont="1" applyFill="1" applyBorder="1" applyAlignment="1">
      <alignment horizontal="right" vertical="center"/>
    </xf>
    <xf numFmtId="4" fontId="32" fillId="7" borderId="6" xfId="0" applyNumberFormat="1" applyFont="1" applyFill="1" applyBorder="1" applyAlignment="1">
      <alignment horizontal="right" vertical="top"/>
    </xf>
    <xf numFmtId="4" fontId="32" fillId="7" borderId="15" xfId="0" applyNumberFormat="1" applyFont="1" applyFill="1" applyBorder="1" applyAlignment="1">
      <alignment horizontal="right" vertical="top"/>
    </xf>
    <xf numFmtId="0" fontId="29" fillId="5" borderId="45" xfId="0" applyFont="1" applyFill="1" applyBorder="1" applyAlignment="1">
      <alignment vertical="center"/>
    </xf>
    <xf numFmtId="0" fontId="33" fillId="5" borderId="15" xfId="0" applyFont="1" applyFill="1" applyBorder="1" applyAlignment="1">
      <alignment horizontal="center" vertical="center"/>
    </xf>
    <xf numFmtId="0" fontId="29" fillId="5" borderId="46" xfId="0" applyFont="1" applyFill="1" applyBorder="1" applyAlignment="1">
      <alignment vertical="center"/>
    </xf>
    <xf numFmtId="4" fontId="32" fillId="5" borderId="97" xfId="0" applyNumberFormat="1" applyFont="1" applyFill="1" applyBorder="1" applyAlignment="1">
      <alignment horizontal="right" vertical="center"/>
    </xf>
    <xf numFmtId="4" fontId="32" fillId="5" borderId="98" xfId="0" applyNumberFormat="1" applyFont="1" applyFill="1" applyBorder="1" applyAlignment="1">
      <alignment horizontal="right" vertical="top"/>
    </xf>
    <xf numFmtId="4" fontId="32" fillId="6" borderId="99" xfId="0" applyNumberFormat="1" applyFont="1" applyFill="1" applyBorder="1" applyAlignment="1">
      <alignment horizontal="right" vertical="top"/>
    </xf>
    <xf numFmtId="0" fontId="34" fillId="0" borderId="100" xfId="0" applyFont="1" applyBorder="1" applyAlignment="1">
      <alignment vertical="top" wrapText="1"/>
    </xf>
    <xf numFmtId="0" fontId="29" fillId="6" borderId="15" xfId="0" applyFont="1" applyFill="1" applyBorder="1" applyAlignment="1">
      <alignment horizontal="center" vertical="top"/>
    </xf>
    <xf numFmtId="4" fontId="29" fillId="6" borderId="99" xfId="0" applyNumberFormat="1" applyFont="1" applyFill="1" applyBorder="1" applyAlignment="1">
      <alignment horizontal="right" vertical="top"/>
    </xf>
    <xf numFmtId="0" fontId="34" fillId="0" borderId="72" xfId="0" applyFont="1" applyBorder="1" applyAlignment="1">
      <alignment horizontal="center" vertical="top"/>
    </xf>
    <xf numFmtId="0" fontId="35" fillId="6" borderId="51" xfId="0" applyFont="1" applyFill="1" applyBorder="1" applyAlignment="1">
      <alignment vertical="top" wrapText="1"/>
    </xf>
    <xf numFmtId="0" fontId="29" fillId="6" borderId="62" xfId="0" applyFont="1" applyFill="1" applyBorder="1" applyAlignment="1">
      <alignment horizontal="center" vertical="top"/>
    </xf>
    <xf numFmtId="0" fontId="31" fillId="0" borderId="23" xfId="0" applyFont="1" applyBorder="1" applyAlignment="1">
      <alignment vertical="top" wrapText="1"/>
    </xf>
    <xf numFmtId="0" fontId="34" fillId="0" borderId="59" xfId="0" applyFont="1" applyBorder="1" applyAlignment="1">
      <alignment horizontal="center" vertical="top"/>
    </xf>
    <xf numFmtId="0" fontId="31" fillId="0" borderId="27" xfId="0" applyFont="1" applyBorder="1" applyAlignment="1">
      <alignment vertical="top" wrapText="1"/>
    </xf>
    <xf numFmtId="165" fontId="35" fillId="7" borderId="4" xfId="0" applyNumberFormat="1" applyFont="1" applyFill="1" applyBorder="1" applyAlignment="1">
      <alignment horizontal="left" vertical="center" wrapText="1"/>
    </xf>
    <xf numFmtId="4" fontId="32" fillId="5" borderId="57" xfId="0" applyNumberFormat="1" applyFont="1" applyFill="1" applyBorder="1" applyAlignment="1">
      <alignment horizontal="right" vertical="top"/>
    </xf>
    <xf numFmtId="0" fontId="36" fillId="6" borderId="52" xfId="0" applyFont="1" applyFill="1" applyBorder="1" applyAlignment="1">
      <alignment horizontal="left" vertical="top" wrapText="1"/>
    </xf>
    <xf numFmtId="0" fontId="36" fillId="6" borderId="62" xfId="0" applyFont="1" applyFill="1" applyBorder="1" applyAlignment="1">
      <alignment horizontal="left" vertical="top" wrapText="1"/>
    </xf>
    <xf numFmtId="10" fontId="32" fillId="0" borderId="74" xfId="0" applyNumberFormat="1" applyFont="1" applyBorder="1" applyAlignment="1">
      <alignment horizontal="right" vertical="top"/>
    </xf>
    <xf numFmtId="4" fontId="32" fillId="7" borderId="15" xfId="0" applyNumberFormat="1" applyFont="1" applyFill="1" applyBorder="1" applyAlignment="1">
      <alignment horizontal="right" vertical="center"/>
    </xf>
    <xf numFmtId="4" fontId="32" fillId="7" borderId="49" xfId="0" applyNumberFormat="1" applyFont="1" applyFill="1" applyBorder="1" applyAlignment="1">
      <alignment horizontal="right" vertical="center"/>
    </xf>
    <xf numFmtId="0" fontId="29" fillId="7" borderId="15" xfId="0" applyFont="1" applyFill="1" applyBorder="1" applyAlignment="1">
      <alignment vertical="center" wrapText="1"/>
    </xf>
    <xf numFmtId="4" fontId="32" fillId="5" borderId="44" xfId="0" applyNumberFormat="1" applyFont="1" applyFill="1" applyBorder="1" applyAlignment="1">
      <alignment horizontal="right" vertical="center"/>
    </xf>
    <xf numFmtId="0" fontId="31" fillId="5" borderId="43" xfId="0" applyFont="1" applyFill="1" applyBorder="1" applyAlignment="1">
      <alignment vertical="center"/>
    </xf>
    <xf numFmtId="4" fontId="31" fillId="0" borderId="100" xfId="0" applyNumberFormat="1" applyFont="1" applyBorder="1" applyAlignment="1">
      <alignment horizontal="right" vertical="top"/>
    </xf>
    <xf numFmtId="4" fontId="32" fillId="0" borderId="63" xfId="0" applyNumberFormat="1" applyFont="1" applyBorder="1" applyAlignment="1">
      <alignment horizontal="right" vertical="top"/>
    </xf>
    <xf numFmtId="4" fontId="32" fillId="0" borderId="101" xfId="0" applyNumberFormat="1" applyFont="1" applyBorder="1" applyAlignment="1">
      <alignment horizontal="right" vertical="top"/>
    </xf>
    <xf numFmtId="10" fontId="32" fillId="0" borderId="101" xfId="0" applyNumberFormat="1" applyFont="1" applyBorder="1" applyAlignment="1">
      <alignment horizontal="right" vertical="top"/>
    </xf>
    <xf numFmtId="0" fontId="31" fillId="0" borderId="65" xfId="0" applyFont="1" applyBorder="1" applyAlignment="1">
      <alignment vertical="top" wrapText="1"/>
    </xf>
    <xf numFmtId="4" fontId="37" fillId="0" borderId="68" xfId="0" applyNumberFormat="1" applyFont="1" applyBorder="1" applyAlignment="1">
      <alignment vertical="top"/>
    </xf>
    <xf numFmtId="4" fontId="37" fillId="0" borderId="69" xfId="0" applyNumberFormat="1" applyFont="1" applyBorder="1" applyAlignment="1">
      <alignment vertical="top"/>
    </xf>
    <xf numFmtId="4" fontId="31" fillId="0" borderId="102" xfId="0" applyNumberFormat="1" applyFont="1" applyBorder="1" applyAlignment="1">
      <alignment horizontal="right" vertical="top"/>
    </xf>
    <xf numFmtId="4" fontId="32" fillId="0" borderId="28" xfId="0" applyNumberFormat="1" applyFont="1" applyBorder="1" applyAlignment="1">
      <alignment horizontal="right" vertical="top"/>
    </xf>
    <xf numFmtId="4" fontId="32" fillId="0" borderId="103" xfId="0" applyNumberFormat="1" applyFont="1" applyBorder="1" applyAlignment="1">
      <alignment horizontal="right" vertical="top"/>
    </xf>
    <xf numFmtId="10" fontId="32" fillId="0" borderId="103" xfId="0" applyNumberFormat="1" applyFont="1" applyBorder="1" applyAlignment="1">
      <alignment horizontal="right" vertical="top"/>
    </xf>
    <xf numFmtId="165" fontId="29" fillId="7" borderId="47" xfId="0" applyNumberFormat="1" applyFont="1" applyFill="1" applyBorder="1" applyAlignment="1">
      <alignment horizontal="center" vertical="center"/>
    </xf>
    <xf numFmtId="0" fontId="33" fillId="5" borderId="80" xfId="0" applyFont="1" applyFill="1" applyBorder="1" applyAlignment="1">
      <alignment vertical="center"/>
    </xf>
    <xf numFmtId="4" fontId="34" fillId="0" borderId="24" xfId="0" applyNumberFormat="1" applyFont="1" applyBorder="1" applyAlignment="1">
      <alignment horizontal="right" vertical="top"/>
    </xf>
    <xf numFmtId="4" fontId="34" fillId="0" borderId="26" xfId="0" applyNumberFormat="1" applyFont="1" applyBorder="1" applyAlignment="1">
      <alignment horizontal="right" vertical="top"/>
    </xf>
    <xf numFmtId="165" fontId="29" fillId="7" borderId="80" xfId="0" applyNumberFormat="1" applyFont="1" applyFill="1" applyBorder="1" applyAlignment="1">
      <alignment horizontal="center" vertical="center"/>
    </xf>
    <xf numFmtId="4" fontId="29" fillId="7" borderId="47" xfId="0" applyNumberFormat="1" applyFont="1" applyFill="1" applyBorder="1" applyAlignment="1">
      <alignment horizontal="right" vertical="center"/>
    </xf>
    <xf numFmtId="4" fontId="32" fillId="5" borderId="80" xfId="0" applyNumberFormat="1" applyFont="1" applyFill="1" applyBorder="1" applyAlignment="1">
      <alignment horizontal="right" vertical="center"/>
    </xf>
    <xf numFmtId="0" fontId="31" fillId="5" borderId="104" xfId="0" applyFont="1" applyFill="1" applyBorder="1" applyAlignment="1">
      <alignment vertical="center"/>
    </xf>
    <xf numFmtId="165" fontId="29" fillId="0" borderId="105" xfId="0" applyNumberFormat="1" applyFont="1" applyBorder="1" applyAlignment="1">
      <alignment vertical="top"/>
    </xf>
    <xf numFmtId="166" fontId="33" fillId="0" borderId="51" xfId="0" applyNumberFormat="1" applyFont="1" applyBorder="1" applyAlignment="1">
      <alignment horizontal="center" vertical="top"/>
    </xf>
    <xf numFmtId="0" fontId="31" fillId="0" borderId="106" xfId="0" applyFont="1" applyBorder="1" applyAlignment="1">
      <alignment vertical="top" wrapText="1"/>
    </xf>
    <xf numFmtId="0" fontId="31" fillId="0" borderId="51" xfId="0" applyFont="1" applyBorder="1" applyAlignment="1">
      <alignment horizontal="center" vertical="top"/>
    </xf>
    <xf numFmtId="4" fontId="31" fillId="0" borderId="101" xfId="0" applyNumberFormat="1" applyFont="1" applyBorder="1" applyAlignment="1">
      <alignment horizontal="right" vertical="top"/>
    </xf>
    <xf numFmtId="4" fontId="31" fillId="0" borderId="64" xfId="0" applyNumberFormat="1" applyFont="1" applyBorder="1" applyAlignment="1">
      <alignment horizontal="right" vertical="top"/>
    </xf>
    <xf numFmtId="4" fontId="31" fillId="0" borderId="65" xfId="0" applyNumberFormat="1" applyFont="1" applyBorder="1" applyAlignment="1">
      <alignment horizontal="right" vertical="top"/>
    </xf>
    <xf numFmtId="4" fontId="31" fillId="0" borderId="63" xfId="0" applyNumberFormat="1" applyFont="1" applyBorder="1" applyAlignment="1">
      <alignment horizontal="right" vertical="top"/>
    </xf>
    <xf numFmtId="166" fontId="33" fillId="0" borderId="23" xfId="0" applyNumberFormat="1" applyFont="1" applyBorder="1" applyAlignment="1">
      <alignment horizontal="center" vertical="top"/>
    </xf>
    <xf numFmtId="0" fontId="31" fillId="0" borderId="23" xfId="0" applyFont="1" applyBorder="1" applyAlignment="1">
      <alignment horizontal="center" vertical="top"/>
    </xf>
    <xf numFmtId="4" fontId="31" fillId="0" borderId="60" xfId="0" applyNumberFormat="1" applyFont="1" applyBorder="1" applyAlignment="1">
      <alignment horizontal="right" vertical="top"/>
    </xf>
    <xf numFmtId="4" fontId="31" fillId="0" borderId="71" xfId="0" applyNumberFormat="1" applyFont="1" applyBorder="1" applyAlignment="1">
      <alignment horizontal="right" vertical="top"/>
    </xf>
    <xf numFmtId="0" fontId="34" fillId="0" borderId="107" xfId="0" applyFont="1" applyBorder="1" applyAlignment="1">
      <alignment vertical="top" wrapText="1"/>
    </xf>
    <xf numFmtId="0" fontId="31" fillId="0" borderId="32" xfId="0" applyFont="1" applyBorder="1" applyAlignment="1">
      <alignment vertical="top" wrapText="1"/>
    </xf>
    <xf numFmtId="4" fontId="31" fillId="0" borderId="61" xfId="0" applyNumberFormat="1" applyFont="1" applyBorder="1" applyAlignment="1">
      <alignment horizontal="right" vertical="top"/>
    </xf>
    <xf numFmtId="4" fontId="31" fillId="0" borderId="108" xfId="0" applyNumberFormat="1" applyFont="1" applyBorder="1" applyAlignment="1">
      <alignment horizontal="right" vertical="top"/>
    </xf>
    <xf numFmtId="4" fontId="32" fillId="0" borderId="51" xfId="0" applyNumberFormat="1" applyFont="1" applyBorder="1" applyAlignment="1">
      <alignment horizontal="right" vertical="top"/>
    </xf>
    <xf numFmtId="0" fontId="31" fillId="0" borderId="51" xfId="0" applyFont="1" applyBorder="1" applyAlignment="1">
      <alignment vertical="top" wrapText="1"/>
    </xf>
    <xf numFmtId="166" fontId="33" fillId="0" borderId="27" xfId="0" applyNumberFormat="1" applyFont="1" applyBorder="1" applyAlignment="1">
      <alignment horizontal="center" vertical="top"/>
    </xf>
    <xf numFmtId="0" fontId="31" fillId="0" borderId="27" xfId="0" applyFont="1" applyBorder="1" applyAlignment="1">
      <alignment horizontal="center" vertical="top"/>
    </xf>
    <xf numFmtId="4" fontId="32" fillId="0" borderId="27" xfId="0" applyNumberFormat="1" applyFont="1" applyBorder="1" applyAlignment="1">
      <alignment horizontal="right" vertical="top"/>
    </xf>
    <xf numFmtId="166" fontId="33" fillId="0" borderId="67" xfId="0" applyNumberFormat="1" applyFont="1" applyBorder="1" applyAlignment="1">
      <alignment horizontal="center" vertical="top"/>
    </xf>
    <xf numFmtId="0" fontId="31" fillId="0" borderId="67" xfId="0" applyFont="1" applyBorder="1" applyAlignment="1">
      <alignment horizontal="center" vertical="top"/>
    </xf>
    <xf numFmtId="0" fontId="31" fillId="0" borderId="67" xfId="0" applyFont="1" applyBorder="1" applyAlignment="1">
      <alignment vertical="top" wrapText="1"/>
    </xf>
    <xf numFmtId="165" fontId="29" fillId="0" borderId="23" xfId="0" applyNumberFormat="1" applyFont="1" applyBorder="1" applyAlignment="1">
      <alignment vertical="top"/>
    </xf>
    <xf numFmtId="165" fontId="29" fillId="0" borderId="27" xfId="0" applyNumberFormat="1" applyFont="1" applyBorder="1" applyAlignment="1">
      <alignment vertical="top"/>
    </xf>
    <xf numFmtId="4" fontId="32" fillId="0" borderId="67" xfId="0" applyNumberFormat="1" applyFont="1" applyBorder="1" applyAlignment="1">
      <alignment horizontal="right" vertical="top"/>
    </xf>
    <xf numFmtId="165" fontId="35" fillId="7" borderId="109" xfId="0" applyNumberFormat="1" applyFont="1" applyFill="1" applyBorder="1" applyAlignment="1">
      <alignment horizontal="left" vertical="center" wrapText="1"/>
    </xf>
    <xf numFmtId="0" fontId="30" fillId="0" borderId="110" xfId="0" applyFont="1" applyBorder="1"/>
    <xf numFmtId="0" fontId="30" fillId="0" borderId="111" xfId="0" applyFont="1" applyBorder="1"/>
    <xf numFmtId="0" fontId="31" fillId="5" borderId="47" xfId="0" applyFont="1" applyFill="1" applyBorder="1" applyAlignment="1">
      <alignment horizontal="center" vertical="center"/>
    </xf>
    <xf numFmtId="166" fontId="33" fillId="0" borderId="19" xfId="0" applyNumberFormat="1" applyFont="1" applyBorder="1" applyAlignment="1">
      <alignment horizontal="center" vertical="top"/>
    </xf>
    <xf numFmtId="0" fontId="31" fillId="0" borderId="105" xfId="0" applyFont="1" applyBorder="1" applyAlignment="1">
      <alignment vertical="top" wrapText="1"/>
    </xf>
    <xf numFmtId="0" fontId="31" fillId="0" borderId="95" xfId="0" applyFont="1" applyBorder="1" applyAlignment="1">
      <alignment vertical="top" wrapText="1"/>
    </xf>
    <xf numFmtId="4" fontId="32" fillId="0" borderId="23" xfId="0" applyNumberFormat="1" applyFont="1" applyBorder="1" applyAlignment="1">
      <alignment horizontal="right" vertical="top"/>
    </xf>
    <xf numFmtId="0" fontId="29" fillId="7" borderId="104" xfId="0" applyFont="1" applyFill="1" applyBorder="1" applyAlignment="1">
      <alignment horizontal="center" vertical="center"/>
    </xf>
    <xf numFmtId="0" fontId="33" fillId="5" borderId="41" xfId="0" applyFont="1" applyFill="1" applyBorder="1" applyAlignment="1">
      <alignment horizontal="center" vertical="center"/>
    </xf>
    <xf numFmtId="0" fontId="36" fillId="6" borderId="91" xfId="0" applyFont="1" applyFill="1" applyBorder="1" applyAlignment="1">
      <alignment horizontal="left" vertical="top" wrapText="1"/>
    </xf>
    <xf numFmtId="4" fontId="29" fillId="6" borderId="112" xfId="0" applyNumberFormat="1" applyFont="1" applyFill="1" applyBorder="1" applyAlignment="1">
      <alignment horizontal="right" vertical="top"/>
    </xf>
    <xf numFmtId="0" fontId="31" fillId="0" borderId="61" xfId="0" applyFont="1" applyBorder="1" applyAlignment="1">
      <alignment vertical="top" wrapText="1"/>
    </xf>
    <xf numFmtId="0" fontId="31" fillId="0" borderId="60" xfId="0" applyFont="1" applyBorder="1" applyAlignment="1">
      <alignment vertical="top" wrapText="1"/>
    </xf>
    <xf numFmtId="4" fontId="31" fillId="0" borderId="107" xfId="0" applyNumberFormat="1" applyFont="1" applyBorder="1" applyAlignment="1">
      <alignment horizontal="right" vertical="top"/>
    </xf>
    <xf numFmtId="165" fontId="29" fillId="6" borderId="53" xfId="0" applyNumberFormat="1" applyFont="1" applyFill="1" applyBorder="1" applyAlignment="1">
      <alignment vertical="top"/>
    </xf>
    <xf numFmtId="49" fontId="33" fillId="6" borderId="113" xfId="0" applyNumberFormat="1" applyFont="1" applyFill="1" applyBorder="1" applyAlignment="1">
      <alignment horizontal="center" vertical="top"/>
    </xf>
    <xf numFmtId="0" fontId="29" fillId="6" borderId="91" xfId="0" applyFont="1" applyFill="1" applyBorder="1" applyAlignment="1">
      <alignment vertical="top" wrapText="1"/>
    </xf>
    <xf numFmtId="0" fontId="35" fillId="6" borderId="62" xfId="0" applyFont="1" applyFill="1" applyBorder="1" applyAlignment="1">
      <alignment horizontal="left" vertical="top" wrapText="1"/>
    </xf>
    <xf numFmtId="0" fontId="31" fillId="0" borderId="85" xfId="0" applyFont="1" applyBorder="1" applyAlignment="1">
      <alignment vertical="top" wrapText="1"/>
    </xf>
    <xf numFmtId="0" fontId="37" fillId="0" borderId="84" xfId="0" applyFont="1" applyBorder="1" applyAlignment="1">
      <alignment vertical="top"/>
    </xf>
    <xf numFmtId="165" fontId="35" fillId="7" borderId="40" xfId="0" applyNumberFormat="1" applyFont="1" applyFill="1" applyBorder="1" applyAlignment="1">
      <alignment vertical="center"/>
    </xf>
    <xf numFmtId="165" fontId="29" fillId="7" borderId="44" xfId="0" applyNumberFormat="1" applyFont="1" applyFill="1" applyBorder="1" applyAlignment="1">
      <alignment horizontal="center" vertical="center"/>
    </xf>
    <xf numFmtId="0" fontId="29" fillId="7" borderId="47" xfId="0" applyFont="1" applyFill="1" applyBorder="1" applyAlignment="1">
      <alignment vertical="center" wrapText="1"/>
    </xf>
    <xf numFmtId="0" fontId="29" fillId="7" borderId="42" xfId="0" applyFont="1" applyFill="1" applyBorder="1" applyAlignment="1">
      <alignment horizontal="center" vertical="center"/>
    </xf>
    <xf numFmtId="4" fontId="29" fillId="7" borderId="17" xfId="0" applyNumberFormat="1" applyFont="1" applyFill="1" applyBorder="1" applyAlignment="1">
      <alignment horizontal="right" vertical="center"/>
    </xf>
    <xf numFmtId="165" fontId="29" fillId="4" borderId="45" xfId="0" applyNumberFormat="1" applyFont="1" applyFill="1" applyBorder="1" applyAlignment="1">
      <alignment vertical="center"/>
    </xf>
    <xf numFmtId="165" fontId="29" fillId="4" borderId="46" xfId="0" applyNumberFormat="1" applyFont="1" applyFill="1" applyBorder="1" applyAlignment="1">
      <alignment horizontal="center" vertical="center"/>
    </xf>
    <xf numFmtId="0" fontId="29" fillId="4" borderId="46" xfId="0" applyFont="1" applyFill="1" applyBorder="1" applyAlignment="1">
      <alignment vertical="center" wrapText="1"/>
    </xf>
    <xf numFmtId="4" fontId="29" fillId="4" borderId="45" xfId="0" applyNumberFormat="1" applyFont="1" applyFill="1" applyBorder="1" applyAlignment="1">
      <alignment horizontal="right" vertical="center"/>
    </xf>
    <xf numFmtId="4" fontId="29" fillId="4" borderId="49" xfId="0" applyNumberFormat="1" applyFont="1" applyFill="1" applyBorder="1" applyAlignment="1">
      <alignment horizontal="right" vertical="center"/>
    </xf>
    <xf numFmtId="4" fontId="29" fillId="4" borderId="104" xfId="0" applyNumberFormat="1" applyFont="1" applyFill="1" applyBorder="1" applyAlignment="1">
      <alignment horizontal="right" vertical="center"/>
    </xf>
    <xf numFmtId="10" fontId="32" fillId="4" borderId="57" xfId="0" applyNumberFormat="1" applyFont="1" applyFill="1" applyBorder="1" applyAlignment="1">
      <alignment horizontal="right" vertical="top"/>
    </xf>
    <xf numFmtId="0" fontId="29" fillId="4" borderId="79" xfId="0" applyFont="1" applyFill="1" applyBorder="1" applyAlignment="1">
      <alignment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247650</xdr:colOff>
      <xdr:row>0</xdr:row>
      <xdr:rowOff>76200</xdr:rowOff>
    </xdr:from>
    <xdr:ext cx="2000250" cy="1552575"/>
    <xdr:pic>
      <xdr:nvPicPr>
        <xdr:cNvPr id="2" name="image1.png" descr="Mac SSD:Users:andrew:Desktop:logo.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E1000"/>
  <sheetViews>
    <sheetView topLeftCell="A18" zoomScale="72" zoomScaleNormal="72" workbookViewId="0">
      <selection sqref="A1:B1"/>
    </sheetView>
  </sheetViews>
  <sheetFormatPr defaultColWidth="14.44140625" defaultRowHeight="15" customHeight="1" x14ac:dyDescent="0.3"/>
  <cols>
    <col min="1" max="1" width="16" customWidth="1"/>
    <col min="2" max="2" width="16.44140625" customWidth="1"/>
    <col min="3" max="8" width="20.44140625" customWidth="1"/>
    <col min="9" max="9" width="12.5546875" customWidth="1"/>
    <col min="10" max="10" width="20.44140625" customWidth="1"/>
    <col min="11" max="11" width="12.5546875" customWidth="1"/>
    <col min="12" max="12" width="20.44140625" customWidth="1"/>
    <col min="13" max="13" width="12.5546875" customWidth="1"/>
    <col min="14" max="14" width="20.44140625" customWidth="1"/>
    <col min="15" max="23" width="4.88671875" customWidth="1"/>
    <col min="24" max="26" width="9.5546875" customWidth="1"/>
    <col min="27" max="31" width="11" customWidth="1"/>
  </cols>
  <sheetData>
    <row r="1" spans="1:31" ht="15" customHeight="1" x14ac:dyDescent="0.3">
      <c r="A1" s="126" t="s">
        <v>0</v>
      </c>
      <c r="B1" s="125"/>
      <c r="C1" s="1"/>
      <c r="D1" s="2"/>
      <c r="E1" s="1"/>
      <c r="F1" s="1"/>
      <c r="G1" s="1"/>
      <c r="H1" s="2" t="s">
        <v>1</v>
      </c>
      <c r="I1" s="1"/>
      <c r="J1" s="1"/>
      <c r="K1" s="1"/>
      <c r="L1" s="1"/>
      <c r="M1" s="1"/>
      <c r="N1" s="1"/>
      <c r="O1" s="1"/>
      <c r="P1" s="1"/>
      <c r="Q1" s="1"/>
      <c r="R1" s="1"/>
      <c r="S1" s="1"/>
      <c r="T1" s="1"/>
      <c r="U1" s="1"/>
      <c r="V1" s="1"/>
      <c r="W1" s="1"/>
      <c r="X1" s="1"/>
      <c r="Y1" s="1"/>
      <c r="Z1" s="1"/>
    </row>
    <row r="2" spans="1:31" ht="15" customHeight="1" x14ac:dyDescent="0.3">
      <c r="A2" s="3"/>
      <c r="B2" s="1"/>
      <c r="C2" s="1"/>
      <c r="D2" s="2"/>
      <c r="E2" s="1"/>
      <c r="F2" s="1"/>
      <c r="G2" s="1"/>
      <c r="H2" s="126" t="s">
        <v>2</v>
      </c>
      <c r="I2" s="125"/>
      <c r="J2" s="125"/>
      <c r="K2" s="1"/>
      <c r="L2" s="1"/>
      <c r="M2" s="1"/>
      <c r="N2" s="1"/>
      <c r="O2" s="1"/>
      <c r="P2" s="1"/>
      <c r="Q2" s="1"/>
      <c r="R2" s="1"/>
      <c r="S2" s="1"/>
      <c r="T2" s="1"/>
      <c r="U2" s="1"/>
      <c r="V2" s="1"/>
      <c r="W2" s="1"/>
      <c r="X2" s="1"/>
      <c r="Y2" s="1"/>
      <c r="Z2" s="1"/>
    </row>
    <row r="3" spans="1:31" ht="15" customHeight="1" x14ac:dyDescent="0.3">
      <c r="A3" s="3"/>
      <c r="B3" s="1"/>
      <c r="C3" s="1"/>
      <c r="D3" s="2"/>
      <c r="E3" s="1"/>
      <c r="F3" s="1"/>
      <c r="G3" s="1"/>
      <c r="H3" s="126" t="s">
        <v>3</v>
      </c>
      <c r="I3" s="125"/>
      <c r="J3" s="125"/>
      <c r="K3" s="1"/>
      <c r="L3" s="1"/>
      <c r="M3" s="1"/>
      <c r="N3" s="1"/>
      <c r="O3" s="1"/>
      <c r="P3" s="1"/>
      <c r="Q3" s="1"/>
      <c r="R3" s="1"/>
      <c r="S3" s="1"/>
      <c r="T3" s="1"/>
      <c r="U3" s="1"/>
      <c r="V3" s="1"/>
      <c r="W3" s="1"/>
      <c r="X3" s="1"/>
      <c r="Y3" s="1"/>
      <c r="Z3" s="1"/>
    </row>
    <row r="4" spans="1:31" ht="15" customHeight="1" x14ac:dyDescent="0.3">
      <c r="A4" s="3"/>
      <c r="B4" s="1"/>
      <c r="C4" s="1"/>
      <c r="D4" s="1"/>
      <c r="E4" s="1"/>
      <c r="F4" s="1"/>
      <c r="G4" s="1"/>
      <c r="H4" s="1"/>
      <c r="I4" s="1"/>
      <c r="J4" s="1"/>
      <c r="K4" s="1"/>
      <c r="L4" s="1"/>
      <c r="M4" s="1"/>
      <c r="N4" s="1"/>
      <c r="O4" s="1"/>
      <c r="P4" s="1"/>
      <c r="Q4" s="1"/>
      <c r="R4" s="1"/>
      <c r="S4" s="1"/>
      <c r="T4" s="1"/>
      <c r="U4" s="1"/>
      <c r="V4" s="1"/>
      <c r="W4" s="1"/>
      <c r="X4" s="1"/>
      <c r="Y4" s="1"/>
      <c r="Z4" s="1"/>
    </row>
    <row r="5" spans="1:31" ht="15" customHeight="1" x14ac:dyDescent="0.3">
      <c r="A5" s="3"/>
      <c r="B5" s="1"/>
      <c r="C5" s="1"/>
      <c r="D5" s="1"/>
      <c r="E5" s="1"/>
      <c r="F5" s="1"/>
      <c r="G5" s="1"/>
      <c r="H5" s="1"/>
      <c r="I5" s="1"/>
      <c r="J5" s="1"/>
      <c r="K5" s="1"/>
      <c r="L5" s="1"/>
      <c r="M5" s="1"/>
      <c r="N5" s="1"/>
      <c r="O5" s="1"/>
      <c r="P5" s="1"/>
      <c r="Q5" s="1"/>
      <c r="R5" s="1"/>
      <c r="S5" s="1"/>
      <c r="T5" s="1"/>
      <c r="U5" s="1"/>
      <c r="V5" s="1"/>
      <c r="W5" s="1"/>
      <c r="X5" s="1"/>
      <c r="Y5" s="1"/>
      <c r="Z5" s="1"/>
    </row>
    <row r="6" spans="1:31" ht="15" customHeight="1" x14ac:dyDescent="0.3">
      <c r="A6" s="3"/>
      <c r="B6" s="1"/>
      <c r="C6" s="1"/>
      <c r="D6" s="1"/>
      <c r="E6" s="1"/>
      <c r="F6" s="1"/>
      <c r="G6" s="1"/>
      <c r="H6" s="1"/>
      <c r="I6" s="1"/>
      <c r="J6" s="1"/>
      <c r="K6" s="1"/>
      <c r="L6" s="1"/>
      <c r="M6" s="1"/>
      <c r="N6" s="1"/>
      <c r="O6" s="1"/>
      <c r="P6" s="1"/>
      <c r="Q6" s="1"/>
      <c r="R6" s="1"/>
      <c r="S6" s="1"/>
      <c r="T6" s="1"/>
      <c r="U6" s="1"/>
      <c r="V6" s="1"/>
      <c r="W6" s="1"/>
      <c r="X6" s="1"/>
      <c r="Y6" s="1"/>
      <c r="Z6" s="1"/>
    </row>
    <row r="7" spans="1:31" ht="14.4" x14ac:dyDescent="0.3">
      <c r="A7" s="3"/>
      <c r="B7" s="1"/>
      <c r="C7" s="1"/>
      <c r="D7" s="1"/>
      <c r="E7" s="1"/>
      <c r="F7" s="1"/>
      <c r="G7" s="1"/>
      <c r="H7" s="1"/>
      <c r="I7" s="1"/>
      <c r="J7" s="1"/>
      <c r="K7" s="1"/>
      <c r="L7" s="1"/>
      <c r="M7" s="1"/>
      <c r="N7" s="1"/>
      <c r="O7" s="1"/>
      <c r="P7" s="1"/>
      <c r="Q7" s="1"/>
      <c r="R7" s="1"/>
      <c r="S7" s="1"/>
      <c r="T7" s="1"/>
      <c r="U7" s="1"/>
      <c r="V7" s="1"/>
      <c r="W7" s="1"/>
      <c r="X7" s="1"/>
      <c r="Y7" s="1"/>
      <c r="Z7" s="1"/>
    </row>
    <row r="8" spans="1:31" ht="14.4" x14ac:dyDescent="0.3">
      <c r="A8" s="3"/>
      <c r="B8" s="1"/>
      <c r="C8" s="1"/>
      <c r="D8" s="1"/>
      <c r="E8" s="1"/>
      <c r="F8" s="1"/>
      <c r="G8" s="1"/>
      <c r="H8" s="1"/>
      <c r="I8" s="1"/>
      <c r="J8" s="1"/>
      <c r="K8" s="1"/>
      <c r="L8" s="1"/>
      <c r="M8" s="1"/>
      <c r="N8" s="1"/>
      <c r="O8" s="1"/>
      <c r="P8" s="1"/>
      <c r="Q8" s="1"/>
      <c r="R8" s="1"/>
      <c r="S8" s="1"/>
      <c r="T8" s="1"/>
      <c r="U8" s="1"/>
      <c r="V8" s="1"/>
      <c r="W8" s="1"/>
      <c r="X8" s="1"/>
      <c r="Y8" s="1"/>
      <c r="Z8" s="1"/>
    </row>
    <row r="9" spans="1:31" ht="14.4" x14ac:dyDescent="0.3">
      <c r="A9" s="3"/>
      <c r="B9" s="1"/>
      <c r="C9" s="1"/>
      <c r="D9" s="1"/>
      <c r="E9" s="1"/>
      <c r="F9" s="1"/>
      <c r="G9" s="1"/>
      <c r="H9" s="1"/>
      <c r="I9" s="1"/>
      <c r="J9" s="1"/>
      <c r="K9" s="1"/>
      <c r="L9" s="1"/>
      <c r="M9" s="1"/>
      <c r="N9" s="1"/>
      <c r="O9" s="1"/>
      <c r="P9" s="1"/>
      <c r="Q9" s="1"/>
      <c r="R9" s="1"/>
      <c r="S9" s="1"/>
      <c r="T9" s="1"/>
      <c r="U9" s="1"/>
      <c r="V9" s="1"/>
      <c r="W9" s="1"/>
      <c r="X9" s="1"/>
      <c r="Y9" s="1"/>
      <c r="Z9" s="1"/>
    </row>
    <row r="10" spans="1:31" ht="14.25" customHeight="1" x14ac:dyDescent="0.3">
      <c r="A10" s="4" t="s">
        <v>4</v>
      </c>
      <c r="B10" s="1"/>
      <c r="C10" s="1" t="s">
        <v>5</v>
      </c>
      <c r="D10" s="1"/>
      <c r="E10" s="1"/>
      <c r="F10" s="1"/>
      <c r="G10" s="1"/>
      <c r="H10" s="1"/>
      <c r="I10" s="1"/>
      <c r="J10" s="1"/>
      <c r="K10" s="1"/>
      <c r="L10" s="1"/>
      <c r="M10" s="1"/>
      <c r="N10" s="1"/>
      <c r="O10" s="1"/>
      <c r="P10" s="1"/>
      <c r="Q10" s="1"/>
      <c r="R10" s="1"/>
      <c r="S10" s="1"/>
      <c r="T10" s="1"/>
      <c r="U10" s="1"/>
      <c r="V10" s="1"/>
      <c r="W10" s="1"/>
      <c r="X10" s="1"/>
      <c r="Y10" s="1"/>
      <c r="Z10" s="1"/>
      <c r="AA10" s="5"/>
      <c r="AB10" s="5"/>
      <c r="AC10" s="5"/>
      <c r="AD10" s="5"/>
      <c r="AE10" s="5"/>
    </row>
    <row r="11" spans="1:31" ht="14.25" customHeight="1" x14ac:dyDescent="0.3">
      <c r="A11" s="3" t="s">
        <v>6</v>
      </c>
      <c r="B11" s="1" t="s">
        <v>7</v>
      </c>
      <c r="C11" s="1"/>
      <c r="D11" s="1"/>
      <c r="E11" s="1"/>
      <c r="F11" s="1"/>
      <c r="G11" s="1"/>
      <c r="H11" s="1"/>
      <c r="I11" s="1"/>
      <c r="J11" s="1"/>
      <c r="K11" s="1"/>
      <c r="L11" s="1"/>
      <c r="M11" s="1"/>
      <c r="N11" s="1"/>
      <c r="O11" s="1"/>
      <c r="P11" s="1"/>
      <c r="Q11" s="1"/>
      <c r="R11" s="1"/>
      <c r="S11" s="1"/>
      <c r="T11" s="1"/>
      <c r="U11" s="1"/>
      <c r="V11" s="1"/>
      <c r="W11" s="1"/>
      <c r="X11" s="1"/>
      <c r="Y11" s="1"/>
      <c r="Z11" s="1"/>
      <c r="AA11" s="5"/>
      <c r="AB11" s="5"/>
      <c r="AC11" s="5"/>
      <c r="AD11" s="5"/>
      <c r="AE11" s="5"/>
    </row>
    <row r="12" spans="1:31" ht="14.25" customHeight="1" x14ac:dyDescent="0.3">
      <c r="A12" s="3" t="s">
        <v>8</v>
      </c>
      <c r="B12" s="1"/>
      <c r="C12" s="1"/>
      <c r="D12" s="1"/>
      <c r="E12" s="1"/>
      <c r="F12" s="1"/>
      <c r="G12" s="1"/>
      <c r="H12" s="1"/>
      <c r="I12" s="1"/>
      <c r="J12" s="1"/>
      <c r="K12" s="1"/>
      <c r="L12" s="1"/>
      <c r="M12" s="1"/>
      <c r="N12" s="1"/>
      <c r="O12" s="1"/>
      <c r="P12" s="1"/>
      <c r="Q12" s="1"/>
      <c r="R12" s="1"/>
      <c r="S12" s="1"/>
      <c r="T12" s="1"/>
      <c r="U12" s="1"/>
      <c r="V12" s="1"/>
      <c r="W12" s="1"/>
      <c r="X12" s="1"/>
      <c r="Y12" s="1"/>
      <c r="Z12" s="1"/>
      <c r="AA12" s="5"/>
      <c r="AB12" s="5"/>
      <c r="AC12" s="5"/>
      <c r="AD12" s="5"/>
      <c r="AE12" s="5"/>
    </row>
    <row r="13" spans="1:31" ht="14.25" customHeight="1" x14ac:dyDescent="0.3">
      <c r="A13" s="3" t="s">
        <v>9</v>
      </c>
      <c r="B13" s="1"/>
      <c r="C13" s="1"/>
      <c r="D13" s="1"/>
      <c r="E13" s="1"/>
      <c r="F13" s="1"/>
      <c r="G13" s="1"/>
      <c r="H13" s="1"/>
      <c r="I13" s="1"/>
      <c r="J13" s="1"/>
      <c r="K13" s="1"/>
      <c r="L13" s="1"/>
      <c r="M13" s="1"/>
      <c r="N13" s="1"/>
      <c r="O13" s="1"/>
      <c r="P13" s="1"/>
      <c r="Q13" s="1"/>
      <c r="R13" s="1"/>
      <c r="S13" s="1"/>
      <c r="T13" s="1"/>
      <c r="U13" s="1"/>
      <c r="V13" s="1"/>
      <c r="W13" s="1"/>
      <c r="X13" s="1"/>
      <c r="Y13" s="1"/>
      <c r="Z13" s="1"/>
      <c r="AA13" s="5"/>
      <c r="AB13" s="5"/>
      <c r="AC13" s="5"/>
      <c r="AD13" s="5"/>
      <c r="AE13" s="5"/>
    </row>
    <row r="14" spans="1:31" ht="14.25" customHeight="1" x14ac:dyDescent="0.3">
      <c r="A14" s="3" t="s">
        <v>10</v>
      </c>
      <c r="B14" s="1"/>
      <c r="C14" s="1"/>
      <c r="D14" s="1"/>
      <c r="E14" s="1"/>
      <c r="F14" s="1"/>
      <c r="G14" s="1"/>
      <c r="H14" s="1"/>
      <c r="I14" s="1"/>
      <c r="J14" s="1"/>
      <c r="K14" s="1"/>
      <c r="L14" s="1"/>
      <c r="M14" s="1"/>
      <c r="N14" s="1"/>
      <c r="O14" s="1"/>
      <c r="P14" s="1"/>
      <c r="Q14" s="1"/>
      <c r="R14" s="1"/>
      <c r="S14" s="1"/>
      <c r="T14" s="1"/>
      <c r="U14" s="1"/>
      <c r="V14" s="1"/>
      <c r="W14" s="1"/>
      <c r="X14" s="1"/>
      <c r="Y14" s="1"/>
      <c r="Z14" s="1"/>
      <c r="AA14" s="5"/>
      <c r="AB14" s="5"/>
      <c r="AC14" s="5"/>
      <c r="AD14" s="5"/>
      <c r="AE14" s="5"/>
    </row>
    <row r="15" spans="1:31" ht="14.25" customHeight="1" x14ac:dyDescent="0.3">
      <c r="A15" s="3" t="s">
        <v>11</v>
      </c>
      <c r="B15" s="1"/>
      <c r="C15" s="1"/>
      <c r="D15" s="1"/>
      <c r="E15" s="1"/>
      <c r="F15" s="1"/>
      <c r="G15" s="1"/>
      <c r="H15" s="1"/>
      <c r="I15" s="1"/>
      <c r="J15" s="1"/>
      <c r="K15" s="1"/>
      <c r="L15" s="1"/>
      <c r="M15" s="1"/>
      <c r="N15" s="1"/>
      <c r="O15" s="1"/>
      <c r="P15" s="1"/>
      <c r="Q15" s="1"/>
      <c r="R15" s="1"/>
      <c r="S15" s="1"/>
      <c r="T15" s="1"/>
      <c r="U15" s="1"/>
      <c r="V15" s="1"/>
      <c r="W15" s="1"/>
      <c r="X15" s="1"/>
      <c r="Y15" s="1"/>
      <c r="Z15" s="1"/>
      <c r="AA15" s="5"/>
      <c r="AB15" s="5"/>
      <c r="AC15" s="5"/>
      <c r="AD15" s="5"/>
      <c r="AE15" s="5"/>
    </row>
    <row r="16" spans="1:31" ht="15.7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31" ht="15.75" customHeight="1" x14ac:dyDescent="0.3">
      <c r="E17" s="6"/>
      <c r="F17" s="7"/>
      <c r="G17" s="7"/>
      <c r="H17" s="7"/>
      <c r="I17" s="7"/>
      <c r="J17" s="7"/>
      <c r="K17" s="7"/>
      <c r="L17" s="7"/>
      <c r="M17" s="7"/>
      <c r="N17" s="7"/>
      <c r="O17" s="7"/>
      <c r="P17" s="7"/>
      <c r="Q17" s="7"/>
      <c r="R17" s="7"/>
      <c r="S17" s="7"/>
      <c r="T17" s="7"/>
      <c r="U17" s="7"/>
      <c r="V17" s="7"/>
      <c r="W17" s="7"/>
      <c r="X17" s="7"/>
      <c r="Y17" s="7"/>
      <c r="Z17" s="7"/>
    </row>
    <row r="18" spans="1:31" ht="15.6" x14ac:dyDescent="0.3">
      <c r="A18" s="8"/>
      <c r="B18" s="127" t="s">
        <v>12</v>
      </c>
      <c r="C18" s="125"/>
      <c r="D18" s="125"/>
      <c r="E18" s="125"/>
      <c r="F18" s="125"/>
      <c r="G18" s="125"/>
      <c r="H18" s="125"/>
      <c r="I18" s="125"/>
      <c r="J18" s="125"/>
      <c r="K18" s="125"/>
      <c r="L18" s="125"/>
      <c r="M18" s="125"/>
      <c r="N18" s="125"/>
      <c r="O18" s="9"/>
      <c r="P18" s="10"/>
      <c r="Q18" s="8"/>
      <c r="R18" s="8"/>
      <c r="S18" s="8"/>
      <c r="T18" s="8"/>
      <c r="U18" s="8"/>
      <c r="V18" s="8"/>
      <c r="W18" s="8"/>
      <c r="X18" s="8"/>
      <c r="Y18" s="8"/>
      <c r="Z18" s="8"/>
      <c r="AA18" s="8"/>
      <c r="AB18" s="8"/>
      <c r="AC18" s="8"/>
      <c r="AD18" s="8"/>
      <c r="AE18" s="8"/>
    </row>
    <row r="19" spans="1:31" ht="15.6" x14ac:dyDescent="0.3">
      <c r="A19" s="8"/>
      <c r="B19" s="127" t="s">
        <v>13</v>
      </c>
      <c r="C19" s="125"/>
      <c r="D19" s="125"/>
      <c r="E19" s="125"/>
      <c r="F19" s="125"/>
      <c r="G19" s="125"/>
      <c r="H19" s="125"/>
      <c r="I19" s="125"/>
      <c r="J19" s="125"/>
      <c r="K19" s="125"/>
      <c r="L19" s="125"/>
      <c r="M19" s="125"/>
      <c r="N19" s="125"/>
      <c r="O19" s="9"/>
      <c r="P19" s="10"/>
      <c r="Q19" s="8"/>
      <c r="R19" s="8"/>
      <c r="S19" s="8"/>
      <c r="T19" s="8"/>
      <c r="U19" s="8"/>
      <c r="V19" s="8"/>
      <c r="W19" s="8"/>
      <c r="X19" s="8"/>
      <c r="Y19" s="8"/>
      <c r="Z19" s="8"/>
      <c r="AA19" s="8"/>
      <c r="AB19" s="8"/>
      <c r="AC19" s="8"/>
      <c r="AD19" s="8"/>
      <c r="AE19" s="8"/>
    </row>
    <row r="20" spans="1:31" ht="15.6" x14ac:dyDescent="0.3">
      <c r="A20" s="8"/>
      <c r="B20" s="128" t="s">
        <v>14</v>
      </c>
      <c r="C20" s="125"/>
      <c r="D20" s="125"/>
      <c r="E20" s="125"/>
      <c r="F20" s="125"/>
      <c r="G20" s="125"/>
      <c r="H20" s="125"/>
      <c r="I20" s="125"/>
      <c r="J20" s="125"/>
      <c r="K20" s="125"/>
      <c r="L20" s="125"/>
      <c r="M20" s="125"/>
      <c r="N20" s="125"/>
      <c r="O20" s="9"/>
      <c r="P20" s="10"/>
      <c r="Q20" s="8"/>
      <c r="R20" s="8"/>
      <c r="S20" s="8"/>
      <c r="T20" s="8"/>
      <c r="U20" s="8"/>
      <c r="V20" s="8"/>
      <c r="W20" s="8"/>
      <c r="X20" s="8"/>
      <c r="Y20" s="8"/>
      <c r="Z20" s="8"/>
      <c r="AA20" s="8"/>
      <c r="AB20" s="8"/>
      <c r="AC20" s="8"/>
      <c r="AD20" s="8"/>
      <c r="AE20" s="8"/>
    </row>
    <row r="21" spans="1:31" ht="15.75" customHeight="1" x14ac:dyDescent="0.3">
      <c r="A21" s="8"/>
      <c r="B21" s="3"/>
      <c r="C21" s="1"/>
      <c r="D21" s="11"/>
      <c r="E21" s="11"/>
      <c r="F21" s="11"/>
      <c r="G21" s="11"/>
      <c r="H21" s="11"/>
      <c r="I21" s="11"/>
      <c r="J21" s="12"/>
      <c r="K21" s="11"/>
      <c r="L21" s="12"/>
      <c r="M21" s="11"/>
      <c r="N21" s="12"/>
      <c r="O21" s="9"/>
      <c r="P21" s="10"/>
      <c r="Q21" s="8"/>
      <c r="R21" s="8"/>
      <c r="S21" s="8"/>
      <c r="T21" s="8"/>
      <c r="U21" s="8"/>
      <c r="V21" s="8"/>
      <c r="W21" s="8"/>
      <c r="X21" s="8"/>
      <c r="Y21" s="8"/>
      <c r="Z21" s="8"/>
      <c r="AA21" s="8"/>
      <c r="AB21" s="8"/>
      <c r="AC21" s="8"/>
      <c r="AD21" s="8"/>
      <c r="AE21" s="8"/>
    </row>
    <row r="22" spans="1:31" ht="15.75" customHeight="1" x14ac:dyDescent="0.3">
      <c r="A22" s="5"/>
      <c r="B22" s="5"/>
      <c r="C22" s="5"/>
      <c r="D22" s="13"/>
      <c r="E22" s="13"/>
      <c r="F22" s="13"/>
      <c r="G22" s="13"/>
      <c r="H22" s="13"/>
      <c r="I22" s="13"/>
      <c r="J22" s="14"/>
      <c r="K22" s="13"/>
      <c r="L22" s="14"/>
      <c r="M22" s="13"/>
      <c r="N22" s="14"/>
      <c r="O22" s="13"/>
      <c r="P22" s="14"/>
      <c r="Q22" s="5"/>
      <c r="R22" s="5"/>
      <c r="S22" s="5"/>
      <c r="T22" s="5"/>
      <c r="U22" s="5"/>
      <c r="V22" s="5"/>
      <c r="W22" s="5"/>
      <c r="X22" s="5"/>
      <c r="Y22" s="5"/>
      <c r="Z22" s="5"/>
      <c r="AA22" s="5"/>
      <c r="AB22" s="5"/>
      <c r="AC22" s="5"/>
      <c r="AD22" s="5"/>
      <c r="AE22" s="5"/>
    </row>
    <row r="23" spans="1:31" ht="30" customHeight="1" x14ac:dyDescent="0.3">
      <c r="A23" s="129"/>
      <c r="B23" s="114" t="s">
        <v>15</v>
      </c>
      <c r="C23" s="115"/>
      <c r="D23" s="118" t="s">
        <v>16</v>
      </c>
      <c r="E23" s="119"/>
      <c r="F23" s="119"/>
      <c r="G23" s="119"/>
      <c r="H23" s="119"/>
      <c r="I23" s="119"/>
      <c r="J23" s="120"/>
      <c r="K23" s="114" t="s">
        <v>17</v>
      </c>
      <c r="L23" s="115"/>
      <c r="M23" s="114" t="s">
        <v>18</v>
      </c>
      <c r="N23" s="115"/>
      <c r="O23" s="15"/>
      <c r="P23" s="15"/>
      <c r="Q23" s="15"/>
      <c r="R23" s="15"/>
      <c r="S23" s="15"/>
      <c r="T23" s="15"/>
      <c r="U23" s="15"/>
      <c r="V23" s="15"/>
      <c r="W23" s="15"/>
      <c r="X23" s="15"/>
      <c r="Y23" s="15"/>
      <c r="Z23" s="15"/>
      <c r="AA23" s="15"/>
      <c r="AB23" s="15"/>
      <c r="AC23" s="15"/>
      <c r="AD23" s="15"/>
      <c r="AE23" s="15"/>
    </row>
    <row r="24" spans="1:31" ht="135" customHeight="1" x14ac:dyDescent="0.3">
      <c r="A24" s="130"/>
      <c r="B24" s="116"/>
      <c r="C24" s="117"/>
      <c r="D24" s="16" t="s">
        <v>19</v>
      </c>
      <c r="E24" s="17" t="s">
        <v>20</v>
      </c>
      <c r="F24" s="17" t="s">
        <v>21</v>
      </c>
      <c r="G24" s="17" t="s">
        <v>22</v>
      </c>
      <c r="H24" s="17" t="s">
        <v>23</v>
      </c>
      <c r="I24" s="121" t="s">
        <v>24</v>
      </c>
      <c r="J24" s="117"/>
      <c r="K24" s="116"/>
      <c r="L24" s="117"/>
      <c r="M24" s="116"/>
      <c r="N24" s="117"/>
      <c r="O24" s="5"/>
      <c r="P24" s="5"/>
      <c r="Q24" s="18"/>
      <c r="R24" s="5"/>
      <c r="S24" s="5"/>
      <c r="T24" s="5"/>
      <c r="U24" s="5"/>
      <c r="V24" s="5"/>
      <c r="W24" s="5"/>
      <c r="X24" s="5"/>
      <c r="Y24" s="5"/>
      <c r="Z24" s="5"/>
      <c r="AA24" s="5"/>
      <c r="AB24" s="5"/>
      <c r="AC24" s="5"/>
      <c r="AD24" s="5"/>
      <c r="AE24" s="5"/>
    </row>
    <row r="25" spans="1:31" ht="37.5" customHeight="1" x14ac:dyDescent="0.3">
      <c r="A25" s="131"/>
      <c r="B25" s="19" t="s">
        <v>25</v>
      </c>
      <c r="C25" s="20" t="s">
        <v>26</v>
      </c>
      <c r="D25" s="19" t="s">
        <v>26</v>
      </c>
      <c r="E25" s="21" t="s">
        <v>26</v>
      </c>
      <c r="F25" s="21" t="s">
        <v>26</v>
      </c>
      <c r="G25" s="21" t="s">
        <v>26</v>
      </c>
      <c r="H25" s="21" t="s">
        <v>26</v>
      </c>
      <c r="I25" s="21" t="s">
        <v>25</v>
      </c>
      <c r="J25" s="22" t="s">
        <v>27</v>
      </c>
      <c r="K25" s="19" t="s">
        <v>25</v>
      </c>
      <c r="L25" s="20" t="s">
        <v>26</v>
      </c>
      <c r="M25" s="23" t="s">
        <v>25</v>
      </c>
      <c r="N25" s="24" t="s">
        <v>26</v>
      </c>
      <c r="O25" s="25"/>
      <c r="P25" s="25"/>
      <c r="Q25" s="25"/>
      <c r="R25" s="25"/>
      <c r="S25" s="25"/>
      <c r="T25" s="25"/>
      <c r="U25" s="25"/>
      <c r="V25" s="25"/>
      <c r="W25" s="25"/>
      <c r="X25" s="25"/>
      <c r="Y25" s="25"/>
      <c r="Z25" s="25"/>
      <c r="AA25" s="25"/>
      <c r="AB25" s="25"/>
      <c r="AC25" s="25"/>
      <c r="AD25" s="25"/>
      <c r="AE25" s="25"/>
    </row>
    <row r="26" spans="1:31" ht="30" customHeight="1" x14ac:dyDescent="0.3">
      <c r="A26" s="26" t="s">
        <v>28</v>
      </c>
      <c r="B26" s="27" t="s">
        <v>29</v>
      </c>
      <c r="C26" s="28" t="s">
        <v>30</v>
      </c>
      <c r="D26" s="27" t="s">
        <v>31</v>
      </c>
      <c r="E26" s="29" t="s">
        <v>32</v>
      </c>
      <c r="F26" s="29" t="s">
        <v>33</v>
      </c>
      <c r="G26" s="29" t="s">
        <v>34</v>
      </c>
      <c r="H26" s="29" t="s">
        <v>35</v>
      </c>
      <c r="I26" s="29" t="s">
        <v>36</v>
      </c>
      <c r="J26" s="28" t="s">
        <v>37</v>
      </c>
      <c r="K26" s="27" t="s">
        <v>38</v>
      </c>
      <c r="L26" s="28" t="s">
        <v>39</v>
      </c>
      <c r="M26" s="27" t="s">
        <v>40</v>
      </c>
      <c r="N26" s="28" t="s">
        <v>41</v>
      </c>
      <c r="O26" s="30"/>
      <c r="P26" s="30"/>
      <c r="Q26" s="31"/>
      <c r="R26" s="30"/>
      <c r="S26" s="30"/>
      <c r="T26" s="30"/>
      <c r="U26" s="30"/>
      <c r="V26" s="30"/>
      <c r="W26" s="30"/>
      <c r="X26" s="30"/>
      <c r="Y26" s="30"/>
      <c r="Z26" s="30"/>
      <c r="AA26" s="30"/>
      <c r="AB26" s="30"/>
      <c r="AC26" s="30"/>
      <c r="AD26" s="30"/>
      <c r="AE26" s="30"/>
    </row>
    <row r="27" spans="1:31" ht="30" customHeight="1" x14ac:dyDescent="0.3">
      <c r="A27" s="32" t="s">
        <v>42</v>
      </c>
      <c r="B27" s="33">
        <f t="shared" ref="B27:B28" si="0">C27/N27</f>
        <v>1</v>
      </c>
      <c r="C27" s="34">
        <f>'Кошторис  витрат'!G190</f>
        <v>1938634.75</v>
      </c>
      <c r="D27" s="35">
        <v>0</v>
      </c>
      <c r="E27" s="36">
        <v>0</v>
      </c>
      <c r="F27" s="36">
        <v>0</v>
      </c>
      <c r="G27" s="36">
        <v>0</v>
      </c>
      <c r="H27" s="36">
        <v>0</v>
      </c>
      <c r="I27" s="37">
        <f t="shared" ref="I27:I29" si="1">J27/N27</f>
        <v>0</v>
      </c>
      <c r="J27" s="34">
        <f t="shared" ref="J27:J29" si="2">D27+E27+F27+G27+H27</f>
        <v>0</v>
      </c>
      <c r="K27" s="33">
        <f t="shared" ref="K27:K29" si="3">L27/N27</f>
        <v>0</v>
      </c>
      <c r="L27" s="34">
        <f>'Кошторис  витрат'!S190</f>
        <v>0</v>
      </c>
      <c r="M27" s="38">
        <v>1</v>
      </c>
      <c r="N27" s="39">
        <f t="shared" ref="N27:N29" si="4">C27+J27+L27</f>
        <v>1938634.75</v>
      </c>
      <c r="O27" s="25"/>
      <c r="P27" s="25"/>
      <c r="Q27" s="25"/>
      <c r="R27" s="25"/>
      <c r="S27" s="25"/>
      <c r="T27" s="25"/>
      <c r="U27" s="25"/>
      <c r="V27" s="25"/>
      <c r="W27" s="25"/>
      <c r="X27" s="25"/>
      <c r="Y27" s="25"/>
      <c r="Z27" s="25"/>
      <c r="AA27" s="25"/>
      <c r="AB27" s="25"/>
      <c r="AC27" s="25"/>
      <c r="AD27" s="25"/>
      <c r="AE27" s="25"/>
    </row>
    <row r="28" spans="1:31" ht="30" customHeight="1" x14ac:dyDescent="0.3">
      <c r="A28" s="40" t="s">
        <v>43</v>
      </c>
      <c r="B28" s="41">
        <f t="shared" si="0"/>
        <v>1</v>
      </c>
      <c r="C28" s="42">
        <f>'Кошторис  витрат'!J190</f>
        <v>1938634.75</v>
      </c>
      <c r="D28" s="43">
        <v>0</v>
      </c>
      <c r="E28" s="44">
        <v>0</v>
      </c>
      <c r="F28" s="44">
        <v>0</v>
      </c>
      <c r="G28" s="44">
        <v>0</v>
      </c>
      <c r="H28" s="44">
        <v>0</v>
      </c>
      <c r="I28" s="45">
        <f t="shared" si="1"/>
        <v>0</v>
      </c>
      <c r="J28" s="42">
        <f t="shared" si="2"/>
        <v>0</v>
      </c>
      <c r="K28" s="41">
        <f t="shared" si="3"/>
        <v>0</v>
      </c>
      <c r="L28" s="42">
        <f>'Кошторис  витрат'!V190</f>
        <v>0</v>
      </c>
      <c r="M28" s="46">
        <v>1</v>
      </c>
      <c r="N28" s="47">
        <f t="shared" si="4"/>
        <v>1938634.75</v>
      </c>
      <c r="O28" s="25"/>
      <c r="P28" s="25"/>
      <c r="Q28" s="25"/>
      <c r="R28" s="25"/>
      <c r="S28" s="25"/>
      <c r="T28" s="25"/>
      <c r="U28" s="25"/>
      <c r="V28" s="25"/>
      <c r="W28" s="25"/>
      <c r="X28" s="25"/>
      <c r="Y28" s="25"/>
      <c r="Z28" s="25"/>
      <c r="AA28" s="25"/>
      <c r="AB28" s="25"/>
      <c r="AC28" s="25"/>
      <c r="AD28" s="25"/>
      <c r="AE28" s="25"/>
    </row>
    <row r="29" spans="1:31" ht="30" customHeight="1" x14ac:dyDescent="0.3">
      <c r="A29" s="48" t="s">
        <v>44</v>
      </c>
      <c r="B29" s="49">
        <f>C29/N28</f>
        <v>0.8000000051582693</v>
      </c>
      <c r="C29" s="50">
        <f>581590.43+969317.38</f>
        <v>1550907.81</v>
      </c>
      <c r="D29" s="51">
        <v>0</v>
      </c>
      <c r="E29" s="52">
        <v>0</v>
      </c>
      <c r="F29" s="52">
        <v>0</v>
      </c>
      <c r="G29" s="52">
        <v>0</v>
      </c>
      <c r="H29" s="52">
        <v>0</v>
      </c>
      <c r="I29" s="53">
        <f t="shared" si="1"/>
        <v>0</v>
      </c>
      <c r="J29" s="50">
        <f t="shared" si="2"/>
        <v>0</v>
      </c>
      <c r="K29" s="49">
        <f t="shared" si="3"/>
        <v>0</v>
      </c>
      <c r="L29" s="50">
        <v>0</v>
      </c>
      <c r="M29" s="54">
        <f>(N29*M28)/N28</f>
        <v>0.8000000051582693</v>
      </c>
      <c r="N29" s="55">
        <f t="shared" si="4"/>
        <v>1550907.81</v>
      </c>
      <c r="O29" s="25"/>
      <c r="P29" s="25"/>
      <c r="Q29" s="25"/>
      <c r="R29" s="25"/>
      <c r="S29" s="25"/>
      <c r="T29" s="25"/>
      <c r="U29" s="25"/>
      <c r="V29" s="25"/>
      <c r="W29" s="25"/>
      <c r="X29" s="25"/>
      <c r="Y29" s="25"/>
      <c r="Z29" s="25"/>
      <c r="AA29" s="25"/>
      <c r="AB29" s="25"/>
      <c r="AC29" s="25"/>
      <c r="AD29" s="25"/>
      <c r="AE29" s="25"/>
    </row>
    <row r="30" spans="1:31" ht="30" customHeight="1" x14ac:dyDescent="0.3">
      <c r="A30" s="56" t="s">
        <v>45</v>
      </c>
      <c r="B30" s="57">
        <f t="shared" ref="B30:N30" si="5">B28-B29</f>
        <v>0.1999999948417307</v>
      </c>
      <c r="C30" s="58">
        <f t="shared" si="5"/>
        <v>387726.93999999994</v>
      </c>
      <c r="D30" s="59">
        <f t="shared" si="5"/>
        <v>0</v>
      </c>
      <c r="E30" s="60">
        <f t="shared" si="5"/>
        <v>0</v>
      </c>
      <c r="F30" s="60">
        <f t="shared" si="5"/>
        <v>0</v>
      </c>
      <c r="G30" s="60">
        <f t="shared" si="5"/>
        <v>0</v>
      </c>
      <c r="H30" s="60">
        <f t="shared" si="5"/>
        <v>0</v>
      </c>
      <c r="I30" s="61">
        <f t="shared" si="5"/>
        <v>0</v>
      </c>
      <c r="J30" s="58">
        <f t="shared" si="5"/>
        <v>0</v>
      </c>
      <c r="K30" s="62">
        <f t="shared" si="5"/>
        <v>0</v>
      </c>
      <c r="L30" s="58">
        <f t="shared" si="5"/>
        <v>0</v>
      </c>
      <c r="M30" s="63">
        <f t="shared" si="5"/>
        <v>0.1999999948417307</v>
      </c>
      <c r="N30" s="64">
        <f t="shared" si="5"/>
        <v>387726.93999999994</v>
      </c>
      <c r="O30" s="25"/>
      <c r="P30" s="25"/>
      <c r="Q30" s="25"/>
      <c r="R30" s="25"/>
      <c r="S30" s="25"/>
      <c r="T30" s="25"/>
      <c r="U30" s="25"/>
      <c r="V30" s="25"/>
      <c r="W30" s="25"/>
      <c r="X30" s="25"/>
      <c r="Y30" s="25"/>
      <c r="Z30" s="25"/>
      <c r="AA30" s="25"/>
      <c r="AB30" s="25"/>
      <c r="AC30" s="25"/>
      <c r="AD30" s="25"/>
      <c r="AE30" s="25"/>
    </row>
    <row r="31" spans="1:31" ht="15.75" customHeight="1" x14ac:dyDescent="0.3">
      <c r="A31" s="3"/>
      <c r="B31" s="3"/>
      <c r="C31" s="3"/>
      <c r="D31" s="1"/>
      <c r="E31" s="1"/>
      <c r="F31" s="1"/>
      <c r="G31" s="1"/>
      <c r="H31" s="1"/>
      <c r="I31" s="1"/>
      <c r="J31" s="1"/>
      <c r="K31" s="1"/>
      <c r="L31" s="1"/>
      <c r="M31" s="1"/>
      <c r="N31" s="1"/>
      <c r="O31" s="1"/>
      <c r="P31" s="1"/>
      <c r="Q31" s="1"/>
      <c r="R31" s="1"/>
      <c r="S31" s="1"/>
      <c r="T31" s="1"/>
      <c r="U31" s="1"/>
      <c r="V31" s="1"/>
      <c r="W31" s="1"/>
      <c r="X31" s="1"/>
      <c r="Y31" s="1"/>
      <c r="Z31" s="1"/>
    </row>
    <row r="32" spans="1:31" ht="15.75" customHeight="1" x14ac:dyDescent="0.3">
      <c r="A32" s="65"/>
      <c r="B32" s="65" t="s">
        <v>46</v>
      </c>
      <c r="C32" s="122"/>
      <c r="D32" s="123"/>
      <c r="E32" s="123"/>
      <c r="F32" s="65"/>
      <c r="G32" s="66"/>
      <c r="H32" s="66"/>
      <c r="I32" s="67"/>
      <c r="J32" s="122"/>
      <c r="K32" s="123"/>
      <c r="L32" s="123"/>
      <c r="M32" s="123"/>
      <c r="N32" s="123"/>
      <c r="O32" s="65"/>
      <c r="P32" s="65"/>
      <c r="Q32" s="65"/>
      <c r="R32" s="65"/>
      <c r="S32" s="65"/>
      <c r="T32" s="65"/>
      <c r="U32" s="65"/>
      <c r="V32" s="65"/>
      <c r="W32" s="65"/>
      <c r="X32" s="65"/>
      <c r="Y32" s="65"/>
      <c r="Z32" s="65"/>
      <c r="AA32" s="65"/>
      <c r="AB32" s="65"/>
      <c r="AC32" s="65"/>
      <c r="AD32" s="65"/>
      <c r="AE32" s="65"/>
    </row>
    <row r="33" spans="1:31" ht="15.75" customHeight="1" x14ac:dyDescent="0.3">
      <c r="A33" s="5"/>
      <c r="B33" s="5"/>
      <c r="C33" s="5"/>
      <c r="D33" s="68" t="s">
        <v>47</v>
      </c>
      <c r="E33" s="5"/>
      <c r="F33" s="69"/>
      <c r="G33" s="124" t="s">
        <v>48</v>
      </c>
      <c r="H33" s="125"/>
      <c r="I33" s="13"/>
      <c r="J33" s="124" t="s">
        <v>49</v>
      </c>
      <c r="K33" s="125"/>
      <c r="L33" s="125"/>
      <c r="M33" s="125"/>
      <c r="N33" s="125"/>
      <c r="O33" s="5"/>
      <c r="P33" s="5"/>
      <c r="Q33" s="5"/>
      <c r="R33" s="5"/>
      <c r="S33" s="5"/>
      <c r="T33" s="5"/>
      <c r="U33" s="5"/>
      <c r="V33" s="5"/>
      <c r="W33" s="5"/>
      <c r="X33" s="5"/>
      <c r="Y33" s="5"/>
      <c r="Z33" s="5"/>
      <c r="AA33" s="5"/>
      <c r="AB33" s="5"/>
      <c r="AC33" s="5"/>
      <c r="AD33" s="5"/>
      <c r="AE33" s="5"/>
    </row>
    <row r="34" spans="1:31"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31"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31"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31"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31"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31"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31"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31"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31"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31"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31"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31"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31"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31"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31"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row r="235" spans="1:26" ht="15.75" customHeight="1" x14ac:dyDescent="0.3"/>
    <row r="236" spans="1:26" ht="15.75" customHeight="1" x14ac:dyDescent="0.3"/>
    <row r="237" spans="1:26" ht="15.75" customHeight="1" x14ac:dyDescent="0.3"/>
    <row r="238" spans="1:26" ht="15.75" customHeight="1" x14ac:dyDescent="0.3"/>
    <row r="239" spans="1:26" ht="15.75" customHeight="1" x14ac:dyDescent="0.3"/>
    <row r="240" spans="1:26"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6">
    <mergeCell ref="G33:H33"/>
    <mergeCell ref="J33:N33"/>
    <mergeCell ref="K23:L24"/>
    <mergeCell ref="M23:N24"/>
    <mergeCell ref="A1:B1"/>
    <mergeCell ref="H2:J2"/>
    <mergeCell ref="H3:J3"/>
    <mergeCell ref="B18:N18"/>
    <mergeCell ref="B19:N19"/>
    <mergeCell ref="B20:N20"/>
    <mergeCell ref="A23:A25"/>
    <mergeCell ref="B23:C24"/>
    <mergeCell ref="D23:J23"/>
    <mergeCell ref="I24:J24"/>
    <mergeCell ref="C32:E32"/>
    <mergeCell ref="J32:N32"/>
  </mergeCells>
  <pageMargins left="1.0900000000000001" right="0.70866141732283472" top="0.74803149606299213" bottom="0.57999999999999996" header="0" footer="0"/>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AG1012"/>
  <sheetViews>
    <sheetView tabSelected="1" topLeftCell="M1" zoomScale="68" zoomScaleNormal="68" workbookViewId="0">
      <selection activeCell="C155" sqref="C155"/>
    </sheetView>
  </sheetViews>
  <sheetFormatPr defaultColWidth="14.44140625" defaultRowHeight="15" customHeight="1" outlineLevelCol="1" x14ac:dyDescent="0.3"/>
  <cols>
    <col min="1" max="1" width="13.33203125" customWidth="1"/>
    <col min="2" max="2" width="7.88671875" customWidth="1"/>
    <col min="3" max="3" width="49" customWidth="1"/>
    <col min="4" max="4" width="12.6640625" customWidth="1"/>
    <col min="5" max="5" width="11.88671875" customWidth="1"/>
    <col min="6" max="6" width="13" customWidth="1"/>
    <col min="7" max="7" width="17.6640625" customWidth="1"/>
    <col min="8" max="8" width="11.88671875" customWidth="1"/>
    <col min="9" max="9" width="13" customWidth="1"/>
    <col min="10" max="10" width="17.6640625" customWidth="1"/>
    <col min="11" max="11" width="11.88671875" customWidth="1" outlineLevel="1"/>
    <col min="12" max="12" width="13" customWidth="1" outlineLevel="1"/>
    <col min="13" max="13" width="17.6640625" customWidth="1" outlineLevel="1"/>
    <col min="14" max="14" width="12.109375" customWidth="1" outlineLevel="1"/>
    <col min="15" max="15" width="13" customWidth="1" outlineLevel="1"/>
    <col min="16" max="16" width="16.6640625" customWidth="1" outlineLevel="1"/>
    <col min="17" max="17" width="12.109375" customWidth="1" outlineLevel="1"/>
    <col min="18" max="18" width="13" customWidth="1" outlineLevel="1"/>
    <col min="19" max="19" width="16.6640625" customWidth="1" outlineLevel="1"/>
    <col min="20" max="20" width="12.109375" customWidth="1" outlineLevel="1"/>
    <col min="21" max="21" width="13" customWidth="1" outlineLevel="1"/>
    <col min="22" max="22" width="16.6640625" customWidth="1" outlineLevel="1"/>
    <col min="23" max="24" width="16.6640625" customWidth="1"/>
    <col min="25" max="25" width="11" customWidth="1"/>
    <col min="26" max="26" width="11.88671875" customWidth="1"/>
    <col min="27" max="27" width="50.6640625" customWidth="1"/>
    <col min="28" max="28" width="14" customWidth="1"/>
    <col min="29" max="33" width="5.109375" customWidth="1"/>
  </cols>
  <sheetData>
    <row r="1" spans="1:33" ht="18" customHeight="1" x14ac:dyDescent="0.3">
      <c r="A1" s="135" t="s">
        <v>50</v>
      </c>
      <c r="B1" s="125"/>
      <c r="C1" s="125"/>
      <c r="D1" s="125"/>
      <c r="E1" s="125"/>
      <c r="F1" s="70"/>
      <c r="G1" s="70"/>
      <c r="H1" s="70"/>
      <c r="I1" s="70"/>
      <c r="J1" s="70"/>
      <c r="K1" s="70"/>
      <c r="L1" s="70"/>
      <c r="M1" s="70"/>
      <c r="N1" s="70"/>
      <c r="O1" s="70"/>
      <c r="P1" s="70"/>
      <c r="Q1" s="70"/>
      <c r="R1" s="70"/>
      <c r="S1" s="70"/>
      <c r="T1" s="70"/>
      <c r="U1" s="70"/>
      <c r="V1" s="70"/>
      <c r="W1" s="71"/>
      <c r="X1" s="71"/>
      <c r="Y1" s="71"/>
      <c r="Z1" s="71"/>
      <c r="AA1" s="2"/>
      <c r="AB1" s="1"/>
      <c r="AC1" s="1"/>
      <c r="AD1" s="1"/>
      <c r="AE1" s="1"/>
      <c r="AF1" s="1"/>
      <c r="AG1" s="1"/>
    </row>
    <row r="2" spans="1:33" ht="18" customHeight="1" x14ac:dyDescent="0.3">
      <c r="A2" s="72" t="str">
        <f>Фінансування!A12</f>
        <v>Назва Грантоотримувача:  ТОВ ГРІН ПІНГВІН МЕДІА</v>
      </c>
      <c r="B2" s="73"/>
      <c r="C2" s="72"/>
      <c r="D2" s="74"/>
      <c r="E2" s="75"/>
      <c r="F2" s="75"/>
      <c r="G2" s="75"/>
      <c r="H2" s="75"/>
      <c r="I2" s="75"/>
      <c r="J2" s="75"/>
      <c r="K2" s="75"/>
      <c r="L2" s="75"/>
      <c r="M2" s="75"/>
      <c r="N2" s="75"/>
      <c r="O2" s="75"/>
      <c r="P2" s="75"/>
      <c r="Q2" s="75"/>
      <c r="R2" s="75"/>
      <c r="S2" s="75"/>
      <c r="T2" s="75"/>
      <c r="U2" s="75"/>
      <c r="V2" s="75"/>
      <c r="W2" s="76"/>
      <c r="X2" s="76"/>
      <c r="Y2" s="76"/>
      <c r="Z2" s="76"/>
      <c r="AA2" s="7"/>
      <c r="AB2" s="1"/>
      <c r="AC2" s="1"/>
      <c r="AD2" s="1"/>
      <c r="AE2" s="1"/>
      <c r="AF2" s="1"/>
      <c r="AG2" s="1"/>
    </row>
    <row r="3" spans="1:33" ht="18" customHeight="1" x14ac:dyDescent="0.3">
      <c r="A3" s="3" t="str">
        <f>Фінансування!A13</f>
        <v>Назва проєкту: Книга-мандрівка. Крим – це Україна</v>
      </c>
      <c r="B3" s="73"/>
      <c r="C3" s="72"/>
      <c r="D3" s="74"/>
      <c r="E3" s="75"/>
      <c r="F3" s="75"/>
      <c r="G3" s="75"/>
      <c r="H3" s="75"/>
      <c r="I3" s="75"/>
      <c r="J3" s="75"/>
      <c r="K3" s="77"/>
      <c r="L3" s="77"/>
      <c r="M3" s="77"/>
      <c r="N3" s="77"/>
      <c r="O3" s="77"/>
      <c r="P3" s="77"/>
      <c r="Q3" s="77"/>
      <c r="R3" s="77"/>
      <c r="S3" s="77"/>
      <c r="T3" s="77"/>
      <c r="U3" s="77"/>
      <c r="V3" s="77"/>
      <c r="W3" s="78"/>
      <c r="X3" s="78"/>
      <c r="Y3" s="78"/>
      <c r="Z3" s="78"/>
      <c r="AA3" s="7"/>
      <c r="AB3" s="1"/>
      <c r="AC3" s="1"/>
      <c r="AD3" s="1"/>
      <c r="AE3" s="1"/>
      <c r="AF3" s="1"/>
      <c r="AG3" s="1"/>
    </row>
    <row r="4" spans="1:33" ht="18" customHeight="1" x14ac:dyDescent="0.3">
      <c r="A4" s="3" t="str">
        <f>Фінансування!A14</f>
        <v>Дата початку проєкту: серпень 2024</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3" ht="18" customHeight="1" x14ac:dyDescent="0.3">
      <c r="A5" s="3" t="str">
        <f>Фінансування!A15</f>
        <v>Дата завершення проєкту: 11.11.2024</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ht="14.4" x14ac:dyDescent="0.3">
      <c r="A6" s="3"/>
      <c r="B6" s="73"/>
      <c r="C6" s="79"/>
      <c r="D6" s="74"/>
      <c r="E6" s="80"/>
      <c r="F6" s="80"/>
      <c r="G6" s="80"/>
      <c r="H6" s="80"/>
      <c r="I6" s="80"/>
      <c r="J6" s="80"/>
      <c r="K6" s="81"/>
      <c r="L6" s="81"/>
      <c r="M6" s="81"/>
      <c r="N6" s="81"/>
      <c r="O6" s="81"/>
      <c r="P6" s="81"/>
      <c r="Q6" s="81"/>
      <c r="R6" s="81"/>
      <c r="S6" s="81"/>
      <c r="T6" s="81"/>
      <c r="U6" s="81"/>
      <c r="V6" s="81"/>
      <c r="W6" s="82"/>
      <c r="X6" s="82"/>
      <c r="Y6" s="82"/>
      <c r="Z6" s="82"/>
      <c r="AA6" s="83"/>
      <c r="AB6" s="1"/>
      <c r="AC6" s="1"/>
      <c r="AD6" s="1"/>
      <c r="AE6" s="1"/>
      <c r="AF6" s="1"/>
      <c r="AG6" s="1"/>
    </row>
    <row r="7" spans="1:33" ht="26.25" customHeight="1" x14ac:dyDescent="0.3">
      <c r="A7" s="136" t="s">
        <v>51</v>
      </c>
      <c r="B7" s="137" t="s">
        <v>52</v>
      </c>
      <c r="C7" s="138" t="s">
        <v>53</v>
      </c>
      <c r="D7" s="138" t="s">
        <v>54</v>
      </c>
      <c r="E7" s="139" t="s">
        <v>55</v>
      </c>
      <c r="F7" s="140"/>
      <c r="G7" s="140"/>
      <c r="H7" s="140"/>
      <c r="I7" s="140"/>
      <c r="J7" s="141"/>
      <c r="K7" s="139" t="s">
        <v>56</v>
      </c>
      <c r="L7" s="140"/>
      <c r="M7" s="140"/>
      <c r="N7" s="140"/>
      <c r="O7" s="140"/>
      <c r="P7" s="141"/>
      <c r="Q7" s="139" t="s">
        <v>57</v>
      </c>
      <c r="R7" s="140"/>
      <c r="S7" s="140"/>
      <c r="T7" s="140"/>
      <c r="U7" s="140"/>
      <c r="V7" s="141"/>
      <c r="W7" s="142" t="s">
        <v>58</v>
      </c>
      <c r="X7" s="140"/>
      <c r="Y7" s="140"/>
      <c r="Z7" s="141"/>
      <c r="AA7" s="143" t="s">
        <v>59</v>
      </c>
      <c r="AB7" s="144"/>
      <c r="AC7" s="1"/>
      <c r="AD7" s="1"/>
      <c r="AE7" s="1"/>
      <c r="AF7" s="1"/>
      <c r="AG7" s="1"/>
    </row>
    <row r="8" spans="1:33" ht="42" customHeight="1" x14ac:dyDescent="0.3">
      <c r="A8" s="145"/>
      <c r="B8" s="146"/>
      <c r="C8" s="147"/>
      <c r="D8" s="147"/>
      <c r="E8" s="148" t="s">
        <v>60</v>
      </c>
      <c r="F8" s="140"/>
      <c r="G8" s="141"/>
      <c r="H8" s="148" t="s">
        <v>61</v>
      </c>
      <c r="I8" s="140"/>
      <c r="J8" s="141"/>
      <c r="K8" s="148" t="s">
        <v>60</v>
      </c>
      <c r="L8" s="140"/>
      <c r="M8" s="141"/>
      <c r="N8" s="148" t="s">
        <v>61</v>
      </c>
      <c r="O8" s="140"/>
      <c r="P8" s="141"/>
      <c r="Q8" s="148" t="s">
        <v>60</v>
      </c>
      <c r="R8" s="140"/>
      <c r="S8" s="141"/>
      <c r="T8" s="148" t="s">
        <v>61</v>
      </c>
      <c r="U8" s="140"/>
      <c r="V8" s="141"/>
      <c r="W8" s="143" t="s">
        <v>62</v>
      </c>
      <c r="X8" s="143" t="s">
        <v>63</v>
      </c>
      <c r="Y8" s="142" t="s">
        <v>64</v>
      </c>
      <c r="Z8" s="141"/>
      <c r="AA8" s="145"/>
      <c r="AB8" s="144"/>
      <c r="AC8" s="1"/>
      <c r="AD8" s="1"/>
      <c r="AE8" s="1"/>
      <c r="AF8" s="1"/>
      <c r="AG8" s="1"/>
    </row>
    <row r="9" spans="1:33" ht="45.6" customHeight="1" x14ac:dyDescent="0.3">
      <c r="A9" s="149"/>
      <c r="B9" s="150"/>
      <c r="C9" s="151"/>
      <c r="D9" s="151"/>
      <c r="E9" s="152" t="s">
        <v>65</v>
      </c>
      <c r="F9" s="153" t="s">
        <v>66</v>
      </c>
      <c r="G9" s="154" t="s">
        <v>67</v>
      </c>
      <c r="H9" s="152" t="s">
        <v>65</v>
      </c>
      <c r="I9" s="153" t="s">
        <v>66</v>
      </c>
      <c r="J9" s="154" t="s">
        <v>68</v>
      </c>
      <c r="K9" s="152" t="s">
        <v>65</v>
      </c>
      <c r="L9" s="153" t="s">
        <v>69</v>
      </c>
      <c r="M9" s="154" t="s">
        <v>70</v>
      </c>
      <c r="N9" s="152" t="s">
        <v>65</v>
      </c>
      <c r="O9" s="153" t="s">
        <v>69</v>
      </c>
      <c r="P9" s="154" t="s">
        <v>71</v>
      </c>
      <c r="Q9" s="152" t="s">
        <v>65</v>
      </c>
      <c r="R9" s="153" t="s">
        <v>69</v>
      </c>
      <c r="S9" s="154" t="s">
        <v>72</v>
      </c>
      <c r="T9" s="152" t="s">
        <v>65</v>
      </c>
      <c r="U9" s="153" t="s">
        <v>69</v>
      </c>
      <c r="V9" s="154" t="s">
        <v>73</v>
      </c>
      <c r="W9" s="155"/>
      <c r="X9" s="155"/>
      <c r="Y9" s="156" t="s">
        <v>74</v>
      </c>
      <c r="Z9" s="157" t="s">
        <v>25</v>
      </c>
      <c r="AA9" s="155"/>
      <c r="AB9" s="144"/>
      <c r="AC9" s="1"/>
      <c r="AD9" s="1"/>
      <c r="AE9" s="1"/>
      <c r="AF9" s="1"/>
      <c r="AG9" s="1"/>
    </row>
    <row r="10" spans="1:33" ht="24.75" customHeight="1" x14ac:dyDescent="0.3">
      <c r="A10" s="158">
        <v>1</v>
      </c>
      <c r="B10" s="158">
        <v>2</v>
      </c>
      <c r="C10" s="159">
        <v>3</v>
      </c>
      <c r="D10" s="159">
        <v>4</v>
      </c>
      <c r="E10" s="160">
        <v>5</v>
      </c>
      <c r="F10" s="160">
        <v>6</v>
      </c>
      <c r="G10" s="160">
        <v>7</v>
      </c>
      <c r="H10" s="160">
        <v>8</v>
      </c>
      <c r="I10" s="160">
        <v>9</v>
      </c>
      <c r="J10" s="160">
        <v>10</v>
      </c>
      <c r="K10" s="160">
        <v>11</v>
      </c>
      <c r="L10" s="160">
        <v>12</v>
      </c>
      <c r="M10" s="160">
        <v>13</v>
      </c>
      <c r="N10" s="160">
        <v>14</v>
      </c>
      <c r="O10" s="160">
        <v>15</v>
      </c>
      <c r="P10" s="160">
        <v>16</v>
      </c>
      <c r="Q10" s="160">
        <v>17</v>
      </c>
      <c r="R10" s="160">
        <v>18</v>
      </c>
      <c r="S10" s="160">
        <v>19</v>
      </c>
      <c r="T10" s="160">
        <v>20</v>
      </c>
      <c r="U10" s="160">
        <v>21</v>
      </c>
      <c r="V10" s="160">
        <v>22</v>
      </c>
      <c r="W10" s="160">
        <v>23</v>
      </c>
      <c r="X10" s="160">
        <v>24</v>
      </c>
      <c r="Y10" s="160">
        <v>25</v>
      </c>
      <c r="Z10" s="160">
        <v>26</v>
      </c>
      <c r="AA10" s="161">
        <v>27</v>
      </c>
      <c r="AB10" s="144"/>
      <c r="AC10" s="1"/>
      <c r="AD10" s="1"/>
      <c r="AE10" s="1"/>
      <c r="AF10" s="1"/>
      <c r="AG10" s="1"/>
    </row>
    <row r="11" spans="1:33" ht="23.25" customHeight="1" x14ac:dyDescent="0.3">
      <c r="A11" s="162" t="s">
        <v>75</v>
      </c>
      <c r="B11" s="163"/>
      <c r="C11" s="164" t="s">
        <v>76</v>
      </c>
      <c r="D11" s="165"/>
      <c r="E11" s="166"/>
      <c r="F11" s="166"/>
      <c r="G11" s="166"/>
      <c r="H11" s="166"/>
      <c r="I11" s="166"/>
      <c r="J11" s="166"/>
      <c r="K11" s="166"/>
      <c r="L11" s="166"/>
      <c r="M11" s="166"/>
      <c r="N11" s="166"/>
      <c r="O11" s="166"/>
      <c r="P11" s="166"/>
      <c r="Q11" s="166"/>
      <c r="R11" s="166"/>
      <c r="S11" s="166"/>
      <c r="T11" s="166"/>
      <c r="U11" s="166"/>
      <c r="V11" s="166"/>
      <c r="W11" s="167"/>
      <c r="X11" s="167"/>
      <c r="Y11" s="167"/>
      <c r="Z11" s="167"/>
      <c r="AA11" s="168"/>
      <c r="AB11" s="169"/>
      <c r="AC11" s="84"/>
      <c r="AD11" s="84"/>
      <c r="AE11" s="84"/>
      <c r="AF11" s="84"/>
      <c r="AG11" s="84"/>
    </row>
    <row r="12" spans="1:33" ht="30" customHeight="1" x14ac:dyDescent="0.3">
      <c r="A12" s="170" t="s">
        <v>77</v>
      </c>
      <c r="B12" s="171">
        <v>1</v>
      </c>
      <c r="C12" s="172" t="s">
        <v>78</v>
      </c>
      <c r="D12" s="173"/>
      <c r="E12" s="174"/>
      <c r="F12" s="174"/>
      <c r="G12" s="174"/>
      <c r="H12" s="174"/>
      <c r="I12" s="174"/>
      <c r="J12" s="174"/>
      <c r="K12" s="174"/>
      <c r="L12" s="174"/>
      <c r="M12" s="174"/>
      <c r="N12" s="174"/>
      <c r="O12" s="174"/>
      <c r="P12" s="174"/>
      <c r="Q12" s="174"/>
      <c r="R12" s="174"/>
      <c r="S12" s="174"/>
      <c r="T12" s="174"/>
      <c r="U12" s="174"/>
      <c r="V12" s="174"/>
      <c r="W12" s="175"/>
      <c r="X12" s="175"/>
      <c r="Y12" s="175"/>
      <c r="Z12" s="175"/>
      <c r="AA12" s="176"/>
      <c r="AB12" s="177"/>
      <c r="AC12" s="7"/>
      <c r="AD12" s="7"/>
      <c r="AE12" s="7"/>
      <c r="AF12" s="7"/>
      <c r="AG12" s="7"/>
    </row>
    <row r="13" spans="1:33" ht="30" customHeight="1" x14ac:dyDescent="0.3">
      <c r="A13" s="178" t="s">
        <v>79</v>
      </c>
      <c r="B13" s="179" t="s">
        <v>80</v>
      </c>
      <c r="C13" s="180" t="s">
        <v>81</v>
      </c>
      <c r="D13" s="181"/>
      <c r="E13" s="182">
        <f>SUM(E14)</f>
        <v>3</v>
      </c>
      <c r="F13" s="183"/>
      <c r="G13" s="184">
        <f t="shared" ref="G13:H13" si="0">SUM(G14)</f>
        <v>55912.5</v>
      </c>
      <c r="H13" s="182">
        <f t="shared" si="0"/>
        <v>3</v>
      </c>
      <c r="I13" s="183"/>
      <c r="J13" s="184">
        <f t="shared" ref="J13:K13" si="1">SUM(J14)</f>
        <v>55912.5</v>
      </c>
      <c r="K13" s="182">
        <f t="shared" si="1"/>
        <v>0</v>
      </c>
      <c r="L13" s="183"/>
      <c r="M13" s="184">
        <f t="shared" ref="M13:N13" si="2">SUM(M14)</f>
        <v>0</v>
      </c>
      <c r="N13" s="182">
        <f t="shared" si="2"/>
        <v>0</v>
      </c>
      <c r="O13" s="183"/>
      <c r="P13" s="184">
        <f t="shared" ref="P13:Q13" si="3">SUM(P14)</f>
        <v>0</v>
      </c>
      <c r="Q13" s="182">
        <f t="shared" si="3"/>
        <v>0</v>
      </c>
      <c r="R13" s="183"/>
      <c r="S13" s="184">
        <f t="shared" ref="S13:T13" si="4">SUM(S14)</f>
        <v>0</v>
      </c>
      <c r="T13" s="182">
        <f t="shared" si="4"/>
        <v>0</v>
      </c>
      <c r="U13" s="183"/>
      <c r="V13" s="184">
        <f t="shared" ref="V13:X13" si="5">SUM(V14)</f>
        <v>0</v>
      </c>
      <c r="W13" s="184">
        <f t="shared" si="5"/>
        <v>55912.5</v>
      </c>
      <c r="X13" s="184">
        <f t="shared" si="5"/>
        <v>55912.5</v>
      </c>
      <c r="Y13" s="185">
        <f t="shared" ref="Y13:Y31" si="6">W13-X13</f>
        <v>0</v>
      </c>
      <c r="Z13" s="186">
        <f t="shared" ref="Z13:Z31" si="7">Y13/W13</f>
        <v>0</v>
      </c>
      <c r="AA13" s="187"/>
      <c r="AB13" s="188"/>
      <c r="AC13" s="85"/>
      <c r="AD13" s="85"/>
      <c r="AE13" s="85"/>
      <c r="AF13" s="85"/>
      <c r="AG13" s="85"/>
    </row>
    <row r="14" spans="1:33" ht="30" customHeight="1" x14ac:dyDescent="0.3">
      <c r="A14" s="189" t="s">
        <v>82</v>
      </c>
      <c r="B14" s="190" t="s">
        <v>83</v>
      </c>
      <c r="C14" s="191" t="s">
        <v>84</v>
      </c>
      <c r="D14" s="192" t="s">
        <v>85</v>
      </c>
      <c r="E14" s="193">
        <v>3</v>
      </c>
      <c r="F14" s="194">
        <v>18637.5</v>
      </c>
      <c r="G14" s="195">
        <f>E14*F14</f>
        <v>55912.5</v>
      </c>
      <c r="H14" s="193">
        <v>3</v>
      </c>
      <c r="I14" s="194">
        <v>18637.5</v>
      </c>
      <c r="J14" s="195">
        <f>H14*I14</f>
        <v>55912.5</v>
      </c>
      <c r="K14" s="193"/>
      <c r="L14" s="194"/>
      <c r="M14" s="195">
        <f>K14*L14</f>
        <v>0</v>
      </c>
      <c r="N14" s="193"/>
      <c r="O14" s="194"/>
      <c r="P14" s="195">
        <f>N14*O14</f>
        <v>0</v>
      </c>
      <c r="Q14" s="193"/>
      <c r="R14" s="194"/>
      <c r="S14" s="195">
        <f>Q14*R14</f>
        <v>0</v>
      </c>
      <c r="T14" s="193"/>
      <c r="U14" s="194"/>
      <c r="V14" s="195">
        <f>T14*U14</f>
        <v>0</v>
      </c>
      <c r="W14" s="196">
        <f>G14+M14+S14</f>
        <v>55912.5</v>
      </c>
      <c r="X14" s="197">
        <f>J14+P14+V14</f>
        <v>55912.5</v>
      </c>
      <c r="Y14" s="197">
        <f t="shared" si="6"/>
        <v>0</v>
      </c>
      <c r="Z14" s="198">
        <f t="shared" si="7"/>
        <v>0</v>
      </c>
      <c r="AA14" s="199"/>
      <c r="AB14" s="200"/>
      <c r="AC14" s="86"/>
      <c r="AD14" s="86"/>
      <c r="AE14" s="86"/>
      <c r="AF14" s="86"/>
      <c r="AG14" s="86"/>
    </row>
    <row r="15" spans="1:33" ht="30" customHeight="1" x14ac:dyDescent="0.3">
      <c r="A15" s="178" t="s">
        <v>79</v>
      </c>
      <c r="B15" s="179" t="s">
        <v>86</v>
      </c>
      <c r="C15" s="201" t="s">
        <v>87</v>
      </c>
      <c r="D15" s="202"/>
      <c r="E15" s="203">
        <f>SUM(E16)</f>
        <v>0</v>
      </c>
      <c r="F15" s="204"/>
      <c r="G15" s="205">
        <f t="shared" ref="G15:H15" si="8">SUM(G16)</f>
        <v>0</v>
      </c>
      <c r="H15" s="203">
        <f t="shared" si="8"/>
        <v>0</v>
      </c>
      <c r="I15" s="204"/>
      <c r="J15" s="205">
        <f t="shared" ref="J15:K15" si="9">SUM(J16)</f>
        <v>0</v>
      </c>
      <c r="K15" s="203">
        <f t="shared" si="9"/>
        <v>0</v>
      </c>
      <c r="L15" s="204"/>
      <c r="M15" s="205">
        <f t="shared" ref="M15:N15" si="10">SUM(M16)</f>
        <v>0</v>
      </c>
      <c r="N15" s="203">
        <f t="shared" si="10"/>
        <v>0</v>
      </c>
      <c r="O15" s="204"/>
      <c r="P15" s="205">
        <f t="shared" ref="P15:Q15" si="11">SUM(P16)</f>
        <v>0</v>
      </c>
      <c r="Q15" s="203">
        <f t="shared" si="11"/>
        <v>0</v>
      </c>
      <c r="R15" s="204"/>
      <c r="S15" s="205">
        <f t="shared" ref="S15:T15" si="12">SUM(S16)</f>
        <v>0</v>
      </c>
      <c r="T15" s="203">
        <f t="shared" si="12"/>
        <v>0</v>
      </c>
      <c r="U15" s="204"/>
      <c r="V15" s="205">
        <f t="shared" ref="V15:X15" si="13">SUM(V16)</f>
        <v>0</v>
      </c>
      <c r="W15" s="205">
        <f t="shared" si="13"/>
        <v>0</v>
      </c>
      <c r="X15" s="206">
        <f t="shared" si="13"/>
        <v>0</v>
      </c>
      <c r="Y15" s="206">
        <f t="shared" si="6"/>
        <v>0</v>
      </c>
      <c r="Z15" s="206" t="e">
        <f t="shared" si="7"/>
        <v>#DIV/0!</v>
      </c>
      <c r="AA15" s="207"/>
      <c r="AB15" s="188"/>
      <c r="AC15" s="85"/>
      <c r="AD15" s="85"/>
      <c r="AE15" s="85"/>
      <c r="AF15" s="85"/>
      <c r="AG15" s="85"/>
    </row>
    <row r="16" spans="1:33" ht="30" customHeight="1" x14ac:dyDescent="0.3">
      <c r="A16" s="189" t="s">
        <v>82</v>
      </c>
      <c r="B16" s="190" t="s">
        <v>88</v>
      </c>
      <c r="C16" s="191" t="s">
        <v>89</v>
      </c>
      <c r="D16" s="192" t="s">
        <v>85</v>
      </c>
      <c r="E16" s="193"/>
      <c r="F16" s="194"/>
      <c r="G16" s="195">
        <f>E16*F16</f>
        <v>0</v>
      </c>
      <c r="H16" s="193"/>
      <c r="I16" s="194"/>
      <c r="J16" s="195">
        <f>H16*I16</f>
        <v>0</v>
      </c>
      <c r="K16" s="193"/>
      <c r="L16" s="194"/>
      <c r="M16" s="195">
        <f>K16*L16</f>
        <v>0</v>
      </c>
      <c r="N16" s="193"/>
      <c r="O16" s="194"/>
      <c r="P16" s="195">
        <f>N16*O16</f>
        <v>0</v>
      </c>
      <c r="Q16" s="193"/>
      <c r="R16" s="194"/>
      <c r="S16" s="195">
        <f>Q16*R16</f>
        <v>0</v>
      </c>
      <c r="T16" s="193"/>
      <c r="U16" s="194"/>
      <c r="V16" s="195">
        <f>T16*U16</f>
        <v>0</v>
      </c>
      <c r="W16" s="196">
        <f>G16+M16+S16</f>
        <v>0</v>
      </c>
      <c r="X16" s="197">
        <f>J16+P16+V16</f>
        <v>0</v>
      </c>
      <c r="Y16" s="197">
        <f t="shared" si="6"/>
        <v>0</v>
      </c>
      <c r="Z16" s="198" t="e">
        <f t="shared" si="7"/>
        <v>#DIV/0!</v>
      </c>
      <c r="AA16" s="199"/>
      <c r="AB16" s="208"/>
      <c r="AC16" s="86"/>
      <c r="AD16" s="86"/>
      <c r="AE16" s="86"/>
      <c r="AF16" s="86"/>
      <c r="AG16" s="86"/>
    </row>
    <row r="17" spans="1:33" ht="30" customHeight="1" x14ac:dyDescent="0.3">
      <c r="A17" s="178" t="s">
        <v>79</v>
      </c>
      <c r="B17" s="179" t="s">
        <v>90</v>
      </c>
      <c r="C17" s="209" t="s">
        <v>91</v>
      </c>
      <c r="D17" s="202"/>
      <c r="E17" s="203">
        <f>SUM(E18:E20)</f>
        <v>0</v>
      </c>
      <c r="F17" s="204"/>
      <c r="G17" s="205">
        <f t="shared" ref="G17:H17" si="14">SUM(G18:G20)</f>
        <v>0</v>
      </c>
      <c r="H17" s="203">
        <f t="shared" si="14"/>
        <v>0</v>
      </c>
      <c r="I17" s="204"/>
      <c r="J17" s="205">
        <f t="shared" ref="J17:K17" si="15">SUM(J18:J20)</f>
        <v>0</v>
      </c>
      <c r="K17" s="203">
        <f t="shared" si="15"/>
        <v>0</v>
      </c>
      <c r="L17" s="204"/>
      <c r="M17" s="205">
        <f t="shared" ref="M17:N17" si="16">SUM(M18:M20)</f>
        <v>0</v>
      </c>
      <c r="N17" s="203">
        <f t="shared" si="16"/>
        <v>0</v>
      </c>
      <c r="O17" s="204"/>
      <c r="P17" s="205">
        <f t="shared" ref="P17:Q17" si="17">SUM(P18:P20)</f>
        <v>0</v>
      </c>
      <c r="Q17" s="203">
        <f t="shared" si="17"/>
        <v>0</v>
      </c>
      <c r="R17" s="204"/>
      <c r="S17" s="205">
        <f t="shared" ref="S17:T17" si="18">SUM(S18:S20)</f>
        <v>0</v>
      </c>
      <c r="T17" s="203">
        <f t="shared" si="18"/>
        <v>0</v>
      </c>
      <c r="U17" s="204"/>
      <c r="V17" s="205">
        <f t="shared" ref="V17:X17" si="19">SUM(V18:V20)</f>
        <v>0</v>
      </c>
      <c r="W17" s="205">
        <f t="shared" si="19"/>
        <v>0</v>
      </c>
      <c r="X17" s="205">
        <f t="shared" si="19"/>
        <v>0</v>
      </c>
      <c r="Y17" s="185">
        <f t="shared" si="6"/>
        <v>0</v>
      </c>
      <c r="Z17" s="186" t="e">
        <f t="shared" si="7"/>
        <v>#DIV/0!</v>
      </c>
      <c r="AA17" s="207"/>
      <c r="AB17" s="188"/>
      <c r="AC17" s="85"/>
      <c r="AD17" s="85"/>
      <c r="AE17" s="85"/>
      <c r="AF17" s="85"/>
      <c r="AG17" s="85"/>
    </row>
    <row r="18" spans="1:33" ht="30" customHeight="1" x14ac:dyDescent="0.3">
      <c r="A18" s="189" t="s">
        <v>82</v>
      </c>
      <c r="B18" s="190" t="s">
        <v>92</v>
      </c>
      <c r="C18" s="191" t="s">
        <v>93</v>
      </c>
      <c r="D18" s="192" t="s">
        <v>85</v>
      </c>
      <c r="E18" s="193"/>
      <c r="F18" s="194"/>
      <c r="G18" s="195">
        <f t="shared" ref="G18:G20" si="20">E18*F18</f>
        <v>0</v>
      </c>
      <c r="H18" s="193"/>
      <c r="I18" s="194"/>
      <c r="J18" s="195">
        <f t="shared" ref="J18:J20" si="21">H18*I18</f>
        <v>0</v>
      </c>
      <c r="K18" s="193"/>
      <c r="L18" s="194"/>
      <c r="M18" s="195">
        <f t="shared" ref="M18:M20" si="22">K18*L18</f>
        <v>0</v>
      </c>
      <c r="N18" s="193"/>
      <c r="O18" s="194"/>
      <c r="P18" s="195">
        <f t="shared" ref="P18:P20" si="23">N18*O18</f>
        <v>0</v>
      </c>
      <c r="Q18" s="193"/>
      <c r="R18" s="194"/>
      <c r="S18" s="195">
        <f t="shared" ref="S18:S20" si="24">Q18*R18</f>
        <v>0</v>
      </c>
      <c r="T18" s="193"/>
      <c r="U18" s="194"/>
      <c r="V18" s="195">
        <f t="shared" ref="V18:V20" si="25">T18*U18</f>
        <v>0</v>
      </c>
      <c r="W18" s="196">
        <f t="shared" ref="W18:W20" si="26">G18+M18+S18</f>
        <v>0</v>
      </c>
      <c r="X18" s="197">
        <f t="shared" ref="X18:X20" si="27">J18+P18+V18</f>
        <v>0</v>
      </c>
      <c r="Y18" s="197">
        <f t="shared" si="6"/>
        <v>0</v>
      </c>
      <c r="Z18" s="198" t="e">
        <f t="shared" si="7"/>
        <v>#DIV/0!</v>
      </c>
      <c r="AA18" s="199"/>
      <c r="AB18" s="208"/>
      <c r="AC18" s="86"/>
      <c r="AD18" s="86"/>
      <c r="AE18" s="86"/>
      <c r="AF18" s="86"/>
      <c r="AG18" s="86"/>
    </row>
    <row r="19" spans="1:33" ht="30" customHeight="1" x14ac:dyDescent="0.3">
      <c r="A19" s="189" t="s">
        <v>82</v>
      </c>
      <c r="B19" s="190" t="s">
        <v>94</v>
      </c>
      <c r="C19" s="191" t="s">
        <v>93</v>
      </c>
      <c r="D19" s="192" t="s">
        <v>85</v>
      </c>
      <c r="E19" s="193"/>
      <c r="F19" s="194"/>
      <c r="G19" s="195">
        <f t="shared" si="20"/>
        <v>0</v>
      </c>
      <c r="H19" s="193"/>
      <c r="I19" s="194"/>
      <c r="J19" s="195">
        <f t="shared" si="21"/>
        <v>0</v>
      </c>
      <c r="K19" s="193"/>
      <c r="L19" s="194"/>
      <c r="M19" s="195">
        <f t="shared" si="22"/>
        <v>0</v>
      </c>
      <c r="N19" s="193"/>
      <c r="O19" s="194"/>
      <c r="P19" s="195">
        <f t="shared" si="23"/>
        <v>0</v>
      </c>
      <c r="Q19" s="193"/>
      <c r="R19" s="194"/>
      <c r="S19" s="195">
        <f t="shared" si="24"/>
        <v>0</v>
      </c>
      <c r="T19" s="193"/>
      <c r="U19" s="194"/>
      <c r="V19" s="195">
        <f t="shared" si="25"/>
        <v>0</v>
      </c>
      <c r="W19" s="196">
        <f t="shared" si="26"/>
        <v>0</v>
      </c>
      <c r="X19" s="197">
        <f t="shared" si="27"/>
        <v>0</v>
      </c>
      <c r="Y19" s="197">
        <f t="shared" si="6"/>
        <v>0</v>
      </c>
      <c r="Z19" s="198" t="e">
        <f t="shared" si="7"/>
        <v>#DIV/0!</v>
      </c>
      <c r="AA19" s="199"/>
      <c r="AB19" s="208"/>
      <c r="AC19" s="86"/>
      <c r="AD19" s="86"/>
      <c r="AE19" s="86"/>
      <c r="AF19" s="86"/>
      <c r="AG19" s="86"/>
    </row>
    <row r="20" spans="1:33" ht="30" customHeight="1" x14ac:dyDescent="0.3">
      <c r="A20" s="210" t="s">
        <v>82</v>
      </c>
      <c r="B20" s="211" t="s">
        <v>95</v>
      </c>
      <c r="C20" s="191" t="s">
        <v>93</v>
      </c>
      <c r="D20" s="212" t="s">
        <v>85</v>
      </c>
      <c r="E20" s="213"/>
      <c r="F20" s="214"/>
      <c r="G20" s="215">
        <f t="shared" si="20"/>
        <v>0</v>
      </c>
      <c r="H20" s="213"/>
      <c r="I20" s="214"/>
      <c r="J20" s="215">
        <f t="shared" si="21"/>
        <v>0</v>
      </c>
      <c r="K20" s="216"/>
      <c r="L20" s="217"/>
      <c r="M20" s="218">
        <f t="shared" si="22"/>
        <v>0</v>
      </c>
      <c r="N20" s="216"/>
      <c r="O20" s="217"/>
      <c r="P20" s="218">
        <f t="shared" si="23"/>
        <v>0</v>
      </c>
      <c r="Q20" s="216"/>
      <c r="R20" s="217"/>
      <c r="S20" s="218">
        <f t="shared" si="24"/>
        <v>0</v>
      </c>
      <c r="T20" s="216"/>
      <c r="U20" s="217"/>
      <c r="V20" s="218">
        <f t="shared" si="25"/>
        <v>0</v>
      </c>
      <c r="W20" s="219">
        <f t="shared" si="26"/>
        <v>0</v>
      </c>
      <c r="X20" s="197">
        <f t="shared" si="27"/>
        <v>0</v>
      </c>
      <c r="Y20" s="197">
        <f t="shared" si="6"/>
        <v>0</v>
      </c>
      <c r="Z20" s="198" t="e">
        <f t="shared" si="7"/>
        <v>#DIV/0!</v>
      </c>
      <c r="AA20" s="220"/>
      <c r="AB20" s="208"/>
      <c r="AC20" s="86"/>
      <c r="AD20" s="86"/>
      <c r="AE20" s="86"/>
      <c r="AF20" s="86"/>
      <c r="AG20" s="86"/>
    </row>
    <row r="21" spans="1:33" ht="30" customHeight="1" x14ac:dyDescent="0.3">
      <c r="A21" s="178" t="s">
        <v>77</v>
      </c>
      <c r="B21" s="221" t="s">
        <v>96</v>
      </c>
      <c r="C21" s="201" t="s">
        <v>97</v>
      </c>
      <c r="D21" s="202"/>
      <c r="E21" s="203">
        <f>SUM(E22:E24)</f>
        <v>55912.5</v>
      </c>
      <c r="F21" s="204"/>
      <c r="G21" s="205">
        <f t="shared" ref="G21:H21" si="28">SUM(G22:G24)</f>
        <v>12300.75</v>
      </c>
      <c r="H21" s="203">
        <f t="shared" si="28"/>
        <v>55912.5</v>
      </c>
      <c r="I21" s="204"/>
      <c r="J21" s="205">
        <f t="shared" ref="J21:K21" si="29">SUM(J22:J24)</f>
        <v>12300.75</v>
      </c>
      <c r="K21" s="203">
        <f t="shared" si="29"/>
        <v>0</v>
      </c>
      <c r="L21" s="204"/>
      <c r="M21" s="205">
        <f t="shared" ref="M21:N21" si="30">SUM(M22:M24)</f>
        <v>0</v>
      </c>
      <c r="N21" s="203">
        <f t="shared" si="30"/>
        <v>0</v>
      </c>
      <c r="O21" s="204"/>
      <c r="P21" s="205">
        <f t="shared" ref="P21:Q21" si="31">SUM(P22:P24)</f>
        <v>0</v>
      </c>
      <c r="Q21" s="203">
        <f t="shared" si="31"/>
        <v>0</v>
      </c>
      <c r="R21" s="204"/>
      <c r="S21" s="205">
        <f t="shared" ref="S21:T21" si="32">SUM(S22:S24)</f>
        <v>0</v>
      </c>
      <c r="T21" s="203">
        <f t="shared" si="32"/>
        <v>0</v>
      </c>
      <c r="U21" s="204"/>
      <c r="V21" s="205">
        <f t="shared" ref="V21:X21" si="33">SUM(V22:V24)</f>
        <v>0</v>
      </c>
      <c r="W21" s="205">
        <f t="shared" si="33"/>
        <v>12300.75</v>
      </c>
      <c r="X21" s="205">
        <f t="shared" si="33"/>
        <v>12300.75</v>
      </c>
      <c r="Y21" s="185">
        <f t="shared" si="6"/>
        <v>0</v>
      </c>
      <c r="Z21" s="186">
        <f t="shared" si="7"/>
        <v>0</v>
      </c>
      <c r="AA21" s="207"/>
      <c r="AB21" s="169"/>
      <c r="AC21" s="7"/>
      <c r="AD21" s="7"/>
      <c r="AE21" s="7"/>
      <c r="AF21" s="7"/>
      <c r="AG21" s="7"/>
    </row>
    <row r="22" spans="1:33" ht="30" customHeight="1" x14ac:dyDescent="0.3">
      <c r="A22" s="222" t="s">
        <v>82</v>
      </c>
      <c r="B22" s="223" t="s">
        <v>98</v>
      </c>
      <c r="C22" s="191" t="s">
        <v>99</v>
      </c>
      <c r="D22" s="224"/>
      <c r="E22" s="225">
        <f>G13</f>
        <v>55912.5</v>
      </c>
      <c r="F22" s="226">
        <v>0.22</v>
      </c>
      <c r="G22" s="227">
        <f t="shared" ref="G22:G24" si="34">E22*F22</f>
        <v>12300.75</v>
      </c>
      <c r="H22" s="225">
        <f>J13</f>
        <v>55912.5</v>
      </c>
      <c r="I22" s="226">
        <v>0.22</v>
      </c>
      <c r="J22" s="227">
        <f t="shared" ref="J22:J24" si="35">H22*I22</f>
        <v>12300.75</v>
      </c>
      <c r="K22" s="225">
        <f>M13</f>
        <v>0</v>
      </c>
      <c r="L22" s="226">
        <v>0.22</v>
      </c>
      <c r="M22" s="227">
        <f t="shared" ref="M22:M24" si="36">K22*L22</f>
        <v>0</v>
      </c>
      <c r="N22" s="225">
        <f>P13</f>
        <v>0</v>
      </c>
      <c r="O22" s="226">
        <v>0.22</v>
      </c>
      <c r="P22" s="227">
        <f t="shared" ref="P22:P24" si="37">N22*O22</f>
        <v>0</v>
      </c>
      <c r="Q22" s="225">
        <f>S13</f>
        <v>0</v>
      </c>
      <c r="R22" s="226">
        <v>0.22</v>
      </c>
      <c r="S22" s="227">
        <f t="shared" ref="S22:S24" si="38">Q22*R22</f>
        <v>0</v>
      </c>
      <c r="T22" s="225">
        <f>V13</f>
        <v>0</v>
      </c>
      <c r="U22" s="226">
        <v>0.22</v>
      </c>
      <c r="V22" s="227">
        <f t="shared" ref="V22:V24" si="39">T22*U22</f>
        <v>0</v>
      </c>
      <c r="W22" s="197">
        <f t="shared" ref="W22:W24" si="40">G22+M22+S22</f>
        <v>12300.75</v>
      </c>
      <c r="X22" s="197">
        <f t="shared" ref="X22:X24" si="41">J22+P22+V22</f>
        <v>12300.75</v>
      </c>
      <c r="Y22" s="197">
        <f t="shared" si="6"/>
        <v>0</v>
      </c>
      <c r="Z22" s="198">
        <f t="shared" si="7"/>
        <v>0</v>
      </c>
      <c r="AA22" s="228"/>
      <c r="AB22" s="200"/>
      <c r="AC22" s="86"/>
      <c r="AD22" s="86"/>
      <c r="AE22" s="86"/>
      <c r="AF22" s="86"/>
      <c r="AG22" s="86"/>
    </row>
    <row r="23" spans="1:33" ht="30" customHeight="1" x14ac:dyDescent="0.3">
      <c r="A23" s="189" t="s">
        <v>82</v>
      </c>
      <c r="B23" s="190" t="s">
        <v>100</v>
      </c>
      <c r="C23" s="191" t="s">
        <v>101</v>
      </c>
      <c r="D23" s="192"/>
      <c r="E23" s="193">
        <f>G15</f>
        <v>0</v>
      </c>
      <c r="F23" s="194">
        <v>0.22</v>
      </c>
      <c r="G23" s="195">
        <f t="shared" si="34"/>
        <v>0</v>
      </c>
      <c r="H23" s="193">
        <f>J15</f>
        <v>0</v>
      </c>
      <c r="I23" s="194">
        <v>0.22</v>
      </c>
      <c r="J23" s="195">
        <f t="shared" si="35"/>
        <v>0</v>
      </c>
      <c r="K23" s="193">
        <f>M15</f>
        <v>0</v>
      </c>
      <c r="L23" s="194">
        <v>0.22</v>
      </c>
      <c r="M23" s="195">
        <f t="shared" si="36"/>
        <v>0</v>
      </c>
      <c r="N23" s="193">
        <f>P15</f>
        <v>0</v>
      </c>
      <c r="O23" s="194">
        <v>0.22</v>
      </c>
      <c r="P23" s="195">
        <f t="shared" si="37"/>
        <v>0</v>
      </c>
      <c r="Q23" s="193">
        <f>S15</f>
        <v>0</v>
      </c>
      <c r="R23" s="194">
        <v>0.22</v>
      </c>
      <c r="S23" s="195">
        <f t="shared" si="38"/>
        <v>0</v>
      </c>
      <c r="T23" s="193">
        <f>V15</f>
        <v>0</v>
      </c>
      <c r="U23" s="194">
        <v>0.22</v>
      </c>
      <c r="V23" s="195">
        <f t="shared" si="39"/>
        <v>0</v>
      </c>
      <c r="W23" s="196">
        <f t="shared" si="40"/>
        <v>0</v>
      </c>
      <c r="X23" s="197">
        <f t="shared" si="41"/>
        <v>0</v>
      </c>
      <c r="Y23" s="197">
        <f t="shared" si="6"/>
        <v>0</v>
      </c>
      <c r="Z23" s="198" t="e">
        <f t="shared" si="7"/>
        <v>#DIV/0!</v>
      </c>
      <c r="AA23" s="199"/>
      <c r="AB23" s="208"/>
      <c r="AC23" s="86"/>
      <c r="AD23" s="86"/>
      <c r="AE23" s="86"/>
      <c r="AF23" s="86"/>
      <c r="AG23" s="86"/>
    </row>
    <row r="24" spans="1:33" ht="30" customHeight="1" x14ac:dyDescent="0.3">
      <c r="A24" s="210" t="s">
        <v>82</v>
      </c>
      <c r="B24" s="211" t="s">
        <v>102</v>
      </c>
      <c r="C24" s="229" t="s">
        <v>91</v>
      </c>
      <c r="D24" s="212"/>
      <c r="E24" s="213">
        <f>G17</f>
        <v>0</v>
      </c>
      <c r="F24" s="214">
        <v>0.22</v>
      </c>
      <c r="G24" s="215">
        <f t="shared" si="34"/>
        <v>0</v>
      </c>
      <c r="H24" s="213">
        <f>J17</f>
        <v>0</v>
      </c>
      <c r="I24" s="214">
        <v>0.22</v>
      </c>
      <c r="J24" s="215">
        <f t="shared" si="35"/>
        <v>0</v>
      </c>
      <c r="K24" s="213">
        <f>M17</f>
        <v>0</v>
      </c>
      <c r="L24" s="214">
        <v>0.22</v>
      </c>
      <c r="M24" s="215">
        <f t="shared" si="36"/>
        <v>0</v>
      </c>
      <c r="N24" s="213">
        <f>P17</f>
        <v>0</v>
      </c>
      <c r="O24" s="214">
        <v>0.22</v>
      </c>
      <c r="P24" s="215">
        <f t="shared" si="37"/>
        <v>0</v>
      </c>
      <c r="Q24" s="213">
        <f>S17</f>
        <v>0</v>
      </c>
      <c r="R24" s="214">
        <v>0.22</v>
      </c>
      <c r="S24" s="215">
        <f t="shared" si="38"/>
        <v>0</v>
      </c>
      <c r="T24" s="213">
        <f>V17</f>
        <v>0</v>
      </c>
      <c r="U24" s="214">
        <v>0.22</v>
      </c>
      <c r="V24" s="215">
        <f t="shared" si="39"/>
        <v>0</v>
      </c>
      <c r="W24" s="219">
        <f t="shared" si="40"/>
        <v>0</v>
      </c>
      <c r="X24" s="197">
        <f t="shared" si="41"/>
        <v>0</v>
      </c>
      <c r="Y24" s="197">
        <f t="shared" si="6"/>
        <v>0</v>
      </c>
      <c r="Z24" s="198" t="e">
        <f t="shared" si="7"/>
        <v>#DIV/0!</v>
      </c>
      <c r="AA24" s="230"/>
      <c r="AB24" s="208"/>
      <c r="AC24" s="86"/>
      <c r="AD24" s="86"/>
      <c r="AE24" s="86"/>
      <c r="AF24" s="86"/>
      <c r="AG24" s="86"/>
    </row>
    <row r="25" spans="1:33" ht="30" customHeight="1" x14ac:dyDescent="0.3">
      <c r="A25" s="178" t="s">
        <v>79</v>
      </c>
      <c r="B25" s="221" t="s">
        <v>103</v>
      </c>
      <c r="C25" s="201" t="s">
        <v>104</v>
      </c>
      <c r="D25" s="202"/>
      <c r="E25" s="203">
        <f>SUM(E26:E30)</f>
        <v>13.5</v>
      </c>
      <c r="F25" s="204"/>
      <c r="G25" s="205">
        <f t="shared" ref="G25:H25" si="42">SUM(G26:G30)</f>
        <v>353187.5</v>
      </c>
      <c r="H25" s="203">
        <f t="shared" si="42"/>
        <v>13.5</v>
      </c>
      <c r="I25" s="204"/>
      <c r="J25" s="205">
        <f t="shared" ref="J25:K25" si="43">SUM(J26:J30)</f>
        <v>353187.5</v>
      </c>
      <c r="K25" s="203">
        <f t="shared" si="43"/>
        <v>0</v>
      </c>
      <c r="L25" s="204"/>
      <c r="M25" s="205">
        <f t="shared" ref="M25:N25" si="44">SUM(M26:M30)</f>
        <v>0</v>
      </c>
      <c r="N25" s="203">
        <f t="shared" si="44"/>
        <v>0</v>
      </c>
      <c r="O25" s="204"/>
      <c r="P25" s="205">
        <f t="shared" ref="P25:Q25" si="45">SUM(P26:P30)</f>
        <v>0</v>
      </c>
      <c r="Q25" s="203">
        <f t="shared" si="45"/>
        <v>0</v>
      </c>
      <c r="R25" s="204"/>
      <c r="S25" s="205">
        <f t="shared" ref="S25:T25" si="46">SUM(S26:S30)</f>
        <v>0</v>
      </c>
      <c r="T25" s="203">
        <f t="shared" si="46"/>
        <v>0</v>
      </c>
      <c r="U25" s="204"/>
      <c r="V25" s="205">
        <f t="shared" ref="V25:X25" si="47">SUM(V26:V30)</f>
        <v>0</v>
      </c>
      <c r="W25" s="205">
        <f t="shared" si="47"/>
        <v>353187.5</v>
      </c>
      <c r="X25" s="205">
        <f t="shared" si="47"/>
        <v>353187.5</v>
      </c>
      <c r="Y25" s="205">
        <f t="shared" si="6"/>
        <v>0</v>
      </c>
      <c r="Z25" s="205">
        <f t="shared" si="7"/>
        <v>0</v>
      </c>
      <c r="AA25" s="207"/>
      <c r="AB25" s="169"/>
      <c r="AC25" s="7"/>
      <c r="AD25" s="7"/>
      <c r="AE25" s="7"/>
      <c r="AF25" s="7"/>
      <c r="AG25" s="7"/>
    </row>
    <row r="26" spans="1:33" ht="30" customHeight="1" x14ac:dyDescent="0.3">
      <c r="A26" s="189" t="s">
        <v>82</v>
      </c>
      <c r="B26" s="231" t="s">
        <v>105</v>
      </c>
      <c r="C26" s="232" t="s">
        <v>106</v>
      </c>
      <c r="D26" s="192" t="s">
        <v>85</v>
      </c>
      <c r="E26" s="193">
        <v>3</v>
      </c>
      <c r="F26" s="194">
        <v>37500</v>
      </c>
      <c r="G26" s="195">
        <f t="shared" ref="G26:G30" si="48">E26*F26</f>
        <v>112500</v>
      </c>
      <c r="H26" s="193">
        <v>3</v>
      </c>
      <c r="I26" s="194">
        <v>37500</v>
      </c>
      <c r="J26" s="195">
        <f t="shared" ref="J26:J30" si="49">H26*I26</f>
        <v>112500</v>
      </c>
      <c r="K26" s="193"/>
      <c r="L26" s="194"/>
      <c r="M26" s="195">
        <f>K26*L26</f>
        <v>0</v>
      </c>
      <c r="N26" s="193"/>
      <c r="O26" s="194"/>
      <c r="P26" s="195">
        <f>N26*O26</f>
        <v>0</v>
      </c>
      <c r="Q26" s="193"/>
      <c r="R26" s="194"/>
      <c r="S26" s="195">
        <f>Q26*R26</f>
        <v>0</v>
      </c>
      <c r="T26" s="193"/>
      <c r="U26" s="194"/>
      <c r="V26" s="195">
        <f>T26*U26</f>
        <v>0</v>
      </c>
      <c r="W26" s="196">
        <f t="shared" ref="W26:W30" si="50">G26+M26+S26</f>
        <v>112500</v>
      </c>
      <c r="X26" s="197">
        <f t="shared" ref="X26:X30" si="51">J26+P26+V26</f>
        <v>112500</v>
      </c>
      <c r="Y26" s="197">
        <f t="shared" si="6"/>
        <v>0</v>
      </c>
      <c r="Z26" s="198">
        <f t="shared" si="7"/>
        <v>0</v>
      </c>
      <c r="AA26" s="199"/>
      <c r="AB26" s="169"/>
      <c r="AC26" s="7"/>
      <c r="AD26" s="7"/>
      <c r="AE26" s="7"/>
      <c r="AF26" s="7"/>
      <c r="AG26" s="7"/>
    </row>
    <row r="27" spans="1:33" ht="30" customHeight="1" x14ac:dyDescent="0.3">
      <c r="A27" s="189" t="s">
        <v>82</v>
      </c>
      <c r="B27" s="231" t="s">
        <v>107</v>
      </c>
      <c r="C27" s="232" t="s">
        <v>108</v>
      </c>
      <c r="D27" s="192" t="s">
        <v>85</v>
      </c>
      <c r="E27" s="193">
        <v>3</v>
      </c>
      <c r="F27" s="194">
        <v>30000</v>
      </c>
      <c r="G27" s="195">
        <f t="shared" si="48"/>
        <v>90000</v>
      </c>
      <c r="H27" s="193">
        <v>3</v>
      </c>
      <c r="I27" s="194">
        <v>30000</v>
      </c>
      <c r="J27" s="195">
        <f t="shared" si="49"/>
        <v>90000</v>
      </c>
      <c r="K27" s="193"/>
      <c r="L27" s="194"/>
      <c r="M27" s="195"/>
      <c r="N27" s="193"/>
      <c r="O27" s="194"/>
      <c r="P27" s="195"/>
      <c r="Q27" s="193"/>
      <c r="R27" s="194"/>
      <c r="S27" s="195"/>
      <c r="T27" s="193"/>
      <c r="U27" s="194"/>
      <c r="V27" s="195"/>
      <c r="W27" s="196">
        <f t="shared" si="50"/>
        <v>90000</v>
      </c>
      <c r="X27" s="197">
        <f t="shared" si="51"/>
        <v>90000</v>
      </c>
      <c r="Y27" s="197">
        <f t="shared" si="6"/>
        <v>0</v>
      </c>
      <c r="Z27" s="198">
        <f t="shared" si="7"/>
        <v>0</v>
      </c>
      <c r="AA27" s="199"/>
      <c r="AB27" s="169"/>
      <c r="AC27" s="7"/>
      <c r="AD27" s="7"/>
      <c r="AE27" s="7"/>
      <c r="AF27" s="7"/>
      <c r="AG27" s="7"/>
    </row>
    <row r="28" spans="1:33" ht="30" customHeight="1" x14ac:dyDescent="0.3">
      <c r="A28" s="189" t="s">
        <v>82</v>
      </c>
      <c r="B28" s="231" t="s">
        <v>109</v>
      </c>
      <c r="C28" s="232" t="s">
        <v>110</v>
      </c>
      <c r="D28" s="192" t="s">
        <v>85</v>
      </c>
      <c r="E28" s="193">
        <v>2.5</v>
      </c>
      <c r="F28" s="194">
        <v>14000</v>
      </c>
      <c r="G28" s="195">
        <f t="shared" si="48"/>
        <v>35000</v>
      </c>
      <c r="H28" s="193">
        <v>2.5</v>
      </c>
      <c r="I28" s="194">
        <v>14000</v>
      </c>
      <c r="J28" s="195">
        <f t="shared" si="49"/>
        <v>35000</v>
      </c>
      <c r="K28" s="193"/>
      <c r="L28" s="194"/>
      <c r="M28" s="195"/>
      <c r="N28" s="193"/>
      <c r="O28" s="194"/>
      <c r="P28" s="195"/>
      <c r="Q28" s="193"/>
      <c r="R28" s="194"/>
      <c r="S28" s="195"/>
      <c r="T28" s="193"/>
      <c r="U28" s="194"/>
      <c r="V28" s="195"/>
      <c r="W28" s="196">
        <f t="shared" si="50"/>
        <v>35000</v>
      </c>
      <c r="X28" s="197">
        <f t="shared" si="51"/>
        <v>35000</v>
      </c>
      <c r="Y28" s="197">
        <f t="shared" si="6"/>
        <v>0</v>
      </c>
      <c r="Z28" s="198">
        <f t="shared" si="7"/>
        <v>0</v>
      </c>
      <c r="AA28" s="199"/>
      <c r="AB28" s="169"/>
      <c r="AC28" s="7"/>
      <c r="AD28" s="7"/>
      <c r="AE28" s="7"/>
      <c r="AF28" s="7"/>
      <c r="AG28" s="7"/>
    </row>
    <row r="29" spans="1:33" ht="30" customHeight="1" x14ac:dyDescent="0.3">
      <c r="A29" s="189" t="s">
        <v>82</v>
      </c>
      <c r="B29" s="231" t="s">
        <v>111</v>
      </c>
      <c r="C29" s="232" t="s">
        <v>112</v>
      </c>
      <c r="D29" s="192" t="s">
        <v>85</v>
      </c>
      <c r="E29" s="213">
        <v>2.5</v>
      </c>
      <c r="F29" s="214">
        <v>25000</v>
      </c>
      <c r="G29" s="215">
        <f t="shared" si="48"/>
        <v>62500</v>
      </c>
      <c r="H29" s="213">
        <v>2.5</v>
      </c>
      <c r="I29" s="214">
        <v>25000</v>
      </c>
      <c r="J29" s="215">
        <f t="shared" si="49"/>
        <v>62500</v>
      </c>
      <c r="K29" s="193"/>
      <c r="L29" s="194"/>
      <c r="M29" s="195">
        <f t="shared" ref="M29:M30" si="52">K29*L29</f>
        <v>0</v>
      </c>
      <c r="N29" s="193"/>
      <c r="O29" s="194"/>
      <c r="P29" s="195">
        <f t="shared" ref="P29:P30" si="53">N29*O29</f>
        <v>0</v>
      </c>
      <c r="Q29" s="193"/>
      <c r="R29" s="194"/>
      <c r="S29" s="195">
        <f t="shared" ref="S29:S30" si="54">Q29*R29</f>
        <v>0</v>
      </c>
      <c r="T29" s="193"/>
      <c r="U29" s="194"/>
      <c r="V29" s="195">
        <f t="shared" ref="V29:V30" si="55">T29*U29</f>
        <v>0</v>
      </c>
      <c r="W29" s="196">
        <f t="shared" si="50"/>
        <v>62500</v>
      </c>
      <c r="X29" s="197">
        <f t="shared" si="51"/>
        <v>62500</v>
      </c>
      <c r="Y29" s="197">
        <f t="shared" si="6"/>
        <v>0</v>
      </c>
      <c r="Z29" s="198">
        <f t="shared" si="7"/>
        <v>0</v>
      </c>
      <c r="AA29" s="199"/>
      <c r="AB29" s="169"/>
      <c r="AC29" s="7"/>
      <c r="AD29" s="7"/>
      <c r="AE29" s="7"/>
      <c r="AF29" s="7"/>
      <c r="AG29" s="7"/>
    </row>
    <row r="30" spans="1:33" ht="30" customHeight="1" x14ac:dyDescent="0.3">
      <c r="A30" s="210" t="s">
        <v>82</v>
      </c>
      <c r="B30" s="231" t="s">
        <v>113</v>
      </c>
      <c r="C30" s="232" t="s">
        <v>114</v>
      </c>
      <c r="D30" s="212" t="s">
        <v>85</v>
      </c>
      <c r="E30" s="213">
        <v>2.5</v>
      </c>
      <c r="F30" s="214">
        <v>21275</v>
      </c>
      <c r="G30" s="215">
        <f t="shared" si="48"/>
        <v>53187.5</v>
      </c>
      <c r="H30" s="213">
        <v>2.5</v>
      </c>
      <c r="I30" s="214">
        <v>21275</v>
      </c>
      <c r="J30" s="215">
        <f t="shared" si="49"/>
        <v>53187.5</v>
      </c>
      <c r="K30" s="216"/>
      <c r="L30" s="217"/>
      <c r="M30" s="218">
        <f t="shared" si="52"/>
        <v>0</v>
      </c>
      <c r="N30" s="216"/>
      <c r="O30" s="217"/>
      <c r="P30" s="218">
        <f t="shared" si="53"/>
        <v>0</v>
      </c>
      <c r="Q30" s="216"/>
      <c r="R30" s="217"/>
      <c r="S30" s="218">
        <f t="shared" si="54"/>
        <v>0</v>
      </c>
      <c r="T30" s="216"/>
      <c r="U30" s="217"/>
      <c r="V30" s="218">
        <f t="shared" si="55"/>
        <v>0</v>
      </c>
      <c r="W30" s="219">
        <f t="shared" si="50"/>
        <v>53187.5</v>
      </c>
      <c r="X30" s="197">
        <f t="shared" si="51"/>
        <v>53187.5</v>
      </c>
      <c r="Y30" s="233">
        <f t="shared" si="6"/>
        <v>0</v>
      </c>
      <c r="Z30" s="198">
        <f t="shared" si="7"/>
        <v>0</v>
      </c>
      <c r="AA30" s="220"/>
      <c r="AB30" s="169"/>
      <c r="AC30" s="7"/>
      <c r="AD30" s="7"/>
      <c r="AE30" s="7"/>
      <c r="AF30" s="7"/>
      <c r="AG30" s="7"/>
    </row>
    <row r="31" spans="1:33" ht="30" customHeight="1" x14ac:dyDescent="0.3">
      <c r="A31" s="234" t="s">
        <v>115</v>
      </c>
      <c r="B31" s="235"/>
      <c r="C31" s="236"/>
      <c r="D31" s="237"/>
      <c r="E31" s="238"/>
      <c r="F31" s="239"/>
      <c r="G31" s="240">
        <f>G13+G15+G17+G21+G25</f>
        <v>421400.75</v>
      </c>
      <c r="H31" s="238"/>
      <c r="I31" s="239"/>
      <c r="J31" s="240">
        <f>J13+J15+J17+J21+J25</f>
        <v>421400.75</v>
      </c>
      <c r="K31" s="238"/>
      <c r="L31" s="241"/>
      <c r="M31" s="240">
        <f>M13+M15+M17+M21+M25</f>
        <v>0</v>
      </c>
      <c r="N31" s="238"/>
      <c r="O31" s="241"/>
      <c r="P31" s="240">
        <f>P13+P15+P17+P21+P25</f>
        <v>0</v>
      </c>
      <c r="Q31" s="238"/>
      <c r="R31" s="241"/>
      <c r="S31" s="240">
        <f>S13+S15+S17+S21+S25</f>
        <v>0</v>
      </c>
      <c r="T31" s="238"/>
      <c r="U31" s="241"/>
      <c r="V31" s="240">
        <f t="shared" ref="V31:X31" si="56">V13+V15+V17+V21+V25</f>
        <v>0</v>
      </c>
      <c r="W31" s="240">
        <f t="shared" si="56"/>
        <v>421400.75</v>
      </c>
      <c r="X31" s="242">
        <f t="shared" si="56"/>
        <v>421400.75</v>
      </c>
      <c r="Y31" s="243">
        <f t="shared" si="6"/>
        <v>0</v>
      </c>
      <c r="Z31" s="244">
        <f t="shared" si="7"/>
        <v>0</v>
      </c>
      <c r="AA31" s="245"/>
      <c r="AB31" s="177"/>
      <c r="AC31" s="7"/>
      <c r="AD31" s="7"/>
      <c r="AE31" s="7"/>
      <c r="AF31" s="7"/>
      <c r="AG31" s="7"/>
    </row>
    <row r="32" spans="1:33" ht="30" customHeight="1" x14ac:dyDescent="0.3">
      <c r="A32" s="246" t="s">
        <v>77</v>
      </c>
      <c r="B32" s="247">
        <v>2</v>
      </c>
      <c r="C32" s="248" t="s">
        <v>116</v>
      </c>
      <c r="D32" s="249"/>
      <c r="E32" s="174"/>
      <c r="F32" s="174"/>
      <c r="G32" s="174"/>
      <c r="H32" s="174"/>
      <c r="I32" s="174"/>
      <c r="J32" s="174"/>
      <c r="K32" s="174"/>
      <c r="L32" s="174"/>
      <c r="M32" s="174"/>
      <c r="N32" s="174"/>
      <c r="O32" s="174"/>
      <c r="P32" s="174"/>
      <c r="Q32" s="174"/>
      <c r="R32" s="174"/>
      <c r="S32" s="174"/>
      <c r="T32" s="174"/>
      <c r="U32" s="174"/>
      <c r="V32" s="174"/>
      <c r="W32" s="175"/>
      <c r="X32" s="175"/>
      <c r="Y32" s="250"/>
      <c r="Z32" s="175"/>
      <c r="AA32" s="176"/>
      <c r="AB32" s="169"/>
      <c r="AC32" s="7"/>
      <c r="AD32" s="7"/>
      <c r="AE32" s="7"/>
      <c r="AF32" s="7"/>
      <c r="AG32" s="7"/>
    </row>
    <row r="33" spans="1:33" ht="30" customHeight="1" x14ac:dyDescent="0.3">
      <c r="A33" s="178" t="s">
        <v>79</v>
      </c>
      <c r="B33" s="221" t="s">
        <v>117</v>
      </c>
      <c r="C33" s="180" t="s">
        <v>118</v>
      </c>
      <c r="D33" s="181"/>
      <c r="E33" s="182">
        <f>SUM(E34:E36)</f>
        <v>0</v>
      </c>
      <c r="F33" s="183"/>
      <c r="G33" s="184">
        <f t="shared" ref="G33:H33" si="57">SUM(G34:G36)</f>
        <v>0</v>
      </c>
      <c r="H33" s="182">
        <f t="shared" si="57"/>
        <v>0</v>
      </c>
      <c r="I33" s="183"/>
      <c r="J33" s="184">
        <f t="shared" ref="J33:K33" si="58">SUM(J34:J36)</f>
        <v>0</v>
      </c>
      <c r="K33" s="182">
        <f t="shared" si="58"/>
        <v>0</v>
      </c>
      <c r="L33" s="183"/>
      <c r="M33" s="184">
        <f t="shared" ref="M33:N33" si="59">SUM(M34:M36)</f>
        <v>0</v>
      </c>
      <c r="N33" s="182">
        <f t="shared" si="59"/>
        <v>0</v>
      </c>
      <c r="O33" s="183"/>
      <c r="P33" s="184">
        <f t="shared" ref="P33:Q33" si="60">SUM(P34:P36)</f>
        <v>0</v>
      </c>
      <c r="Q33" s="182">
        <f t="shared" si="60"/>
        <v>0</v>
      </c>
      <c r="R33" s="183"/>
      <c r="S33" s="184">
        <f t="shared" ref="S33:T33" si="61">SUM(S34:S36)</f>
        <v>0</v>
      </c>
      <c r="T33" s="182">
        <f t="shared" si="61"/>
        <v>0</v>
      </c>
      <c r="U33" s="183"/>
      <c r="V33" s="184">
        <f t="shared" ref="V33:X33" si="62">SUM(V34:V36)</f>
        <v>0</v>
      </c>
      <c r="W33" s="184">
        <f t="shared" si="62"/>
        <v>0</v>
      </c>
      <c r="X33" s="251">
        <f t="shared" si="62"/>
        <v>0</v>
      </c>
      <c r="Y33" s="204">
        <f t="shared" ref="Y33:Y45" si="63">W33-X33</f>
        <v>0</v>
      </c>
      <c r="Z33" s="252" t="e">
        <f t="shared" ref="Z33:Z45" si="64">Y33/W33</f>
        <v>#DIV/0!</v>
      </c>
      <c r="AA33" s="187"/>
      <c r="AB33" s="253"/>
      <c r="AC33" s="85"/>
      <c r="AD33" s="85"/>
      <c r="AE33" s="85"/>
      <c r="AF33" s="85"/>
      <c r="AG33" s="85"/>
    </row>
    <row r="34" spans="1:33" ht="30" customHeight="1" x14ac:dyDescent="0.3">
      <c r="A34" s="189" t="s">
        <v>82</v>
      </c>
      <c r="B34" s="190" t="s">
        <v>119</v>
      </c>
      <c r="C34" s="191" t="s">
        <v>120</v>
      </c>
      <c r="D34" s="192" t="s">
        <v>121</v>
      </c>
      <c r="E34" s="193"/>
      <c r="F34" s="194"/>
      <c r="G34" s="195">
        <f t="shared" ref="G34:G36" si="65">E34*F34</f>
        <v>0</v>
      </c>
      <c r="H34" s="193"/>
      <c r="I34" s="194"/>
      <c r="J34" s="195">
        <f t="shared" ref="J34:J36" si="66">H34*I34</f>
        <v>0</v>
      </c>
      <c r="K34" s="193"/>
      <c r="L34" s="194"/>
      <c r="M34" s="195">
        <f t="shared" ref="M34:M36" si="67">K34*L34</f>
        <v>0</v>
      </c>
      <c r="N34" s="193"/>
      <c r="O34" s="194"/>
      <c r="P34" s="195">
        <f t="shared" ref="P34:P36" si="68">N34*O34</f>
        <v>0</v>
      </c>
      <c r="Q34" s="193"/>
      <c r="R34" s="194"/>
      <c r="S34" s="195">
        <f t="shared" ref="S34:S36" si="69">Q34*R34</f>
        <v>0</v>
      </c>
      <c r="T34" s="193"/>
      <c r="U34" s="194"/>
      <c r="V34" s="195">
        <f t="shared" ref="V34:V36" si="70">T34*U34</f>
        <v>0</v>
      </c>
      <c r="W34" s="196">
        <f t="shared" ref="W34:W36" si="71">G34+M34+S34</f>
        <v>0</v>
      </c>
      <c r="X34" s="197">
        <f t="shared" ref="X34:X36" si="72">J34+P34+V34</f>
        <v>0</v>
      </c>
      <c r="Y34" s="197">
        <f t="shared" si="63"/>
        <v>0</v>
      </c>
      <c r="Z34" s="198" t="e">
        <f t="shared" si="64"/>
        <v>#DIV/0!</v>
      </c>
      <c r="AA34" s="199"/>
      <c r="AB34" s="208"/>
      <c r="AC34" s="86"/>
      <c r="AD34" s="86"/>
      <c r="AE34" s="86"/>
      <c r="AF34" s="86"/>
      <c r="AG34" s="86"/>
    </row>
    <row r="35" spans="1:33" ht="30" customHeight="1" x14ac:dyDescent="0.3">
      <c r="A35" s="189" t="s">
        <v>82</v>
      </c>
      <c r="B35" s="190" t="s">
        <v>122</v>
      </c>
      <c r="C35" s="191" t="s">
        <v>120</v>
      </c>
      <c r="D35" s="192" t="s">
        <v>121</v>
      </c>
      <c r="E35" s="193"/>
      <c r="F35" s="194"/>
      <c r="G35" s="195">
        <f t="shared" si="65"/>
        <v>0</v>
      </c>
      <c r="H35" s="193"/>
      <c r="I35" s="194"/>
      <c r="J35" s="195">
        <f t="shared" si="66"/>
        <v>0</v>
      </c>
      <c r="K35" s="193"/>
      <c r="L35" s="194"/>
      <c r="M35" s="195">
        <f t="shared" si="67"/>
        <v>0</v>
      </c>
      <c r="N35" s="193"/>
      <c r="O35" s="194"/>
      <c r="P35" s="195">
        <f t="shared" si="68"/>
        <v>0</v>
      </c>
      <c r="Q35" s="193"/>
      <c r="R35" s="194"/>
      <c r="S35" s="195">
        <f t="shared" si="69"/>
        <v>0</v>
      </c>
      <c r="T35" s="193"/>
      <c r="U35" s="194"/>
      <c r="V35" s="195">
        <f t="shared" si="70"/>
        <v>0</v>
      </c>
      <c r="W35" s="196">
        <f t="shared" si="71"/>
        <v>0</v>
      </c>
      <c r="X35" s="197">
        <f t="shared" si="72"/>
        <v>0</v>
      </c>
      <c r="Y35" s="197">
        <f t="shared" si="63"/>
        <v>0</v>
      </c>
      <c r="Z35" s="198" t="e">
        <f t="shared" si="64"/>
        <v>#DIV/0!</v>
      </c>
      <c r="AA35" s="199"/>
      <c r="AB35" s="208"/>
      <c r="AC35" s="86"/>
      <c r="AD35" s="86"/>
      <c r="AE35" s="86"/>
      <c r="AF35" s="86"/>
      <c r="AG35" s="86"/>
    </row>
    <row r="36" spans="1:33" ht="30" customHeight="1" x14ac:dyDescent="0.3">
      <c r="A36" s="254" t="s">
        <v>82</v>
      </c>
      <c r="B36" s="211" t="s">
        <v>123</v>
      </c>
      <c r="C36" s="191" t="s">
        <v>120</v>
      </c>
      <c r="D36" s="255" t="s">
        <v>121</v>
      </c>
      <c r="E36" s="216"/>
      <c r="F36" s="217"/>
      <c r="G36" s="218">
        <f t="shared" si="65"/>
        <v>0</v>
      </c>
      <c r="H36" s="216"/>
      <c r="I36" s="217"/>
      <c r="J36" s="218">
        <f t="shared" si="66"/>
        <v>0</v>
      </c>
      <c r="K36" s="216"/>
      <c r="L36" s="217"/>
      <c r="M36" s="218">
        <f t="shared" si="67"/>
        <v>0</v>
      </c>
      <c r="N36" s="216"/>
      <c r="O36" s="217"/>
      <c r="P36" s="218">
        <f t="shared" si="68"/>
        <v>0</v>
      </c>
      <c r="Q36" s="216"/>
      <c r="R36" s="217"/>
      <c r="S36" s="218">
        <f t="shared" si="69"/>
        <v>0</v>
      </c>
      <c r="T36" s="216"/>
      <c r="U36" s="217"/>
      <c r="V36" s="218">
        <f t="shared" si="70"/>
        <v>0</v>
      </c>
      <c r="W36" s="219">
        <f t="shared" si="71"/>
        <v>0</v>
      </c>
      <c r="X36" s="197">
        <f t="shared" si="72"/>
        <v>0</v>
      </c>
      <c r="Y36" s="197">
        <f t="shared" si="63"/>
        <v>0</v>
      </c>
      <c r="Z36" s="198" t="e">
        <f t="shared" si="64"/>
        <v>#DIV/0!</v>
      </c>
      <c r="AA36" s="220"/>
      <c r="AB36" s="208"/>
      <c r="AC36" s="86"/>
      <c r="AD36" s="86"/>
      <c r="AE36" s="86"/>
      <c r="AF36" s="86"/>
      <c r="AG36" s="86"/>
    </row>
    <row r="37" spans="1:33" ht="30" customHeight="1" x14ac:dyDescent="0.3">
      <c r="A37" s="178" t="s">
        <v>79</v>
      </c>
      <c r="B37" s="221" t="s">
        <v>124</v>
      </c>
      <c r="C37" s="209" t="s">
        <v>125</v>
      </c>
      <c r="D37" s="202"/>
      <c r="E37" s="203">
        <f>SUM(E38:E40)</f>
        <v>0</v>
      </c>
      <c r="F37" s="204"/>
      <c r="G37" s="205">
        <f t="shared" ref="G37:H37" si="73">SUM(G38:G40)</f>
        <v>0</v>
      </c>
      <c r="H37" s="203">
        <f t="shared" si="73"/>
        <v>0</v>
      </c>
      <c r="I37" s="204"/>
      <c r="J37" s="205">
        <f t="shared" ref="J37:K37" si="74">SUM(J38:J40)</f>
        <v>0</v>
      </c>
      <c r="K37" s="203">
        <f t="shared" si="74"/>
        <v>0</v>
      </c>
      <c r="L37" s="204"/>
      <c r="M37" s="205">
        <f t="shared" ref="M37:N37" si="75">SUM(M38:M40)</f>
        <v>0</v>
      </c>
      <c r="N37" s="203">
        <f t="shared" si="75"/>
        <v>0</v>
      </c>
      <c r="O37" s="204"/>
      <c r="P37" s="205">
        <f t="shared" ref="P37:Q37" si="76">SUM(P38:P40)</f>
        <v>0</v>
      </c>
      <c r="Q37" s="203">
        <f t="shared" si="76"/>
        <v>0</v>
      </c>
      <c r="R37" s="204"/>
      <c r="S37" s="205">
        <f t="shared" ref="S37:T37" si="77">SUM(S38:S40)</f>
        <v>0</v>
      </c>
      <c r="T37" s="203">
        <f t="shared" si="77"/>
        <v>0</v>
      </c>
      <c r="U37" s="204"/>
      <c r="V37" s="205">
        <f t="shared" ref="V37:X37" si="78">SUM(V38:V40)</f>
        <v>0</v>
      </c>
      <c r="W37" s="205">
        <f t="shared" si="78"/>
        <v>0</v>
      </c>
      <c r="X37" s="205">
        <f t="shared" si="78"/>
        <v>0</v>
      </c>
      <c r="Y37" s="256">
        <f t="shared" si="63"/>
        <v>0</v>
      </c>
      <c r="Z37" s="256" t="e">
        <f t="shared" si="64"/>
        <v>#DIV/0!</v>
      </c>
      <c r="AA37" s="207"/>
      <c r="AB37" s="188"/>
      <c r="AC37" s="85"/>
      <c r="AD37" s="85"/>
      <c r="AE37" s="85"/>
      <c r="AF37" s="85"/>
      <c r="AG37" s="85"/>
    </row>
    <row r="38" spans="1:33" ht="30" customHeight="1" x14ac:dyDescent="0.3">
      <c r="A38" s="189" t="s">
        <v>82</v>
      </c>
      <c r="B38" s="190" t="s">
        <v>126</v>
      </c>
      <c r="C38" s="191" t="s">
        <v>127</v>
      </c>
      <c r="D38" s="192" t="s">
        <v>128</v>
      </c>
      <c r="E38" s="193"/>
      <c r="F38" s="194"/>
      <c r="G38" s="195">
        <f t="shared" ref="G38:G40" si="79">E38*F38</f>
        <v>0</v>
      </c>
      <c r="H38" s="193"/>
      <c r="I38" s="194"/>
      <c r="J38" s="195">
        <f t="shared" ref="J38:J40" si="80">H38*I38</f>
        <v>0</v>
      </c>
      <c r="K38" s="193"/>
      <c r="L38" s="194"/>
      <c r="M38" s="195">
        <f t="shared" ref="M38:M40" si="81">K38*L38</f>
        <v>0</v>
      </c>
      <c r="N38" s="193"/>
      <c r="O38" s="194"/>
      <c r="P38" s="195">
        <f t="shared" ref="P38:P40" si="82">N38*O38</f>
        <v>0</v>
      </c>
      <c r="Q38" s="193"/>
      <c r="R38" s="194"/>
      <c r="S38" s="195">
        <f t="shared" ref="S38:S40" si="83">Q38*R38</f>
        <v>0</v>
      </c>
      <c r="T38" s="193"/>
      <c r="U38" s="194"/>
      <c r="V38" s="195">
        <f t="shared" ref="V38:V40" si="84">T38*U38</f>
        <v>0</v>
      </c>
      <c r="W38" s="196">
        <f t="shared" ref="W38:W40" si="85">G38+M38+S38</f>
        <v>0</v>
      </c>
      <c r="X38" s="197">
        <f t="shared" ref="X38:X40" si="86">J38+P38+V38</f>
        <v>0</v>
      </c>
      <c r="Y38" s="197">
        <f t="shared" si="63"/>
        <v>0</v>
      </c>
      <c r="Z38" s="198" t="e">
        <f t="shared" si="64"/>
        <v>#DIV/0!</v>
      </c>
      <c r="AA38" s="199"/>
      <c r="AB38" s="208"/>
      <c r="AC38" s="86"/>
      <c r="AD38" s="86"/>
      <c r="AE38" s="86"/>
      <c r="AF38" s="86"/>
      <c r="AG38" s="86"/>
    </row>
    <row r="39" spans="1:33" ht="30" customHeight="1" x14ac:dyDescent="0.3">
      <c r="A39" s="189" t="s">
        <v>82</v>
      </c>
      <c r="B39" s="190" t="s">
        <v>129</v>
      </c>
      <c r="C39" s="232" t="s">
        <v>127</v>
      </c>
      <c r="D39" s="192" t="s">
        <v>128</v>
      </c>
      <c r="E39" s="193"/>
      <c r="F39" s="194"/>
      <c r="G39" s="195">
        <f t="shared" si="79"/>
        <v>0</v>
      </c>
      <c r="H39" s="193"/>
      <c r="I39" s="194"/>
      <c r="J39" s="195">
        <f t="shared" si="80"/>
        <v>0</v>
      </c>
      <c r="K39" s="193"/>
      <c r="L39" s="194"/>
      <c r="M39" s="195">
        <f t="shared" si="81"/>
        <v>0</v>
      </c>
      <c r="N39" s="193"/>
      <c r="O39" s="194"/>
      <c r="P39" s="195">
        <f t="shared" si="82"/>
        <v>0</v>
      </c>
      <c r="Q39" s="193"/>
      <c r="R39" s="194"/>
      <c r="S39" s="195">
        <f t="shared" si="83"/>
        <v>0</v>
      </c>
      <c r="T39" s="193"/>
      <c r="U39" s="194"/>
      <c r="V39" s="195">
        <f t="shared" si="84"/>
        <v>0</v>
      </c>
      <c r="W39" s="196">
        <f t="shared" si="85"/>
        <v>0</v>
      </c>
      <c r="X39" s="197">
        <f t="shared" si="86"/>
        <v>0</v>
      </c>
      <c r="Y39" s="197">
        <f t="shared" si="63"/>
        <v>0</v>
      </c>
      <c r="Z39" s="198" t="e">
        <f t="shared" si="64"/>
        <v>#DIV/0!</v>
      </c>
      <c r="AA39" s="199"/>
      <c r="AB39" s="208"/>
      <c r="AC39" s="86"/>
      <c r="AD39" s="86"/>
      <c r="AE39" s="86"/>
      <c r="AF39" s="86"/>
      <c r="AG39" s="86"/>
    </row>
    <row r="40" spans="1:33" ht="30" customHeight="1" x14ac:dyDescent="0.3">
      <c r="A40" s="254" t="s">
        <v>82</v>
      </c>
      <c r="B40" s="211" t="s">
        <v>130</v>
      </c>
      <c r="C40" s="257" t="s">
        <v>127</v>
      </c>
      <c r="D40" s="255" t="s">
        <v>128</v>
      </c>
      <c r="E40" s="216"/>
      <c r="F40" s="217"/>
      <c r="G40" s="218">
        <f t="shared" si="79"/>
        <v>0</v>
      </c>
      <c r="H40" s="216"/>
      <c r="I40" s="217"/>
      <c r="J40" s="218">
        <f t="shared" si="80"/>
        <v>0</v>
      </c>
      <c r="K40" s="216"/>
      <c r="L40" s="217"/>
      <c r="M40" s="218">
        <f t="shared" si="81"/>
        <v>0</v>
      </c>
      <c r="N40" s="216"/>
      <c r="O40" s="217"/>
      <c r="P40" s="218">
        <f t="shared" si="82"/>
        <v>0</v>
      </c>
      <c r="Q40" s="216"/>
      <c r="R40" s="217"/>
      <c r="S40" s="218">
        <f t="shared" si="83"/>
        <v>0</v>
      </c>
      <c r="T40" s="216"/>
      <c r="U40" s="217"/>
      <c r="V40" s="218">
        <f t="shared" si="84"/>
        <v>0</v>
      </c>
      <c r="W40" s="219">
        <f t="shared" si="85"/>
        <v>0</v>
      </c>
      <c r="X40" s="197">
        <f t="shared" si="86"/>
        <v>0</v>
      </c>
      <c r="Y40" s="197">
        <f t="shared" si="63"/>
        <v>0</v>
      </c>
      <c r="Z40" s="198" t="e">
        <f t="shared" si="64"/>
        <v>#DIV/0!</v>
      </c>
      <c r="AA40" s="220"/>
      <c r="AB40" s="208"/>
      <c r="AC40" s="86"/>
      <c r="AD40" s="86"/>
      <c r="AE40" s="86"/>
      <c r="AF40" s="86"/>
      <c r="AG40" s="86"/>
    </row>
    <row r="41" spans="1:33" ht="30" customHeight="1" x14ac:dyDescent="0.3">
      <c r="A41" s="178" t="s">
        <v>79</v>
      </c>
      <c r="B41" s="221" t="s">
        <v>131</v>
      </c>
      <c r="C41" s="209" t="s">
        <v>132</v>
      </c>
      <c r="D41" s="202"/>
      <c r="E41" s="203">
        <f>SUM(E42:E44)</f>
        <v>0</v>
      </c>
      <c r="F41" s="204"/>
      <c r="G41" s="205">
        <f t="shared" ref="G41:H41" si="87">SUM(G42:G44)</f>
        <v>0</v>
      </c>
      <c r="H41" s="203">
        <f t="shared" si="87"/>
        <v>0</v>
      </c>
      <c r="I41" s="204"/>
      <c r="J41" s="205">
        <f t="shared" ref="J41:K41" si="88">SUM(J42:J44)</f>
        <v>0</v>
      </c>
      <c r="K41" s="203">
        <f t="shared" si="88"/>
        <v>0</v>
      </c>
      <c r="L41" s="204"/>
      <c r="M41" s="205">
        <f t="shared" ref="M41:N41" si="89">SUM(M42:M44)</f>
        <v>0</v>
      </c>
      <c r="N41" s="203">
        <f t="shared" si="89"/>
        <v>0</v>
      </c>
      <c r="O41" s="204"/>
      <c r="P41" s="205">
        <f t="shared" ref="P41:Q41" si="90">SUM(P42:P44)</f>
        <v>0</v>
      </c>
      <c r="Q41" s="203">
        <f t="shared" si="90"/>
        <v>0</v>
      </c>
      <c r="R41" s="204"/>
      <c r="S41" s="205">
        <f t="shared" ref="S41:T41" si="91">SUM(S42:S44)</f>
        <v>0</v>
      </c>
      <c r="T41" s="203">
        <f t="shared" si="91"/>
        <v>0</v>
      </c>
      <c r="U41" s="204"/>
      <c r="V41" s="205">
        <f t="shared" ref="V41:X41" si="92">SUM(V42:V44)</f>
        <v>0</v>
      </c>
      <c r="W41" s="205">
        <f t="shared" si="92"/>
        <v>0</v>
      </c>
      <c r="X41" s="205">
        <f t="shared" si="92"/>
        <v>0</v>
      </c>
      <c r="Y41" s="204">
        <f t="shared" si="63"/>
        <v>0</v>
      </c>
      <c r="Z41" s="204" t="e">
        <f t="shared" si="64"/>
        <v>#DIV/0!</v>
      </c>
      <c r="AA41" s="207"/>
      <c r="AB41" s="188"/>
      <c r="AC41" s="85"/>
      <c r="AD41" s="85"/>
      <c r="AE41" s="85"/>
      <c r="AF41" s="85"/>
      <c r="AG41" s="85"/>
    </row>
    <row r="42" spans="1:33" ht="30" customHeight="1" x14ac:dyDescent="0.3">
      <c r="A42" s="189" t="s">
        <v>82</v>
      </c>
      <c r="B42" s="190" t="s">
        <v>133</v>
      </c>
      <c r="C42" s="191" t="s">
        <v>134</v>
      </c>
      <c r="D42" s="192" t="s">
        <v>128</v>
      </c>
      <c r="E42" s="193"/>
      <c r="F42" s="194"/>
      <c r="G42" s="195">
        <f t="shared" ref="G42:G44" si="93">E42*F42</f>
        <v>0</v>
      </c>
      <c r="H42" s="193"/>
      <c r="I42" s="194"/>
      <c r="J42" s="195">
        <f t="shared" ref="J42:J44" si="94">H42*I42</f>
        <v>0</v>
      </c>
      <c r="K42" s="193"/>
      <c r="L42" s="194"/>
      <c r="M42" s="195">
        <f t="shared" ref="M42:M44" si="95">K42*L42</f>
        <v>0</v>
      </c>
      <c r="N42" s="193"/>
      <c r="O42" s="194"/>
      <c r="P42" s="195">
        <f t="shared" ref="P42:P44" si="96">N42*O42</f>
        <v>0</v>
      </c>
      <c r="Q42" s="193"/>
      <c r="R42" s="194"/>
      <c r="S42" s="195">
        <f t="shared" ref="S42:S44" si="97">Q42*R42</f>
        <v>0</v>
      </c>
      <c r="T42" s="193"/>
      <c r="U42" s="194"/>
      <c r="V42" s="195">
        <f t="shared" ref="V42:V44" si="98">T42*U42</f>
        <v>0</v>
      </c>
      <c r="W42" s="196">
        <f t="shared" ref="W42:W44" si="99">G42+M42+S42</f>
        <v>0</v>
      </c>
      <c r="X42" s="197">
        <f t="shared" ref="X42:X44" si="100">J42+P42+V42</f>
        <v>0</v>
      </c>
      <c r="Y42" s="197">
        <f t="shared" si="63"/>
        <v>0</v>
      </c>
      <c r="Z42" s="198" t="e">
        <f t="shared" si="64"/>
        <v>#DIV/0!</v>
      </c>
      <c r="AA42" s="199"/>
      <c r="AB42" s="200"/>
      <c r="AC42" s="86"/>
      <c r="AD42" s="86"/>
      <c r="AE42" s="86"/>
      <c r="AF42" s="86"/>
      <c r="AG42" s="86"/>
    </row>
    <row r="43" spans="1:33" ht="30" customHeight="1" x14ac:dyDescent="0.3">
      <c r="A43" s="189" t="s">
        <v>82</v>
      </c>
      <c r="B43" s="190" t="s">
        <v>135</v>
      </c>
      <c r="C43" s="191" t="s">
        <v>136</v>
      </c>
      <c r="D43" s="192" t="s">
        <v>128</v>
      </c>
      <c r="E43" s="193"/>
      <c r="F43" s="194"/>
      <c r="G43" s="195">
        <f t="shared" si="93"/>
        <v>0</v>
      </c>
      <c r="H43" s="193"/>
      <c r="I43" s="194"/>
      <c r="J43" s="195">
        <f t="shared" si="94"/>
        <v>0</v>
      </c>
      <c r="K43" s="193"/>
      <c r="L43" s="194"/>
      <c r="M43" s="195">
        <f t="shared" si="95"/>
        <v>0</v>
      </c>
      <c r="N43" s="193"/>
      <c r="O43" s="194"/>
      <c r="P43" s="195">
        <f t="shared" si="96"/>
        <v>0</v>
      </c>
      <c r="Q43" s="193"/>
      <c r="R43" s="194"/>
      <c r="S43" s="195">
        <f t="shared" si="97"/>
        <v>0</v>
      </c>
      <c r="T43" s="193"/>
      <c r="U43" s="194"/>
      <c r="V43" s="195">
        <f t="shared" si="98"/>
        <v>0</v>
      </c>
      <c r="W43" s="196">
        <f t="shared" si="99"/>
        <v>0</v>
      </c>
      <c r="X43" s="197">
        <f t="shared" si="100"/>
        <v>0</v>
      </c>
      <c r="Y43" s="197">
        <f t="shared" si="63"/>
        <v>0</v>
      </c>
      <c r="Z43" s="198" t="e">
        <f t="shared" si="64"/>
        <v>#DIV/0!</v>
      </c>
      <c r="AA43" s="199"/>
      <c r="AB43" s="208"/>
      <c r="AC43" s="86"/>
      <c r="AD43" s="86"/>
      <c r="AE43" s="86"/>
      <c r="AF43" s="86"/>
      <c r="AG43" s="86"/>
    </row>
    <row r="44" spans="1:33" ht="30" customHeight="1" x14ac:dyDescent="0.3">
      <c r="A44" s="210" t="s">
        <v>82</v>
      </c>
      <c r="B44" s="258" t="s">
        <v>137</v>
      </c>
      <c r="C44" s="259" t="s">
        <v>134</v>
      </c>
      <c r="D44" s="212" t="s">
        <v>128</v>
      </c>
      <c r="E44" s="216"/>
      <c r="F44" s="217"/>
      <c r="G44" s="218">
        <f t="shared" si="93"/>
        <v>0</v>
      </c>
      <c r="H44" s="216"/>
      <c r="I44" s="217"/>
      <c r="J44" s="218">
        <f t="shared" si="94"/>
        <v>0</v>
      </c>
      <c r="K44" s="216"/>
      <c r="L44" s="217"/>
      <c r="M44" s="218">
        <f t="shared" si="95"/>
        <v>0</v>
      </c>
      <c r="N44" s="216"/>
      <c r="O44" s="217"/>
      <c r="P44" s="218">
        <f t="shared" si="96"/>
        <v>0</v>
      </c>
      <c r="Q44" s="216"/>
      <c r="R44" s="217"/>
      <c r="S44" s="218">
        <f t="shared" si="97"/>
        <v>0</v>
      </c>
      <c r="T44" s="216"/>
      <c r="U44" s="217"/>
      <c r="V44" s="218">
        <f t="shared" si="98"/>
        <v>0</v>
      </c>
      <c r="W44" s="219">
        <f t="shared" si="99"/>
        <v>0</v>
      </c>
      <c r="X44" s="197">
        <f t="shared" si="100"/>
        <v>0</v>
      </c>
      <c r="Y44" s="197">
        <f t="shared" si="63"/>
        <v>0</v>
      </c>
      <c r="Z44" s="198" t="e">
        <f t="shared" si="64"/>
        <v>#DIV/0!</v>
      </c>
      <c r="AA44" s="220"/>
      <c r="AB44" s="208"/>
      <c r="AC44" s="86"/>
      <c r="AD44" s="86"/>
      <c r="AE44" s="86"/>
      <c r="AF44" s="86"/>
      <c r="AG44" s="86"/>
    </row>
    <row r="45" spans="1:33" ht="30" customHeight="1" x14ac:dyDescent="0.3">
      <c r="A45" s="234" t="s">
        <v>138</v>
      </c>
      <c r="B45" s="235"/>
      <c r="C45" s="236"/>
      <c r="D45" s="237"/>
      <c r="E45" s="241">
        <f>E41+E37+E33</f>
        <v>0</v>
      </c>
      <c r="F45" s="260"/>
      <c r="G45" s="240">
        <f t="shared" ref="G45:H45" si="101">G41+G37+G33</f>
        <v>0</v>
      </c>
      <c r="H45" s="241">
        <f t="shared" si="101"/>
        <v>0</v>
      </c>
      <c r="I45" s="260"/>
      <c r="J45" s="240">
        <f t="shared" ref="J45:K45" si="102">J41+J37+J33</f>
        <v>0</v>
      </c>
      <c r="K45" s="261">
        <f t="shared" si="102"/>
        <v>0</v>
      </c>
      <c r="L45" s="260"/>
      <c r="M45" s="240">
        <f t="shared" ref="M45:N45" si="103">M41+M37+M33</f>
        <v>0</v>
      </c>
      <c r="N45" s="261">
        <f t="shared" si="103"/>
        <v>0</v>
      </c>
      <c r="O45" s="260"/>
      <c r="P45" s="240">
        <f t="shared" ref="P45:Q45" si="104">P41+P37+P33</f>
        <v>0</v>
      </c>
      <c r="Q45" s="261">
        <f t="shared" si="104"/>
        <v>0</v>
      </c>
      <c r="R45" s="260"/>
      <c r="S45" s="240">
        <f t="shared" ref="S45:T45" si="105">S41+S37+S33</f>
        <v>0</v>
      </c>
      <c r="T45" s="261">
        <f t="shared" si="105"/>
        <v>0</v>
      </c>
      <c r="U45" s="260"/>
      <c r="V45" s="240">
        <f t="shared" ref="V45:X45" si="106">V41+V37+V33</f>
        <v>0</v>
      </c>
      <c r="W45" s="262">
        <f t="shared" si="106"/>
        <v>0</v>
      </c>
      <c r="X45" s="262">
        <f t="shared" si="106"/>
        <v>0</v>
      </c>
      <c r="Y45" s="262">
        <f t="shared" si="63"/>
        <v>0</v>
      </c>
      <c r="Z45" s="262" t="e">
        <f t="shared" si="64"/>
        <v>#DIV/0!</v>
      </c>
      <c r="AA45" s="245"/>
      <c r="AB45" s="169"/>
      <c r="AC45" s="7"/>
      <c r="AD45" s="7"/>
      <c r="AE45" s="7"/>
      <c r="AF45" s="7"/>
      <c r="AG45" s="7"/>
    </row>
    <row r="46" spans="1:33" ht="30" customHeight="1" x14ac:dyDescent="0.3">
      <c r="A46" s="246" t="s">
        <v>77</v>
      </c>
      <c r="B46" s="247">
        <v>3</v>
      </c>
      <c r="C46" s="248" t="s">
        <v>139</v>
      </c>
      <c r="D46" s="249"/>
      <c r="E46" s="174"/>
      <c r="F46" s="174"/>
      <c r="G46" s="174"/>
      <c r="H46" s="174"/>
      <c r="I46" s="174"/>
      <c r="J46" s="174"/>
      <c r="K46" s="174"/>
      <c r="L46" s="174"/>
      <c r="M46" s="174"/>
      <c r="N46" s="174"/>
      <c r="O46" s="174"/>
      <c r="P46" s="174"/>
      <c r="Q46" s="174"/>
      <c r="R46" s="174"/>
      <c r="S46" s="174"/>
      <c r="T46" s="174"/>
      <c r="U46" s="174"/>
      <c r="V46" s="174"/>
      <c r="W46" s="175"/>
      <c r="X46" s="175"/>
      <c r="Y46" s="175"/>
      <c r="Z46" s="175"/>
      <c r="AA46" s="176"/>
      <c r="AB46" s="169"/>
      <c r="AC46" s="7"/>
      <c r="AD46" s="7"/>
      <c r="AE46" s="7"/>
      <c r="AF46" s="7"/>
      <c r="AG46" s="7"/>
    </row>
    <row r="47" spans="1:33" ht="45" customHeight="1" x14ac:dyDescent="0.3">
      <c r="A47" s="178" t="s">
        <v>79</v>
      </c>
      <c r="B47" s="221" t="s">
        <v>140</v>
      </c>
      <c r="C47" s="180" t="s">
        <v>141</v>
      </c>
      <c r="D47" s="181"/>
      <c r="E47" s="182">
        <f>SUM(E48:E50)</f>
        <v>1</v>
      </c>
      <c r="F47" s="183"/>
      <c r="G47" s="184">
        <f t="shared" ref="G47:H47" si="107">SUM(G48:G50)</f>
        <v>2650</v>
      </c>
      <c r="H47" s="182">
        <f t="shared" si="107"/>
        <v>1</v>
      </c>
      <c r="I47" s="183"/>
      <c r="J47" s="184">
        <f t="shared" ref="J47:K47" si="108">SUM(J48:J50)</f>
        <v>2650</v>
      </c>
      <c r="K47" s="182">
        <f t="shared" si="108"/>
        <v>0</v>
      </c>
      <c r="L47" s="183"/>
      <c r="M47" s="184">
        <f t="shared" ref="M47:N47" si="109">SUM(M48:M50)</f>
        <v>0</v>
      </c>
      <c r="N47" s="182">
        <f t="shared" si="109"/>
        <v>0</v>
      </c>
      <c r="O47" s="183"/>
      <c r="P47" s="184">
        <f t="shared" ref="P47:Q47" si="110">SUM(P48:P50)</f>
        <v>0</v>
      </c>
      <c r="Q47" s="182">
        <f t="shared" si="110"/>
        <v>0</v>
      </c>
      <c r="R47" s="183"/>
      <c r="S47" s="184">
        <f t="shared" ref="S47:T47" si="111">SUM(S48:S50)</f>
        <v>0</v>
      </c>
      <c r="T47" s="182">
        <f t="shared" si="111"/>
        <v>0</v>
      </c>
      <c r="U47" s="183"/>
      <c r="V47" s="184">
        <f t="shared" ref="V47:X47" si="112">SUM(V48:V50)</f>
        <v>0</v>
      </c>
      <c r="W47" s="184">
        <f t="shared" si="112"/>
        <v>2650</v>
      </c>
      <c r="X47" s="184">
        <f t="shared" si="112"/>
        <v>2650</v>
      </c>
      <c r="Y47" s="185">
        <f t="shared" ref="Y47:Y54" si="113">W47-X47</f>
        <v>0</v>
      </c>
      <c r="Z47" s="186">
        <f t="shared" ref="Z47:Z54" si="114">Y47/W47</f>
        <v>0</v>
      </c>
      <c r="AA47" s="187"/>
      <c r="AB47" s="188"/>
      <c r="AC47" s="85"/>
      <c r="AD47" s="85"/>
      <c r="AE47" s="85"/>
      <c r="AF47" s="85"/>
      <c r="AG47" s="85"/>
    </row>
    <row r="48" spans="1:33" ht="30" customHeight="1" x14ac:dyDescent="0.3">
      <c r="A48" s="189" t="s">
        <v>82</v>
      </c>
      <c r="B48" s="190" t="s">
        <v>142</v>
      </c>
      <c r="C48" s="232" t="s">
        <v>143</v>
      </c>
      <c r="D48" s="192" t="s">
        <v>121</v>
      </c>
      <c r="E48" s="193"/>
      <c r="F48" s="194"/>
      <c r="G48" s="195">
        <f t="shared" ref="G48:G50" si="115">E48*F48</f>
        <v>0</v>
      </c>
      <c r="H48" s="193"/>
      <c r="I48" s="194"/>
      <c r="J48" s="195">
        <f t="shared" ref="J48:J50" si="116">H48*I48</f>
        <v>0</v>
      </c>
      <c r="K48" s="193"/>
      <c r="L48" s="194"/>
      <c r="M48" s="195">
        <f t="shared" ref="M48:M50" si="117">K48*L48</f>
        <v>0</v>
      </c>
      <c r="N48" s="193"/>
      <c r="O48" s="194"/>
      <c r="P48" s="195">
        <f t="shared" ref="P48:P50" si="118">N48*O48</f>
        <v>0</v>
      </c>
      <c r="Q48" s="193"/>
      <c r="R48" s="194"/>
      <c r="S48" s="195">
        <f t="shared" ref="S48:S50" si="119">Q48*R48</f>
        <v>0</v>
      </c>
      <c r="T48" s="193"/>
      <c r="U48" s="194"/>
      <c r="V48" s="195">
        <f t="shared" ref="V48:V50" si="120">T48*U48</f>
        <v>0</v>
      </c>
      <c r="W48" s="196">
        <f t="shared" ref="W48:W50" si="121">G48+M48+S48</f>
        <v>0</v>
      </c>
      <c r="X48" s="197">
        <f t="shared" ref="X48:X50" si="122">J48+P48+V48</f>
        <v>0</v>
      </c>
      <c r="Y48" s="197">
        <f t="shared" si="113"/>
        <v>0</v>
      </c>
      <c r="Z48" s="198" t="e">
        <f t="shared" si="114"/>
        <v>#DIV/0!</v>
      </c>
      <c r="AA48" s="199"/>
      <c r="AB48" s="208"/>
      <c r="AC48" s="86"/>
      <c r="AD48" s="86"/>
      <c r="AE48" s="86"/>
      <c r="AF48" s="86"/>
      <c r="AG48" s="86"/>
    </row>
    <row r="49" spans="1:33" ht="30" customHeight="1" x14ac:dyDescent="0.3">
      <c r="A49" s="189" t="s">
        <v>82</v>
      </c>
      <c r="B49" s="190" t="s">
        <v>144</v>
      </c>
      <c r="C49" s="232" t="s">
        <v>145</v>
      </c>
      <c r="D49" s="192" t="s">
        <v>121</v>
      </c>
      <c r="E49" s="193"/>
      <c r="F49" s="194"/>
      <c r="G49" s="195">
        <f t="shared" si="115"/>
        <v>0</v>
      </c>
      <c r="H49" s="193"/>
      <c r="I49" s="194"/>
      <c r="J49" s="195">
        <f t="shared" si="116"/>
        <v>0</v>
      </c>
      <c r="K49" s="193"/>
      <c r="L49" s="194"/>
      <c r="M49" s="195">
        <f t="shared" si="117"/>
        <v>0</v>
      </c>
      <c r="N49" s="193"/>
      <c r="O49" s="194"/>
      <c r="P49" s="195">
        <f t="shared" si="118"/>
        <v>0</v>
      </c>
      <c r="Q49" s="193"/>
      <c r="R49" s="194"/>
      <c r="S49" s="195">
        <f t="shared" si="119"/>
        <v>0</v>
      </c>
      <c r="T49" s="193"/>
      <c r="U49" s="194"/>
      <c r="V49" s="195">
        <f t="shared" si="120"/>
        <v>0</v>
      </c>
      <c r="W49" s="196">
        <f t="shared" si="121"/>
        <v>0</v>
      </c>
      <c r="X49" s="197">
        <f t="shared" si="122"/>
        <v>0</v>
      </c>
      <c r="Y49" s="197">
        <f t="shared" si="113"/>
        <v>0</v>
      </c>
      <c r="Z49" s="198" t="e">
        <f t="shared" si="114"/>
        <v>#DIV/0!</v>
      </c>
      <c r="AA49" s="199"/>
      <c r="AB49" s="208"/>
      <c r="AC49" s="86"/>
      <c r="AD49" s="86"/>
      <c r="AE49" s="86"/>
      <c r="AF49" s="86"/>
      <c r="AG49" s="86"/>
    </row>
    <row r="50" spans="1:33" ht="48.6" customHeight="1" x14ac:dyDescent="0.3">
      <c r="A50" s="210" t="s">
        <v>82</v>
      </c>
      <c r="B50" s="258" t="s">
        <v>146</v>
      </c>
      <c r="C50" s="229" t="s">
        <v>383</v>
      </c>
      <c r="D50" s="212" t="s">
        <v>121</v>
      </c>
      <c r="E50" s="213">
        <v>1</v>
      </c>
      <c r="F50" s="214">
        <v>2650</v>
      </c>
      <c r="G50" s="215">
        <f t="shared" si="115"/>
        <v>2650</v>
      </c>
      <c r="H50" s="213">
        <v>1</v>
      </c>
      <c r="I50" s="214">
        <v>2650</v>
      </c>
      <c r="J50" s="215">
        <f t="shared" si="116"/>
        <v>2650</v>
      </c>
      <c r="K50" s="213"/>
      <c r="L50" s="214"/>
      <c r="M50" s="215">
        <f t="shared" si="117"/>
        <v>0</v>
      </c>
      <c r="N50" s="213"/>
      <c r="O50" s="214"/>
      <c r="P50" s="215">
        <f t="shared" si="118"/>
        <v>0</v>
      </c>
      <c r="Q50" s="213"/>
      <c r="R50" s="214"/>
      <c r="S50" s="215">
        <f t="shared" si="119"/>
        <v>0</v>
      </c>
      <c r="T50" s="213"/>
      <c r="U50" s="214"/>
      <c r="V50" s="215">
        <f t="shared" si="120"/>
        <v>0</v>
      </c>
      <c r="W50" s="219">
        <f t="shared" si="121"/>
        <v>2650</v>
      </c>
      <c r="X50" s="197">
        <f t="shared" si="122"/>
        <v>2650</v>
      </c>
      <c r="Y50" s="197">
        <f t="shared" si="113"/>
        <v>0</v>
      </c>
      <c r="Z50" s="198">
        <f t="shared" si="114"/>
        <v>0</v>
      </c>
      <c r="AA50" s="230"/>
      <c r="AB50" s="208"/>
      <c r="AC50" s="86"/>
      <c r="AD50" s="86"/>
      <c r="AE50" s="86"/>
      <c r="AF50" s="86"/>
      <c r="AG50" s="86"/>
    </row>
    <row r="51" spans="1:33" ht="59.4" customHeight="1" x14ac:dyDescent="0.3">
      <c r="A51" s="178" t="s">
        <v>79</v>
      </c>
      <c r="B51" s="221" t="s">
        <v>147</v>
      </c>
      <c r="C51" s="201" t="s">
        <v>148</v>
      </c>
      <c r="D51" s="202"/>
      <c r="E51" s="203"/>
      <c r="F51" s="204"/>
      <c r="G51" s="205"/>
      <c r="H51" s="203"/>
      <c r="I51" s="204"/>
      <c r="J51" s="205"/>
      <c r="K51" s="203">
        <f>SUM(K52:K53)</f>
        <v>0</v>
      </c>
      <c r="L51" s="204"/>
      <c r="M51" s="205">
        <f t="shared" ref="M51:N51" si="123">SUM(M52:M53)</f>
        <v>0</v>
      </c>
      <c r="N51" s="203">
        <f t="shared" si="123"/>
        <v>0</v>
      </c>
      <c r="O51" s="204"/>
      <c r="P51" s="205">
        <f t="shared" ref="P51:Q51" si="124">SUM(P52:P53)</f>
        <v>0</v>
      </c>
      <c r="Q51" s="203">
        <f t="shared" si="124"/>
        <v>0</v>
      </c>
      <c r="R51" s="204"/>
      <c r="S51" s="205">
        <f t="shared" ref="S51:T51" si="125">SUM(S52:S53)</f>
        <v>0</v>
      </c>
      <c r="T51" s="203">
        <f t="shared" si="125"/>
        <v>0</v>
      </c>
      <c r="U51" s="204"/>
      <c r="V51" s="205">
        <f t="shared" ref="V51:X51" si="126">SUM(V52:V53)</f>
        <v>0</v>
      </c>
      <c r="W51" s="205">
        <f t="shared" si="126"/>
        <v>0</v>
      </c>
      <c r="X51" s="205">
        <f t="shared" si="126"/>
        <v>0</v>
      </c>
      <c r="Y51" s="205">
        <f t="shared" si="113"/>
        <v>0</v>
      </c>
      <c r="Z51" s="205" t="e">
        <f t="shared" si="114"/>
        <v>#DIV/0!</v>
      </c>
      <c r="AA51" s="207"/>
      <c r="AB51" s="188"/>
      <c r="AC51" s="85"/>
      <c r="AD51" s="85"/>
      <c r="AE51" s="85"/>
      <c r="AF51" s="85"/>
      <c r="AG51" s="85"/>
    </row>
    <row r="52" spans="1:33" ht="30" customHeight="1" x14ac:dyDescent="0.3">
      <c r="A52" s="189" t="s">
        <v>82</v>
      </c>
      <c r="B52" s="190" t="s">
        <v>149</v>
      </c>
      <c r="C52" s="232" t="s">
        <v>150</v>
      </c>
      <c r="D52" s="192" t="s">
        <v>151</v>
      </c>
      <c r="E52" s="263" t="s">
        <v>152</v>
      </c>
      <c r="F52" s="264"/>
      <c r="G52" s="265"/>
      <c r="H52" s="263" t="s">
        <v>152</v>
      </c>
      <c r="I52" s="264"/>
      <c r="J52" s="265"/>
      <c r="K52" s="193"/>
      <c r="L52" s="194"/>
      <c r="M52" s="195">
        <f t="shared" ref="M52:M53" si="127">K52*L52</f>
        <v>0</v>
      </c>
      <c r="N52" s="193"/>
      <c r="O52" s="194"/>
      <c r="P52" s="195">
        <f t="shared" ref="P52:P53" si="128">N52*O52</f>
        <v>0</v>
      </c>
      <c r="Q52" s="193"/>
      <c r="R52" s="194"/>
      <c r="S52" s="195">
        <f t="shared" ref="S52:S53" si="129">Q52*R52</f>
        <v>0</v>
      </c>
      <c r="T52" s="193"/>
      <c r="U52" s="194"/>
      <c r="V52" s="195">
        <f t="shared" ref="V52:V53" si="130">T52*U52</f>
        <v>0</v>
      </c>
      <c r="W52" s="219">
        <f t="shared" ref="W52:W53" si="131">G52+M52+S52</f>
        <v>0</v>
      </c>
      <c r="X52" s="197">
        <f t="shared" ref="X52:X53" si="132">J52+P52+V52</f>
        <v>0</v>
      </c>
      <c r="Y52" s="197">
        <f t="shared" si="113"/>
        <v>0</v>
      </c>
      <c r="Z52" s="198" t="e">
        <f t="shared" si="114"/>
        <v>#DIV/0!</v>
      </c>
      <c r="AA52" s="199"/>
      <c r="AB52" s="208"/>
      <c r="AC52" s="86"/>
      <c r="AD52" s="86"/>
      <c r="AE52" s="86"/>
      <c r="AF52" s="86"/>
      <c r="AG52" s="86"/>
    </row>
    <row r="53" spans="1:33" ht="30" customHeight="1" x14ac:dyDescent="0.3">
      <c r="A53" s="210" t="s">
        <v>82</v>
      </c>
      <c r="B53" s="258" t="s">
        <v>153</v>
      </c>
      <c r="C53" s="229" t="s">
        <v>154</v>
      </c>
      <c r="D53" s="212" t="s">
        <v>151</v>
      </c>
      <c r="E53" s="266"/>
      <c r="F53" s="267"/>
      <c r="G53" s="268"/>
      <c r="H53" s="266"/>
      <c r="I53" s="267"/>
      <c r="J53" s="268"/>
      <c r="K53" s="216"/>
      <c r="L53" s="217"/>
      <c r="M53" s="218">
        <f t="shared" si="127"/>
        <v>0</v>
      </c>
      <c r="N53" s="216"/>
      <c r="O53" s="217"/>
      <c r="P53" s="218">
        <f t="shared" si="128"/>
        <v>0</v>
      </c>
      <c r="Q53" s="216"/>
      <c r="R53" s="217"/>
      <c r="S53" s="218">
        <f t="shared" si="129"/>
        <v>0</v>
      </c>
      <c r="T53" s="216"/>
      <c r="U53" s="217"/>
      <c r="V53" s="218">
        <f t="shared" si="130"/>
        <v>0</v>
      </c>
      <c r="W53" s="219">
        <f t="shared" si="131"/>
        <v>0</v>
      </c>
      <c r="X53" s="197">
        <f t="shared" si="132"/>
        <v>0</v>
      </c>
      <c r="Y53" s="233">
        <f t="shared" si="113"/>
        <v>0</v>
      </c>
      <c r="Z53" s="198" t="e">
        <f t="shared" si="114"/>
        <v>#DIV/0!</v>
      </c>
      <c r="AA53" s="220"/>
      <c r="AB53" s="208"/>
      <c r="AC53" s="86"/>
      <c r="AD53" s="86"/>
      <c r="AE53" s="86"/>
      <c r="AF53" s="86"/>
      <c r="AG53" s="86"/>
    </row>
    <row r="54" spans="1:33" ht="30" customHeight="1" x14ac:dyDescent="0.3">
      <c r="A54" s="234" t="s">
        <v>155</v>
      </c>
      <c r="B54" s="235"/>
      <c r="C54" s="236"/>
      <c r="D54" s="237"/>
      <c r="E54" s="241">
        <f>E47</f>
        <v>1</v>
      </c>
      <c r="F54" s="260"/>
      <c r="G54" s="240">
        <f t="shared" ref="G54:H54" si="133">G47</f>
        <v>2650</v>
      </c>
      <c r="H54" s="241">
        <f t="shared" si="133"/>
        <v>1</v>
      </c>
      <c r="I54" s="260"/>
      <c r="J54" s="240">
        <f>J47</f>
        <v>2650</v>
      </c>
      <c r="K54" s="261">
        <f>K51+K47</f>
        <v>0</v>
      </c>
      <c r="L54" s="260"/>
      <c r="M54" s="240">
        <f t="shared" ref="M54:N54" si="134">M51+M47</f>
        <v>0</v>
      </c>
      <c r="N54" s="261">
        <f t="shared" si="134"/>
        <v>0</v>
      </c>
      <c r="O54" s="260"/>
      <c r="P54" s="240">
        <f t="shared" ref="P54:Q54" si="135">P51+P47</f>
        <v>0</v>
      </c>
      <c r="Q54" s="261">
        <f t="shared" si="135"/>
        <v>0</v>
      </c>
      <c r="R54" s="260"/>
      <c r="S54" s="240">
        <f t="shared" ref="S54:T54" si="136">S51+S47</f>
        <v>0</v>
      </c>
      <c r="T54" s="261">
        <f t="shared" si="136"/>
        <v>0</v>
      </c>
      <c r="U54" s="260"/>
      <c r="V54" s="240">
        <f t="shared" ref="V54:X54" si="137">V51+V47</f>
        <v>0</v>
      </c>
      <c r="W54" s="262">
        <f t="shared" si="137"/>
        <v>2650</v>
      </c>
      <c r="X54" s="262">
        <f t="shared" si="137"/>
        <v>2650</v>
      </c>
      <c r="Y54" s="262">
        <f t="shared" si="113"/>
        <v>0</v>
      </c>
      <c r="Z54" s="262">
        <f t="shared" si="114"/>
        <v>0</v>
      </c>
      <c r="AA54" s="245"/>
      <c r="AB54" s="208"/>
      <c r="AC54" s="86"/>
      <c r="AD54" s="86"/>
      <c r="AE54" s="7"/>
      <c r="AF54" s="7"/>
      <c r="AG54" s="7"/>
    </row>
    <row r="55" spans="1:33" ht="30" customHeight="1" x14ac:dyDescent="0.3">
      <c r="A55" s="246" t="s">
        <v>77</v>
      </c>
      <c r="B55" s="247">
        <v>4</v>
      </c>
      <c r="C55" s="248" t="s">
        <v>156</v>
      </c>
      <c r="D55" s="249"/>
      <c r="E55" s="174"/>
      <c r="F55" s="174"/>
      <c r="G55" s="174"/>
      <c r="H55" s="174"/>
      <c r="I55" s="174"/>
      <c r="J55" s="174"/>
      <c r="K55" s="174"/>
      <c r="L55" s="174"/>
      <c r="M55" s="174"/>
      <c r="N55" s="174"/>
      <c r="O55" s="174"/>
      <c r="P55" s="174"/>
      <c r="Q55" s="174"/>
      <c r="R55" s="174"/>
      <c r="S55" s="174"/>
      <c r="T55" s="174"/>
      <c r="U55" s="174"/>
      <c r="V55" s="174"/>
      <c r="W55" s="175"/>
      <c r="X55" s="175"/>
      <c r="Y55" s="269"/>
      <c r="Z55" s="175"/>
      <c r="AA55" s="176"/>
      <c r="AB55" s="169"/>
      <c r="AC55" s="7"/>
      <c r="AD55" s="7"/>
      <c r="AE55" s="7"/>
      <c r="AF55" s="7"/>
      <c r="AG55" s="7"/>
    </row>
    <row r="56" spans="1:33" ht="30" customHeight="1" x14ac:dyDescent="0.3">
      <c r="A56" s="178" t="s">
        <v>79</v>
      </c>
      <c r="B56" s="221" t="s">
        <v>157</v>
      </c>
      <c r="C56" s="270" t="s">
        <v>158</v>
      </c>
      <c r="D56" s="181"/>
      <c r="E56" s="182">
        <f>SUM(E57:E59)</f>
        <v>17</v>
      </c>
      <c r="F56" s="183"/>
      <c r="G56" s="184">
        <f t="shared" ref="G56:H56" si="138">SUM(G57:G59)</f>
        <v>136000</v>
      </c>
      <c r="H56" s="182">
        <f t="shared" si="138"/>
        <v>16</v>
      </c>
      <c r="I56" s="183"/>
      <c r="J56" s="184">
        <f t="shared" ref="J56:K56" si="139">SUM(J57:J59)</f>
        <v>141600</v>
      </c>
      <c r="K56" s="182">
        <f t="shared" si="139"/>
        <v>0</v>
      </c>
      <c r="L56" s="183"/>
      <c r="M56" s="184">
        <f t="shared" ref="M56:N56" si="140">SUM(M57:M59)</f>
        <v>0</v>
      </c>
      <c r="N56" s="182">
        <f t="shared" si="140"/>
        <v>0</v>
      </c>
      <c r="O56" s="183"/>
      <c r="P56" s="184">
        <f t="shared" ref="P56:Q56" si="141">SUM(P57:P59)</f>
        <v>0</v>
      </c>
      <c r="Q56" s="182">
        <f t="shared" si="141"/>
        <v>0</v>
      </c>
      <c r="R56" s="183"/>
      <c r="S56" s="184">
        <f t="shared" ref="S56:T56" si="142">SUM(S57:S59)</f>
        <v>0</v>
      </c>
      <c r="T56" s="182">
        <f t="shared" si="142"/>
        <v>0</v>
      </c>
      <c r="U56" s="183"/>
      <c r="V56" s="184">
        <f t="shared" ref="V56:X56" si="143">SUM(V57:V59)</f>
        <v>0</v>
      </c>
      <c r="W56" s="271">
        <f t="shared" si="143"/>
        <v>136000</v>
      </c>
      <c r="X56" s="205">
        <f t="shared" si="143"/>
        <v>141600</v>
      </c>
      <c r="Y56" s="272">
        <f t="shared" ref="Y56:Y76" si="144">W56-X56</f>
        <v>-5600</v>
      </c>
      <c r="Z56" s="273">
        <f t="shared" ref="Z56:Z76" si="145">Y56/W56</f>
        <v>-4.1176470588235294E-2</v>
      </c>
      <c r="AA56" s="274"/>
      <c r="AB56" s="188"/>
      <c r="AC56" s="85"/>
      <c r="AD56" s="85"/>
      <c r="AE56" s="85"/>
      <c r="AF56" s="85"/>
      <c r="AG56" s="85"/>
    </row>
    <row r="57" spans="1:33" ht="297" customHeight="1" x14ac:dyDescent="0.3">
      <c r="A57" s="189" t="s">
        <v>82</v>
      </c>
      <c r="B57" s="190" t="s">
        <v>159</v>
      </c>
      <c r="C57" s="232" t="s">
        <v>160</v>
      </c>
      <c r="D57" s="275" t="s">
        <v>128</v>
      </c>
      <c r="E57" s="276">
        <v>17</v>
      </c>
      <c r="F57" s="277">
        <v>8000</v>
      </c>
      <c r="G57" s="278">
        <f t="shared" ref="G57:G59" si="146">E57*F57</f>
        <v>136000</v>
      </c>
      <c r="H57" s="276">
        <v>16</v>
      </c>
      <c r="I57" s="277">
        <v>8850</v>
      </c>
      <c r="J57" s="278">
        <f t="shared" ref="J57:J59" si="147">H57*I57</f>
        <v>141600</v>
      </c>
      <c r="K57" s="193"/>
      <c r="L57" s="277"/>
      <c r="M57" s="195">
        <f t="shared" ref="M57:M59" si="148">K57*L57</f>
        <v>0</v>
      </c>
      <c r="N57" s="193"/>
      <c r="O57" s="277"/>
      <c r="P57" s="195">
        <f t="shared" ref="P57:P59" si="149">N57*O57</f>
        <v>0</v>
      </c>
      <c r="Q57" s="193"/>
      <c r="R57" s="277"/>
      <c r="S57" s="195">
        <f t="shared" ref="S57:S59" si="150">Q57*R57</f>
        <v>0</v>
      </c>
      <c r="T57" s="193"/>
      <c r="U57" s="277"/>
      <c r="V57" s="195">
        <f t="shared" ref="V57:V59" si="151">T57*U57</f>
        <v>0</v>
      </c>
      <c r="W57" s="279">
        <f t="shared" ref="W57:W59" si="152">G57+M57+S57</f>
        <v>136000</v>
      </c>
      <c r="X57" s="197">
        <f t="shared" ref="X57:X59" si="153">J57+P57+V57</f>
        <v>141600</v>
      </c>
      <c r="Y57" s="197">
        <f t="shared" si="144"/>
        <v>-5600</v>
      </c>
      <c r="Z57" s="280">
        <f t="shared" si="145"/>
        <v>-4.1176470588235294E-2</v>
      </c>
      <c r="AA57" s="281" t="s">
        <v>161</v>
      </c>
      <c r="AB57" s="208"/>
      <c r="AC57" s="86"/>
      <c r="AD57" s="86"/>
      <c r="AE57" s="86"/>
      <c r="AF57" s="86"/>
      <c r="AG57" s="86"/>
    </row>
    <row r="58" spans="1:33" ht="30" customHeight="1" x14ac:dyDescent="0.3">
      <c r="A58" s="189" t="s">
        <v>82</v>
      </c>
      <c r="B58" s="190" t="s">
        <v>162</v>
      </c>
      <c r="C58" s="232" t="s">
        <v>163</v>
      </c>
      <c r="D58" s="275" t="s">
        <v>164</v>
      </c>
      <c r="E58" s="276"/>
      <c r="F58" s="277"/>
      <c r="G58" s="278">
        <f t="shared" si="146"/>
        <v>0</v>
      </c>
      <c r="H58" s="276"/>
      <c r="I58" s="277"/>
      <c r="J58" s="278">
        <f t="shared" si="147"/>
        <v>0</v>
      </c>
      <c r="K58" s="193"/>
      <c r="L58" s="277"/>
      <c r="M58" s="195">
        <f t="shared" si="148"/>
        <v>0</v>
      </c>
      <c r="N58" s="193"/>
      <c r="O58" s="277"/>
      <c r="P58" s="195">
        <f t="shared" si="149"/>
        <v>0</v>
      </c>
      <c r="Q58" s="193"/>
      <c r="R58" s="277"/>
      <c r="S58" s="195">
        <f t="shared" si="150"/>
        <v>0</v>
      </c>
      <c r="T58" s="193"/>
      <c r="U58" s="277"/>
      <c r="V58" s="195">
        <f t="shared" si="151"/>
        <v>0</v>
      </c>
      <c r="W58" s="279">
        <f t="shared" si="152"/>
        <v>0</v>
      </c>
      <c r="X58" s="197">
        <f t="shared" si="153"/>
        <v>0</v>
      </c>
      <c r="Y58" s="197">
        <f t="shared" si="144"/>
        <v>0</v>
      </c>
      <c r="Z58" s="280" t="e">
        <f t="shared" si="145"/>
        <v>#DIV/0!</v>
      </c>
      <c r="AA58" s="281"/>
      <c r="AB58" s="208"/>
      <c r="AC58" s="86"/>
      <c r="AD58" s="86"/>
      <c r="AE58" s="86"/>
      <c r="AF58" s="86"/>
      <c r="AG58" s="86"/>
    </row>
    <row r="59" spans="1:33" ht="30" customHeight="1" x14ac:dyDescent="0.3">
      <c r="A59" s="254" t="s">
        <v>82</v>
      </c>
      <c r="B59" s="258" t="s">
        <v>165</v>
      </c>
      <c r="C59" s="229" t="s">
        <v>163</v>
      </c>
      <c r="D59" s="275" t="s">
        <v>164</v>
      </c>
      <c r="E59" s="282"/>
      <c r="F59" s="283"/>
      <c r="G59" s="284">
        <f t="shared" si="146"/>
        <v>0</v>
      </c>
      <c r="H59" s="282"/>
      <c r="I59" s="283"/>
      <c r="J59" s="284">
        <f t="shared" si="147"/>
        <v>0</v>
      </c>
      <c r="K59" s="213"/>
      <c r="L59" s="283"/>
      <c r="M59" s="215">
        <f t="shared" si="148"/>
        <v>0</v>
      </c>
      <c r="N59" s="213"/>
      <c r="O59" s="283"/>
      <c r="P59" s="215">
        <f t="shared" si="149"/>
        <v>0</v>
      </c>
      <c r="Q59" s="213"/>
      <c r="R59" s="283"/>
      <c r="S59" s="215">
        <f t="shared" si="150"/>
        <v>0</v>
      </c>
      <c r="T59" s="213"/>
      <c r="U59" s="283"/>
      <c r="V59" s="215">
        <f t="shared" si="151"/>
        <v>0</v>
      </c>
      <c r="W59" s="285">
        <f t="shared" si="152"/>
        <v>0</v>
      </c>
      <c r="X59" s="197">
        <f t="shared" si="153"/>
        <v>0</v>
      </c>
      <c r="Y59" s="197">
        <f t="shared" si="144"/>
        <v>0</v>
      </c>
      <c r="Z59" s="280" t="e">
        <f t="shared" si="145"/>
        <v>#DIV/0!</v>
      </c>
      <c r="AA59" s="286"/>
      <c r="AB59" s="208"/>
      <c r="AC59" s="86"/>
      <c r="AD59" s="86"/>
      <c r="AE59" s="86"/>
      <c r="AF59" s="86"/>
      <c r="AG59" s="86"/>
    </row>
    <row r="60" spans="1:33" ht="30" customHeight="1" x14ac:dyDescent="0.3">
      <c r="A60" s="178" t="s">
        <v>79</v>
      </c>
      <c r="B60" s="221" t="s">
        <v>166</v>
      </c>
      <c r="C60" s="209" t="s">
        <v>167</v>
      </c>
      <c r="D60" s="202"/>
      <c r="E60" s="203">
        <f>SUM(E61:E63)</f>
        <v>0</v>
      </c>
      <c r="F60" s="204"/>
      <c r="G60" s="205">
        <f t="shared" ref="G60:H60" si="154">SUM(G61:G63)</f>
        <v>0</v>
      </c>
      <c r="H60" s="203">
        <f t="shared" si="154"/>
        <v>0</v>
      </c>
      <c r="I60" s="204"/>
      <c r="J60" s="205">
        <f t="shared" ref="J60:K60" si="155">SUM(J61:J63)</f>
        <v>0</v>
      </c>
      <c r="K60" s="203">
        <f t="shared" si="155"/>
        <v>0</v>
      </c>
      <c r="L60" s="204"/>
      <c r="M60" s="205">
        <f t="shared" ref="M60:N60" si="156">SUM(M61:M63)</f>
        <v>0</v>
      </c>
      <c r="N60" s="203">
        <f t="shared" si="156"/>
        <v>0</v>
      </c>
      <c r="O60" s="204"/>
      <c r="P60" s="205">
        <f t="shared" ref="P60:Q60" si="157">SUM(P61:P63)</f>
        <v>0</v>
      </c>
      <c r="Q60" s="203">
        <f t="shared" si="157"/>
        <v>0</v>
      </c>
      <c r="R60" s="204"/>
      <c r="S60" s="205">
        <f t="shared" ref="S60:T60" si="158">SUM(S61:S63)</f>
        <v>0</v>
      </c>
      <c r="T60" s="203">
        <f t="shared" si="158"/>
        <v>0</v>
      </c>
      <c r="U60" s="204"/>
      <c r="V60" s="205">
        <f t="shared" ref="V60:X60" si="159">SUM(V61:V63)</f>
        <v>0</v>
      </c>
      <c r="W60" s="271">
        <f t="shared" si="159"/>
        <v>0</v>
      </c>
      <c r="X60" s="205">
        <f t="shared" si="159"/>
        <v>0</v>
      </c>
      <c r="Y60" s="205">
        <f t="shared" si="144"/>
        <v>0</v>
      </c>
      <c r="Z60" s="205" t="e">
        <f t="shared" si="145"/>
        <v>#DIV/0!</v>
      </c>
      <c r="AA60" s="287"/>
      <c r="AB60" s="188"/>
      <c r="AC60" s="85"/>
      <c r="AD60" s="85"/>
      <c r="AE60" s="85"/>
      <c r="AF60" s="85"/>
      <c r="AG60" s="85"/>
    </row>
    <row r="61" spans="1:33" ht="30" customHeight="1" x14ac:dyDescent="0.3">
      <c r="A61" s="189" t="s">
        <v>82</v>
      </c>
      <c r="B61" s="190" t="s">
        <v>168</v>
      </c>
      <c r="C61" s="288" t="s">
        <v>169</v>
      </c>
      <c r="D61" s="289" t="s">
        <v>170</v>
      </c>
      <c r="E61" s="193"/>
      <c r="F61" s="194"/>
      <c r="G61" s="195">
        <f t="shared" ref="G61:G63" si="160">E61*F61</f>
        <v>0</v>
      </c>
      <c r="H61" s="193"/>
      <c r="I61" s="194"/>
      <c r="J61" s="195">
        <f t="shared" ref="J61:J63" si="161">H61*I61</f>
        <v>0</v>
      </c>
      <c r="K61" s="193"/>
      <c r="L61" s="194"/>
      <c r="M61" s="195">
        <f t="shared" ref="M61:M63" si="162">K61*L61</f>
        <v>0</v>
      </c>
      <c r="N61" s="193"/>
      <c r="O61" s="194"/>
      <c r="P61" s="195">
        <f t="shared" ref="P61:P63" si="163">N61*O61</f>
        <v>0</v>
      </c>
      <c r="Q61" s="193"/>
      <c r="R61" s="194"/>
      <c r="S61" s="195">
        <f t="shared" ref="S61:S63" si="164">Q61*R61</f>
        <v>0</v>
      </c>
      <c r="T61" s="193"/>
      <c r="U61" s="194"/>
      <c r="V61" s="195">
        <f t="shared" ref="V61:V63" si="165">T61*U61</f>
        <v>0</v>
      </c>
      <c r="W61" s="279">
        <f t="shared" ref="W61:W63" si="166">G61+M61+S61</f>
        <v>0</v>
      </c>
      <c r="X61" s="197">
        <f t="shared" ref="X61:X63" si="167">J61+P61+V61</f>
        <v>0</v>
      </c>
      <c r="Y61" s="197">
        <f t="shared" si="144"/>
        <v>0</v>
      </c>
      <c r="Z61" s="280" t="e">
        <f t="shared" si="145"/>
        <v>#DIV/0!</v>
      </c>
      <c r="AA61" s="281"/>
      <c r="AB61" s="208"/>
      <c r="AC61" s="86"/>
      <c r="AD61" s="86"/>
      <c r="AE61" s="86"/>
      <c r="AF61" s="86"/>
      <c r="AG61" s="86"/>
    </row>
    <row r="62" spans="1:33" ht="30" customHeight="1" x14ac:dyDescent="0.3">
      <c r="A62" s="189" t="s">
        <v>82</v>
      </c>
      <c r="B62" s="190" t="s">
        <v>171</v>
      </c>
      <c r="C62" s="288" t="s">
        <v>143</v>
      </c>
      <c r="D62" s="289" t="s">
        <v>170</v>
      </c>
      <c r="E62" s="193"/>
      <c r="F62" s="194"/>
      <c r="G62" s="195">
        <f t="shared" si="160"/>
        <v>0</v>
      </c>
      <c r="H62" s="193"/>
      <c r="I62" s="194"/>
      <c r="J62" s="195">
        <f t="shared" si="161"/>
        <v>0</v>
      </c>
      <c r="K62" s="193"/>
      <c r="L62" s="194"/>
      <c r="M62" s="195">
        <f t="shared" si="162"/>
        <v>0</v>
      </c>
      <c r="N62" s="193"/>
      <c r="O62" s="194"/>
      <c r="P62" s="195">
        <f t="shared" si="163"/>
        <v>0</v>
      </c>
      <c r="Q62" s="193"/>
      <c r="R62" s="194"/>
      <c r="S62" s="195">
        <f t="shared" si="164"/>
        <v>0</v>
      </c>
      <c r="T62" s="193"/>
      <c r="U62" s="194"/>
      <c r="V62" s="195">
        <f t="shared" si="165"/>
        <v>0</v>
      </c>
      <c r="W62" s="279">
        <f t="shared" si="166"/>
        <v>0</v>
      </c>
      <c r="X62" s="197">
        <f t="shared" si="167"/>
        <v>0</v>
      </c>
      <c r="Y62" s="197">
        <f t="shared" si="144"/>
        <v>0</v>
      </c>
      <c r="Z62" s="280" t="e">
        <f t="shared" si="145"/>
        <v>#DIV/0!</v>
      </c>
      <c r="AA62" s="281"/>
      <c r="AB62" s="208"/>
      <c r="AC62" s="86"/>
      <c r="AD62" s="86"/>
      <c r="AE62" s="86"/>
      <c r="AF62" s="86"/>
      <c r="AG62" s="86"/>
    </row>
    <row r="63" spans="1:33" ht="30" customHeight="1" x14ac:dyDescent="0.3">
      <c r="A63" s="210" t="s">
        <v>82</v>
      </c>
      <c r="B63" s="211" t="s">
        <v>172</v>
      </c>
      <c r="C63" s="290" t="s">
        <v>145</v>
      </c>
      <c r="D63" s="289" t="s">
        <v>170</v>
      </c>
      <c r="E63" s="213"/>
      <c r="F63" s="214"/>
      <c r="G63" s="215">
        <f t="shared" si="160"/>
        <v>0</v>
      </c>
      <c r="H63" s="213"/>
      <c r="I63" s="214"/>
      <c r="J63" s="215">
        <f t="shared" si="161"/>
        <v>0</v>
      </c>
      <c r="K63" s="213"/>
      <c r="L63" s="214"/>
      <c r="M63" s="215">
        <f t="shared" si="162"/>
        <v>0</v>
      </c>
      <c r="N63" s="213"/>
      <c r="O63" s="214"/>
      <c r="P63" s="215">
        <f t="shared" si="163"/>
        <v>0</v>
      </c>
      <c r="Q63" s="213"/>
      <c r="R63" s="214"/>
      <c r="S63" s="215">
        <f t="shared" si="164"/>
        <v>0</v>
      </c>
      <c r="T63" s="213"/>
      <c r="U63" s="214"/>
      <c r="V63" s="215">
        <f t="shared" si="165"/>
        <v>0</v>
      </c>
      <c r="W63" s="285">
        <f t="shared" si="166"/>
        <v>0</v>
      </c>
      <c r="X63" s="197">
        <f t="shared" si="167"/>
        <v>0</v>
      </c>
      <c r="Y63" s="197">
        <f t="shared" si="144"/>
        <v>0</v>
      </c>
      <c r="Z63" s="280" t="e">
        <f t="shared" si="145"/>
        <v>#DIV/0!</v>
      </c>
      <c r="AA63" s="286"/>
      <c r="AB63" s="208"/>
      <c r="AC63" s="86"/>
      <c r="AD63" s="86"/>
      <c r="AE63" s="86"/>
      <c r="AF63" s="86"/>
      <c r="AG63" s="86"/>
    </row>
    <row r="64" spans="1:33" ht="30" customHeight="1" x14ac:dyDescent="0.3">
      <c r="A64" s="178" t="s">
        <v>79</v>
      </c>
      <c r="B64" s="221" t="s">
        <v>173</v>
      </c>
      <c r="C64" s="209" t="s">
        <v>174</v>
      </c>
      <c r="D64" s="202"/>
      <c r="E64" s="203">
        <f>SUM(E65:E67)</f>
        <v>0</v>
      </c>
      <c r="F64" s="204"/>
      <c r="G64" s="205">
        <f t="shared" ref="G64:H64" si="168">SUM(G65:G67)</f>
        <v>0</v>
      </c>
      <c r="H64" s="203">
        <f t="shared" si="168"/>
        <v>0</v>
      </c>
      <c r="I64" s="204"/>
      <c r="J64" s="205">
        <f t="shared" ref="J64:K64" si="169">SUM(J65:J67)</f>
        <v>0</v>
      </c>
      <c r="K64" s="203">
        <f t="shared" si="169"/>
        <v>0</v>
      </c>
      <c r="L64" s="204"/>
      <c r="M64" s="205">
        <f t="shared" ref="M64:N64" si="170">SUM(M65:M67)</f>
        <v>0</v>
      </c>
      <c r="N64" s="203">
        <f t="shared" si="170"/>
        <v>0</v>
      </c>
      <c r="O64" s="204"/>
      <c r="P64" s="205">
        <f t="shared" ref="P64:Q64" si="171">SUM(P65:P67)</f>
        <v>0</v>
      </c>
      <c r="Q64" s="203">
        <f t="shared" si="171"/>
        <v>0</v>
      </c>
      <c r="R64" s="204"/>
      <c r="S64" s="205">
        <f t="shared" ref="S64:T64" si="172">SUM(S65:S67)</f>
        <v>0</v>
      </c>
      <c r="T64" s="203">
        <f t="shared" si="172"/>
        <v>0</v>
      </c>
      <c r="U64" s="204"/>
      <c r="V64" s="205">
        <f t="shared" ref="V64:X64" si="173">SUM(V65:V67)</f>
        <v>0</v>
      </c>
      <c r="W64" s="271">
        <f t="shared" si="173"/>
        <v>0</v>
      </c>
      <c r="X64" s="205">
        <f t="shared" si="173"/>
        <v>0</v>
      </c>
      <c r="Y64" s="205">
        <f t="shared" si="144"/>
        <v>0</v>
      </c>
      <c r="Z64" s="205" t="e">
        <f t="shared" si="145"/>
        <v>#DIV/0!</v>
      </c>
      <c r="AA64" s="287"/>
      <c r="AB64" s="188"/>
      <c r="AC64" s="85"/>
      <c r="AD64" s="85"/>
      <c r="AE64" s="85"/>
      <c r="AF64" s="85"/>
      <c r="AG64" s="85"/>
    </row>
    <row r="65" spans="1:33" ht="30" customHeight="1" x14ac:dyDescent="0.3">
      <c r="A65" s="189" t="s">
        <v>82</v>
      </c>
      <c r="B65" s="190" t="s">
        <v>175</v>
      </c>
      <c r="C65" s="288" t="s">
        <v>176</v>
      </c>
      <c r="D65" s="289" t="s">
        <v>177</v>
      </c>
      <c r="E65" s="193"/>
      <c r="F65" s="194"/>
      <c r="G65" s="195">
        <f t="shared" ref="G65:G67" si="174">E65*F65</f>
        <v>0</v>
      </c>
      <c r="H65" s="193"/>
      <c r="I65" s="194"/>
      <c r="J65" s="195">
        <f t="shared" ref="J65:J67" si="175">H65*I65</f>
        <v>0</v>
      </c>
      <c r="K65" s="193"/>
      <c r="L65" s="194"/>
      <c r="M65" s="195">
        <f t="shared" ref="M65:M67" si="176">K65*L65</f>
        <v>0</v>
      </c>
      <c r="N65" s="193"/>
      <c r="O65" s="194"/>
      <c r="P65" s="195">
        <f t="shared" ref="P65:P67" si="177">N65*O65</f>
        <v>0</v>
      </c>
      <c r="Q65" s="193"/>
      <c r="R65" s="194"/>
      <c r="S65" s="195">
        <f t="shared" ref="S65:S67" si="178">Q65*R65</f>
        <v>0</v>
      </c>
      <c r="T65" s="193"/>
      <c r="U65" s="194"/>
      <c r="V65" s="195">
        <f t="shared" ref="V65:V67" si="179">T65*U65</f>
        <v>0</v>
      </c>
      <c r="W65" s="279">
        <f t="shared" ref="W65:W67" si="180">G65+M65+S65</f>
        <v>0</v>
      </c>
      <c r="X65" s="197">
        <f t="shared" ref="X65:X67" si="181">J65+P65+V65</f>
        <v>0</v>
      </c>
      <c r="Y65" s="197">
        <f t="shared" si="144"/>
        <v>0</v>
      </c>
      <c r="Z65" s="280" t="e">
        <f t="shared" si="145"/>
        <v>#DIV/0!</v>
      </c>
      <c r="AA65" s="281"/>
      <c r="AB65" s="208"/>
      <c r="AC65" s="86"/>
      <c r="AD65" s="86"/>
      <c r="AE65" s="86"/>
      <c r="AF65" s="86"/>
      <c r="AG65" s="86"/>
    </row>
    <row r="66" spans="1:33" ht="30" customHeight="1" x14ac:dyDescent="0.3">
      <c r="A66" s="189" t="s">
        <v>82</v>
      </c>
      <c r="B66" s="190" t="s">
        <v>178</v>
      </c>
      <c r="C66" s="288" t="s">
        <v>179</v>
      </c>
      <c r="D66" s="289" t="s">
        <v>177</v>
      </c>
      <c r="E66" s="193"/>
      <c r="F66" s="194"/>
      <c r="G66" s="195">
        <f t="shared" si="174"/>
        <v>0</v>
      </c>
      <c r="H66" s="193"/>
      <c r="I66" s="194"/>
      <c r="J66" s="195">
        <f t="shared" si="175"/>
        <v>0</v>
      </c>
      <c r="K66" s="193"/>
      <c r="L66" s="194"/>
      <c r="M66" s="195">
        <f t="shared" si="176"/>
        <v>0</v>
      </c>
      <c r="N66" s="193"/>
      <c r="O66" s="194"/>
      <c r="P66" s="195">
        <f t="shared" si="177"/>
        <v>0</v>
      </c>
      <c r="Q66" s="193"/>
      <c r="R66" s="194"/>
      <c r="S66" s="195">
        <f t="shared" si="178"/>
        <v>0</v>
      </c>
      <c r="T66" s="193"/>
      <c r="U66" s="194"/>
      <c r="V66" s="195">
        <f t="shared" si="179"/>
        <v>0</v>
      </c>
      <c r="W66" s="279">
        <f t="shared" si="180"/>
        <v>0</v>
      </c>
      <c r="X66" s="197">
        <f t="shared" si="181"/>
        <v>0</v>
      </c>
      <c r="Y66" s="197">
        <f t="shared" si="144"/>
        <v>0</v>
      </c>
      <c r="Z66" s="280" t="e">
        <f t="shared" si="145"/>
        <v>#DIV/0!</v>
      </c>
      <c r="AA66" s="281"/>
      <c r="AB66" s="208"/>
      <c r="AC66" s="86"/>
      <c r="AD66" s="86"/>
      <c r="AE66" s="86"/>
      <c r="AF66" s="86"/>
      <c r="AG66" s="86"/>
    </row>
    <row r="67" spans="1:33" ht="30" customHeight="1" x14ac:dyDescent="0.3">
      <c r="A67" s="210" t="s">
        <v>82</v>
      </c>
      <c r="B67" s="211" t="s">
        <v>180</v>
      </c>
      <c r="C67" s="290" t="s">
        <v>181</v>
      </c>
      <c r="D67" s="291" t="s">
        <v>177</v>
      </c>
      <c r="E67" s="213"/>
      <c r="F67" s="214"/>
      <c r="G67" s="215">
        <f t="shared" si="174"/>
        <v>0</v>
      </c>
      <c r="H67" s="213"/>
      <c r="I67" s="214"/>
      <c r="J67" s="215">
        <f t="shared" si="175"/>
        <v>0</v>
      </c>
      <c r="K67" s="213"/>
      <c r="L67" s="214"/>
      <c r="M67" s="215">
        <f t="shared" si="176"/>
        <v>0</v>
      </c>
      <c r="N67" s="213"/>
      <c r="O67" s="214"/>
      <c r="P67" s="215">
        <f t="shared" si="177"/>
        <v>0</v>
      </c>
      <c r="Q67" s="213"/>
      <c r="R67" s="214"/>
      <c r="S67" s="215">
        <f t="shared" si="178"/>
        <v>0</v>
      </c>
      <c r="T67" s="213"/>
      <c r="U67" s="214"/>
      <c r="V67" s="215">
        <f t="shared" si="179"/>
        <v>0</v>
      </c>
      <c r="W67" s="285">
        <f t="shared" si="180"/>
        <v>0</v>
      </c>
      <c r="X67" s="197">
        <f t="shared" si="181"/>
        <v>0</v>
      </c>
      <c r="Y67" s="197">
        <f t="shared" si="144"/>
        <v>0</v>
      </c>
      <c r="Z67" s="280" t="e">
        <f t="shared" si="145"/>
        <v>#DIV/0!</v>
      </c>
      <c r="AA67" s="286"/>
      <c r="AB67" s="208"/>
      <c r="AC67" s="86"/>
      <c r="AD67" s="86"/>
      <c r="AE67" s="86"/>
      <c r="AF67" s="86"/>
      <c r="AG67" s="86"/>
    </row>
    <row r="68" spans="1:33" ht="30" customHeight="1" x14ac:dyDescent="0.3">
      <c r="A68" s="178" t="s">
        <v>79</v>
      </c>
      <c r="B68" s="221" t="s">
        <v>182</v>
      </c>
      <c r="C68" s="209" t="s">
        <v>183</v>
      </c>
      <c r="D68" s="202"/>
      <c r="E68" s="203">
        <f>SUM(E69:E71)</f>
        <v>0</v>
      </c>
      <c r="F68" s="204"/>
      <c r="G68" s="205">
        <f t="shared" ref="G68:H68" si="182">SUM(G69:G71)</f>
        <v>0</v>
      </c>
      <c r="H68" s="203">
        <f t="shared" si="182"/>
        <v>0</v>
      </c>
      <c r="I68" s="204"/>
      <c r="J68" s="205">
        <f t="shared" ref="J68:K68" si="183">SUM(J69:J71)</f>
        <v>0</v>
      </c>
      <c r="K68" s="203">
        <f t="shared" si="183"/>
        <v>0</v>
      </c>
      <c r="L68" s="204"/>
      <c r="M68" s="205">
        <f t="shared" ref="M68:N68" si="184">SUM(M69:M71)</f>
        <v>0</v>
      </c>
      <c r="N68" s="203">
        <f t="shared" si="184"/>
        <v>0</v>
      </c>
      <c r="O68" s="204"/>
      <c r="P68" s="205">
        <f t="shared" ref="P68:Q68" si="185">SUM(P69:P71)</f>
        <v>0</v>
      </c>
      <c r="Q68" s="203">
        <f t="shared" si="185"/>
        <v>0</v>
      </c>
      <c r="R68" s="204"/>
      <c r="S68" s="205">
        <f t="shared" ref="S68:T68" si="186">SUM(S69:S71)</f>
        <v>0</v>
      </c>
      <c r="T68" s="203">
        <f t="shared" si="186"/>
        <v>0</v>
      </c>
      <c r="U68" s="204"/>
      <c r="V68" s="205">
        <f t="shared" ref="V68:X68" si="187">SUM(V69:V71)</f>
        <v>0</v>
      </c>
      <c r="W68" s="271">
        <f t="shared" si="187"/>
        <v>0</v>
      </c>
      <c r="X68" s="205">
        <f t="shared" si="187"/>
        <v>0</v>
      </c>
      <c r="Y68" s="205">
        <f t="shared" si="144"/>
        <v>0</v>
      </c>
      <c r="Z68" s="205" t="e">
        <f t="shared" si="145"/>
        <v>#DIV/0!</v>
      </c>
      <c r="AA68" s="287"/>
      <c r="AB68" s="188"/>
      <c r="AC68" s="85"/>
      <c r="AD68" s="85"/>
      <c r="AE68" s="85"/>
      <c r="AF68" s="85"/>
      <c r="AG68" s="85"/>
    </row>
    <row r="69" spans="1:33" ht="30" customHeight="1" x14ac:dyDescent="0.3">
      <c r="A69" s="189" t="s">
        <v>82</v>
      </c>
      <c r="B69" s="190" t="s">
        <v>184</v>
      </c>
      <c r="C69" s="232" t="s">
        <v>185</v>
      </c>
      <c r="D69" s="289" t="s">
        <v>121</v>
      </c>
      <c r="E69" s="193"/>
      <c r="F69" s="194"/>
      <c r="G69" s="195">
        <f t="shared" ref="G69:G71" si="188">E69*F69</f>
        <v>0</v>
      </c>
      <c r="H69" s="193"/>
      <c r="I69" s="194"/>
      <c r="J69" s="195">
        <f t="shared" ref="J69:J71" si="189">H69*I69</f>
        <v>0</v>
      </c>
      <c r="K69" s="193"/>
      <c r="L69" s="194"/>
      <c r="M69" s="195">
        <f t="shared" ref="M69:M71" si="190">K69*L69</f>
        <v>0</v>
      </c>
      <c r="N69" s="193"/>
      <c r="O69" s="194"/>
      <c r="P69" s="195">
        <f t="shared" ref="P69:P71" si="191">N69*O69</f>
        <v>0</v>
      </c>
      <c r="Q69" s="193"/>
      <c r="R69" s="194"/>
      <c r="S69" s="195">
        <f t="shared" ref="S69:S71" si="192">Q69*R69</f>
        <v>0</v>
      </c>
      <c r="T69" s="193"/>
      <c r="U69" s="194"/>
      <c r="V69" s="195">
        <f t="shared" ref="V69:V71" si="193">T69*U69</f>
        <v>0</v>
      </c>
      <c r="W69" s="279">
        <f t="shared" ref="W69:W71" si="194">G69+M69+S69</f>
        <v>0</v>
      </c>
      <c r="X69" s="197">
        <f t="shared" ref="X69:X71" si="195">J69+P69+V69</f>
        <v>0</v>
      </c>
      <c r="Y69" s="197">
        <f t="shared" si="144"/>
        <v>0</v>
      </c>
      <c r="Z69" s="280" t="e">
        <f t="shared" si="145"/>
        <v>#DIV/0!</v>
      </c>
      <c r="AA69" s="281"/>
      <c r="AB69" s="208"/>
      <c r="AC69" s="86"/>
      <c r="AD69" s="86"/>
      <c r="AE69" s="86"/>
      <c r="AF69" s="86"/>
      <c r="AG69" s="86"/>
    </row>
    <row r="70" spans="1:33" ht="30" customHeight="1" x14ac:dyDescent="0.3">
      <c r="A70" s="189" t="s">
        <v>82</v>
      </c>
      <c r="B70" s="190" t="s">
        <v>186</v>
      </c>
      <c r="C70" s="232" t="s">
        <v>185</v>
      </c>
      <c r="D70" s="289" t="s">
        <v>121</v>
      </c>
      <c r="E70" s="193"/>
      <c r="F70" s="194"/>
      <c r="G70" s="195">
        <f t="shared" si="188"/>
        <v>0</v>
      </c>
      <c r="H70" s="193"/>
      <c r="I70" s="194"/>
      <c r="J70" s="195">
        <f t="shared" si="189"/>
        <v>0</v>
      </c>
      <c r="K70" s="193"/>
      <c r="L70" s="194"/>
      <c r="M70" s="195">
        <f t="shared" si="190"/>
        <v>0</v>
      </c>
      <c r="N70" s="193"/>
      <c r="O70" s="194"/>
      <c r="P70" s="195">
        <f t="shared" si="191"/>
        <v>0</v>
      </c>
      <c r="Q70" s="193"/>
      <c r="R70" s="194"/>
      <c r="S70" s="195">
        <f t="shared" si="192"/>
        <v>0</v>
      </c>
      <c r="T70" s="193"/>
      <c r="U70" s="194"/>
      <c r="V70" s="195">
        <f t="shared" si="193"/>
        <v>0</v>
      </c>
      <c r="W70" s="279">
        <f t="shared" si="194"/>
        <v>0</v>
      </c>
      <c r="X70" s="197">
        <f t="shared" si="195"/>
        <v>0</v>
      </c>
      <c r="Y70" s="197">
        <f t="shared" si="144"/>
        <v>0</v>
      </c>
      <c r="Z70" s="280" t="e">
        <f t="shared" si="145"/>
        <v>#DIV/0!</v>
      </c>
      <c r="AA70" s="281"/>
      <c r="AB70" s="208"/>
      <c r="AC70" s="86"/>
      <c r="AD70" s="86"/>
      <c r="AE70" s="86"/>
      <c r="AF70" s="86"/>
      <c r="AG70" s="86"/>
    </row>
    <row r="71" spans="1:33" ht="30" customHeight="1" x14ac:dyDescent="0.3">
      <c r="A71" s="210" t="s">
        <v>82</v>
      </c>
      <c r="B71" s="258" t="s">
        <v>187</v>
      </c>
      <c r="C71" s="229" t="s">
        <v>185</v>
      </c>
      <c r="D71" s="291" t="s">
        <v>121</v>
      </c>
      <c r="E71" s="213"/>
      <c r="F71" s="214"/>
      <c r="G71" s="215">
        <f t="shared" si="188"/>
        <v>0</v>
      </c>
      <c r="H71" s="213"/>
      <c r="I71" s="214"/>
      <c r="J71" s="215">
        <f t="shared" si="189"/>
        <v>0</v>
      </c>
      <c r="K71" s="213"/>
      <c r="L71" s="214"/>
      <c r="M71" s="215">
        <f t="shared" si="190"/>
        <v>0</v>
      </c>
      <c r="N71" s="213"/>
      <c r="O71" s="214"/>
      <c r="P71" s="215">
        <f t="shared" si="191"/>
        <v>0</v>
      </c>
      <c r="Q71" s="213"/>
      <c r="R71" s="214"/>
      <c r="S71" s="215">
        <f t="shared" si="192"/>
        <v>0</v>
      </c>
      <c r="T71" s="213"/>
      <c r="U71" s="214"/>
      <c r="V71" s="215">
        <f t="shared" si="193"/>
        <v>0</v>
      </c>
      <c r="W71" s="285">
        <f t="shared" si="194"/>
        <v>0</v>
      </c>
      <c r="X71" s="197">
        <f t="shared" si="195"/>
        <v>0</v>
      </c>
      <c r="Y71" s="197">
        <f t="shared" si="144"/>
        <v>0</v>
      </c>
      <c r="Z71" s="280" t="e">
        <f t="shared" si="145"/>
        <v>#DIV/0!</v>
      </c>
      <c r="AA71" s="286"/>
      <c r="AB71" s="208"/>
      <c r="AC71" s="86"/>
      <c r="AD71" s="86"/>
      <c r="AE71" s="86"/>
      <c r="AF71" s="86"/>
      <c r="AG71" s="86"/>
    </row>
    <row r="72" spans="1:33" ht="30" customHeight="1" x14ac:dyDescent="0.3">
      <c r="A72" s="178" t="s">
        <v>79</v>
      </c>
      <c r="B72" s="221" t="s">
        <v>188</v>
      </c>
      <c r="C72" s="209" t="s">
        <v>189</v>
      </c>
      <c r="D72" s="202"/>
      <c r="E72" s="203">
        <f>SUM(E73:E75)</f>
        <v>0</v>
      </c>
      <c r="F72" s="204"/>
      <c r="G72" s="205">
        <f t="shared" ref="G72:H72" si="196">SUM(G73:G75)</f>
        <v>0</v>
      </c>
      <c r="H72" s="203">
        <f t="shared" si="196"/>
        <v>0</v>
      </c>
      <c r="I72" s="204"/>
      <c r="J72" s="205">
        <f t="shared" ref="J72:K72" si="197">SUM(J73:J75)</f>
        <v>0</v>
      </c>
      <c r="K72" s="203">
        <f t="shared" si="197"/>
        <v>0</v>
      </c>
      <c r="L72" s="204"/>
      <c r="M72" s="205">
        <f t="shared" ref="M72:N72" si="198">SUM(M73:M75)</f>
        <v>0</v>
      </c>
      <c r="N72" s="203">
        <f t="shared" si="198"/>
        <v>0</v>
      </c>
      <c r="O72" s="204"/>
      <c r="P72" s="205">
        <f t="shared" ref="P72:Q72" si="199">SUM(P73:P75)</f>
        <v>0</v>
      </c>
      <c r="Q72" s="203">
        <f t="shared" si="199"/>
        <v>0</v>
      </c>
      <c r="R72" s="204"/>
      <c r="S72" s="205">
        <f t="shared" ref="S72:T72" si="200">SUM(S73:S75)</f>
        <v>0</v>
      </c>
      <c r="T72" s="203">
        <f t="shared" si="200"/>
        <v>0</v>
      </c>
      <c r="U72" s="204"/>
      <c r="V72" s="205">
        <f t="shared" ref="V72:X72" si="201">SUM(V73:V75)</f>
        <v>0</v>
      </c>
      <c r="W72" s="271">
        <f t="shared" si="201"/>
        <v>0</v>
      </c>
      <c r="X72" s="205">
        <f t="shared" si="201"/>
        <v>0</v>
      </c>
      <c r="Y72" s="205">
        <f t="shared" si="144"/>
        <v>0</v>
      </c>
      <c r="Z72" s="205" t="e">
        <f t="shared" si="145"/>
        <v>#DIV/0!</v>
      </c>
      <c r="AA72" s="287"/>
      <c r="AB72" s="188"/>
      <c r="AC72" s="85"/>
      <c r="AD72" s="85"/>
      <c r="AE72" s="85"/>
      <c r="AF72" s="85"/>
      <c r="AG72" s="85"/>
    </row>
    <row r="73" spans="1:33" ht="30" customHeight="1" x14ac:dyDescent="0.3">
      <c r="A73" s="189" t="s">
        <v>82</v>
      </c>
      <c r="B73" s="190" t="s">
        <v>190</v>
      </c>
      <c r="C73" s="232" t="s">
        <v>185</v>
      </c>
      <c r="D73" s="289" t="s">
        <v>121</v>
      </c>
      <c r="E73" s="193"/>
      <c r="F73" s="194"/>
      <c r="G73" s="195">
        <f t="shared" ref="G73:G75" si="202">E73*F73</f>
        <v>0</v>
      </c>
      <c r="H73" s="193"/>
      <c r="I73" s="194"/>
      <c r="J73" s="195">
        <f t="shared" ref="J73:J75" si="203">H73*I73</f>
        <v>0</v>
      </c>
      <c r="K73" s="193"/>
      <c r="L73" s="194"/>
      <c r="M73" s="195">
        <f t="shared" ref="M73:M75" si="204">K73*L73</f>
        <v>0</v>
      </c>
      <c r="N73" s="193"/>
      <c r="O73" s="194"/>
      <c r="P73" s="195">
        <f t="shared" ref="P73:P75" si="205">N73*O73</f>
        <v>0</v>
      </c>
      <c r="Q73" s="193"/>
      <c r="R73" s="194"/>
      <c r="S73" s="195">
        <f t="shared" ref="S73:S75" si="206">Q73*R73</f>
        <v>0</v>
      </c>
      <c r="T73" s="193"/>
      <c r="U73" s="194"/>
      <c r="V73" s="195">
        <f t="shared" ref="V73:V75" si="207">T73*U73</f>
        <v>0</v>
      </c>
      <c r="W73" s="279">
        <f t="shared" ref="W73:W75" si="208">G73+M73+S73</f>
        <v>0</v>
      </c>
      <c r="X73" s="197">
        <f t="shared" ref="X73:X75" si="209">J73+P73+V73</f>
        <v>0</v>
      </c>
      <c r="Y73" s="197">
        <f t="shared" si="144"/>
        <v>0</v>
      </c>
      <c r="Z73" s="280" t="e">
        <f t="shared" si="145"/>
        <v>#DIV/0!</v>
      </c>
      <c r="AA73" s="281"/>
      <c r="AB73" s="208"/>
      <c r="AC73" s="86"/>
      <c r="AD73" s="86"/>
      <c r="AE73" s="86"/>
      <c r="AF73" s="86"/>
      <c r="AG73" s="86"/>
    </row>
    <row r="74" spans="1:33" ht="30" customHeight="1" x14ac:dyDescent="0.3">
      <c r="A74" s="189" t="s">
        <v>82</v>
      </c>
      <c r="B74" s="190" t="s">
        <v>191</v>
      </c>
      <c r="C74" s="232" t="s">
        <v>185</v>
      </c>
      <c r="D74" s="289" t="s">
        <v>121</v>
      </c>
      <c r="E74" s="193"/>
      <c r="F74" s="194"/>
      <c r="G74" s="195">
        <f t="shared" si="202"/>
        <v>0</v>
      </c>
      <c r="H74" s="193"/>
      <c r="I74" s="194"/>
      <c r="J74" s="195">
        <f t="shared" si="203"/>
        <v>0</v>
      </c>
      <c r="K74" s="193"/>
      <c r="L74" s="194"/>
      <c r="M74" s="195">
        <f t="shared" si="204"/>
        <v>0</v>
      </c>
      <c r="N74" s="193"/>
      <c r="O74" s="194"/>
      <c r="P74" s="195">
        <f t="shared" si="205"/>
        <v>0</v>
      </c>
      <c r="Q74" s="193"/>
      <c r="R74" s="194"/>
      <c r="S74" s="195">
        <f t="shared" si="206"/>
        <v>0</v>
      </c>
      <c r="T74" s="193"/>
      <c r="U74" s="194"/>
      <c r="V74" s="195">
        <f t="shared" si="207"/>
        <v>0</v>
      </c>
      <c r="W74" s="279">
        <f t="shared" si="208"/>
        <v>0</v>
      </c>
      <c r="X74" s="197">
        <f t="shared" si="209"/>
        <v>0</v>
      </c>
      <c r="Y74" s="197">
        <f t="shared" si="144"/>
        <v>0</v>
      </c>
      <c r="Z74" s="280" t="e">
        <f t="shared" si="145"/>
        <v>#DIV/0!</v>
      </c>
      <c r="AA74" s="281"/>
      <c r="AB74" s="208"/>
      <c r="AC74" s="86"/>
      <c r="AD74" s="86"/>
      <c r="AE74" s="86"/>
      <c r="AF74" s="86"/>
      <c r="AG74" s="86"/>
    </row>
    <row r="75" spans="1:33" ht="30" customHeight="1" x14ac:dyDescent="0.3">
      <c r="A75" s="210" t="s">
        <v>82</v>
      </c>
      <c r="B75" s="211" t="s">
        <v>192</v>
      </c>
      <c r="C75" s="229" t="s">
        <v>185</v>
      </c>
      <c r="D75" s="291" t="s">
        <v>121</v>
      </c>
      <c r="E75" s="213"/>
      <c r="F75" s="214"/>
      <c r="G75" s="215">
        <f t="shared" si="202"/>
        <v>0</v>
      </c>
      <c r="H75" s="213"/>
      <c r="I75" s="214"/>
      <c r="J75" s="215">
        <f t="shared" si="203"/>
        <v>0</v>
      </c>
      <c r="K75" s="213"/>
      <c r="L75" s="214"/>
      <c r="M75" s="215">
        <f t="shared" si="204"/>
        <v>0</v>
      </c>
      <c r="N75" s="213"/>
      <c r="O75" s="214"/>
      <c r="P75" s="215">
        <f t="shared" si="205"/>
        <v>0</v>
      </c>
      <c r="Q75" s="213"/>
      <c r="R75" s="214"/>
      <c r="S75" s="215">
        <f t="shared" si="206"/>
        <v>0</v>
      </c>
      <c r="T75" s="213"/>
      <c r="U75" s="214"/>
      <c r="V75" s="215">
        <f t="shared" si="207"/>
        <v>0</v>
      </c>
      <c r="W75" s="285">
        <f t="shared" si="208"/>
        <v>0</v>
      </c>
      <c r="X75" s="197">
        <f t="shared" si="209"/>
        <v>0</v>
      </c>
      <c r="Y75" s="233">
        <f t="shared" si="144"/>
        <v>0</v>
      </c>
      <c r="Z75" s="280" t="e">
        <f t="shared" si="145"/>
        <v>#DIV/0!</v>
      </c>
      <c r="AA75" s="286"/>
      <c r="AB75" s="208"/>
      <c r="AC75" s="86"/>
      <c r="AD75" s="86"/>
      <c r="AE75" s="86"/>
      <c r="AF75" s="86"/>
      <c r="AG75" s="86"/>
    </row>
    <row r="76" spans="1:33" ht="30" customHeight="1" x14ac:dyDescent="0.3">
      <c r="A76" s="234" t="s">
        <v>193</v>
      </c>
      <c r="B76" s="235"/>
      <c r="C76" s="236"/>
      <c r="D76" s="237"/>
      <c r="E76" s="241">
        <f>E72+E68+E64+E60+E56</f>
        <v>17</v>
      </c>
      <c r="F76" s="260"/>
      <c r="G76" s="240">
        <f t="shared" ref="G76:H76" si="210">G72+G68+G64+G60+G56</f>
        <v>136000</v>
      </c>
      <c r="H76" s="241">
        <f t="shared" si="210"/>
        <v>16</v>
      </c>
      <c r="I76" s="260"/>
      <c r="J76" s="240">
        <f t="shared" ref="J76:K76" si="211">J72+J68+J64+J60+J56</f>
        <v>141600</v>
      </c>
      <c r="K76" s="261">
        <f t="shared" si="211"/>
        <v>0</v>
      </c>
      <c r="L76" s="260"/>
      <c r="M76" s="240">
        <f t="shared" ref="M76:N76" si="212">M72+M68+M64+M60+M56</f>
        <v>0</v>
      </c>
      <c r="N76" s="261">
        <f t="shared" si="212"/>
        <v>0</v>
      </c>
      <c r="O76" s="260"/>
      <c r="P76" s="240">
        <f t="shared" ref="P76:Q76" si="213">P72+P68+P64+P60+P56</f>
        <v>0</v>
      </c>
      <c r="Q76" s="261">
        <f t="shared" si="213"/>
        <v>0</v>
      </c>
      <c r="R76" s="260"/>
      <c r="S76" s="240">
        <f t="shared" ref="S76:T76" si="214">S72+S68+S64+S60+S56</f>
        <v>0</v>
      </c>
      <c r="T76" s="261">
        <f t="shared" si="214"/>
        <v>0</v>
      </c>
      <c r="U76" s="260"/>
      <c r="V76" s="292">
        <f t="shared" ref="V76:X76" si="215">V72+V68+V64+V60+V56</f>
        <v>0</v>
      </c>
      <c r="W76" s="293">
        <f t="shared" si="215"/>
        <v>136000</v>
      </c>
      <c r="X76" s="294">
        <f t="shared" si="215"/>
        <v>141600</v>
      </c>
      <c r="Y76" s="295">
        <f t="shared" si="144"/>
        <v>-5600</v>
      </c>
      <c r="Z76" s="296">
        <f t="shared" si="145"/>
        <v>-4.1176470588235294E-2</v>
      </c>
      <c r="AA76" s="245"/>
      <c r="AB76" s="169"/>
      <c r="AC76" s="7"/>
      <c r="AD76" s="7"/>
      <c r="AE76" s="7"/>
      <c r="AF76" s="7"/>
      <c r="AG76" s="7"/>
    </row>
    <row r="77" spans="1:33" ht="30" customHeight="1" x14ac:dyDescent="0.3">
      <c r="A77" s="297" t="s">
        <v>77</v>
      </c>
      <c r="B77" s="298">
        <v>5</v>
      </c>
      <c r="C77" s="299" t="s">
        <v>194</v>
      </c>
      <c r="D77" s="173"/>
      <c r="E77" s="174"/>
      <c r="F77" s="174"/>
      <c r="G77" s="174"/>
      <c r="H77" s="174"/>
      <c r="I77" s="174"/>
      <c r="J77" s="174"/>
      <c r="K77" s="174"/>
      <c r="L77" s="174"/>
      <c r="M77" s="174"/>
      <c r="N77" s="174"/>
      <c r="O77" s="174"/>
      <c r="P77" s="174"/>
      <c r="Q77" s="174"/>
      <c r="R77" s="174"/>
      <c r="S77" s="174"/>
      <c r="T77" s="174"/>
      <c r="U77" s="174"/>
      <c r="V77" s="174"/>
      <c r="W77" s="300"/>
      <c r="X77" s="300"/>
      <c r="Y77" s="301"/>
      <c r="Z77" s="175"/>
      <c r="AA77" s="176"/>
      <c r="AB77" s="169"/>
      <c r="AC77" s="7"/>
      <c r="AD77" s="7"/>
      <c r="AE77" s="7"/>
      <c r="AF77" s="7"/>
      <c r="AG77" s="7"/>
    </row>
    <row r="78" spans="1:33" ht="30" customHeight="1" x14ac:dyDescent="0.3">
      <c r="A78" s="178" t="s">
        <v>79</v>
      </c>
      <c r="B78" s="221" t="s">
        <v>195</v>
      </c>
      <c r="C78" s="201" t="s">
        <v>196</v>
      </c>
      <c r="D78" s="202"/>
      <c r="E78" s="203">
        <f>SUM(E79:E81)</f>
        <v>0</v>
      </c>
      <c r="F78" s="204"/>
      <c r="G78" s="205">
        <f t="shared" ref="G78:H78" si="216">SUM(G79:G81)</f>
        <v>0</v>
      </c>
      <c r="H78" s="203">
        <f t="shared" si="216"/>
        <v>0</v>
      </c>
      <c r="I78" s="204"/>
      <c r="J78" s="205">
        <f t="shared" ref="J78:K78" si="217">SUM(J79:J81)</f>
        <v>0</v>
      </c>
      <c r="K78" s="203">
        <f t="shared" si="217"/>
        <v>0</v>
      </c>
      <c r="L78" s="204"/>
      <c r="M78" s="205">
        <f t="shared" ref="M78:N78" si="218">SUM(M79:M81)</f>
        <v>0</v>
      </c>
      <c r="N78" s="203">
        <f t="shared" si="218"/>
        <v>0</v>
      </c>
      <c r="O78" s="204"/>
      <c r="P78" s="205">
        <f t="shared" ref="P78:Q78" si="219">SUM(P79:P81)</f>
        <v>0</v>
      </c>
      <c r="Q78" s="203">
        <f t="shared" si="219"/>
        <v>0</v>
      </c>
      <c r="R78" s="204"/>
      <c r="S78" s="205">
        <f t="shared" ref="S78:T78" si="220">SUM(S79:S81)</f>
        <v>0</v>
      </c>
      <c r="T78" s="203">
        <f t="shared" si="220"/>
        <v>0</v>
      </c>
      <c r="U78" s="204"/>
      <c r="V78" s="205">
        <f t="shared" ref="V78:X78" si="221">SUM(V79:V81)</f>
        <v>0</v>
      </c>
      <c r="W78" s="302">
        <f t="shared" si="221"/>
        <v>0</v>
      </c>
      <c r="X78" s="302">
        <f t="shared" si="221"/>
        <v>0</v>
      </c>
      <c r="Y78" s="302">
        <f t="shared" ref="Y78:Y90" si="222">W78-X78</f>
        <v>0</v>
      </c>
      <c r="Z78" s="186" t="e">
        <f t="shared" ref="Z78:Z90" si="223">Y78/W78</f>
        <v>#DIV/0!</v>
      </c>
      <c r="AA78" s="207"/>
      <c r="AB78" s="208"/>
      <c r="AC78" s="86"/>
      <c r="AD78" s="86"/>
      <c r="AE78" s="86"/>
      <c r="AF78" s="86"/>
      <c r="AG78" s="86"/>
    </row>
    <row r="79" spans="1:33" ht="30" customHeight="1" x14ac:dyDescent="0.3">
      <c r="A79" s="189" t="s">
        <v>82</v>
      </c>
      <c r="B79" s="190" t="s">
        <v>197</v>
      </c>
      <c r="C79" s="303" t="s">
        <v>198</v>
      </c>
      <c r="D79" s="289" t="s">
        <v>199</v>
      </c>
      <c r="E79" s="193"/>
      <c r="F79" s="194"/>
      <c r="G79" s="195">
        <f t="shared" ref="G79:G81" si="224">E79*F79</f>
        <v>0</v>
      </c>
      <c r="H79" s="193"/>
      <c r="I79" s="194"/>
      <c r="J79" s="195">
        <f t="shared" ref="J79:J81" si="225">H79*I79</f>
        <v>0</v>
      </c>
      <c r="K79" s="193"/>
      <c r="L79" s="194"/>
      <c r="M79" s="195">
        <f t="shared" ref="M79:M81" si="226">K79*L79</f>
        <v>0</v>
      </c>
      <c r="N79" s="193"/>
      <c r="O79" s="194"/>
      <c r="P79" s="195">
        <f t="shared" ref="P79:P81" si="227">N79*O79</f>
        <v>0</v>
      </c>
      <c r="Q79" s="193"/>
      <c r="R79" s="194"/>
      <c r="S79" s="195">
        <f t="shared" ref="S79:S81" si="228">Q79*R79</f>
        <v>0</v>
      </c>
      <c r="T79" s="193"/>
      <c r="U79" s="194"/>
      <c r="V79" s="195">
        <f t="shared" ref="V79:V81" si="229">T79*U79</f>
        <v>0</v>
      </c>
      <c r="W79" s="196">
        <f t="shared" ref="W79:W81" si="230">G79+M79+S79</f>
        <v>0</v>
      </c>
      <c r="X79" s="197">
        <f t="shared" ref="X79:X81" si="231">J79+P79+V79</f>
        <v>0</v>
      </c>
      <c r="Y79" s="197">
        <f t="shared" si="222"/>
        <v>0</v>
      </c>
      <c r="Z79" s="198" t="e">
        <f t="shared" si="223"/>
        <v>#DIV/0!</v>
      </c>
      <c r="AA79" s="199"/>
      <c r="AB79" s="208"/>
      <c r="AC79" s="86"/>
      <c r="AD79" s="86"/>
      <c r="AE79" s="86"/>
      <c r="AF79" s="86"/>
      <c r="AG79" s="86"/>
    </row>
    <row r="80" spans="1:33" ht="30" customHeight="1" x14ac:dyDescent="0.3">
      <c r="A80" s="189" t="s">
        <v>82</v>
      </c>
      <c r="B80" s="190" t="s">
        <v>200</v>
      </c>
      <c r="C80" s="303" t="s">
        <v>198</v>
      </c>
      <c r="D80" s="289" t="s">
        <v>199</v>
      </c>
      <c r="E80" s="193"/>
      <c r="F80" s="194"/>
      <c r="G80" s="195">
        <f t="shared" si="224"/>
        <v>0</v>
      </c>
      <c r="H80" s="193"/>
      <c r="I80" s="194"/>
      <c r="J80" s="195">
        <f t="shared" si="225"/>
        <v>0</v>
      </c>
      <c r="K80" s="193"/>
      <c r="L80" s="194"/>
      <c r="M80" s="195">
        <f t="shared" si="226"/>
        <v>0</v>
      </c>
      <c r="N80" s="193"/>
      <c r="O80" s="194"/>
      <c r="P80" s="195">
        <f t="shared" si="227"/>
        <v>0</v>
      </c>
      <c r="Q80" s="193"/>
      <c r="R80" s="194"/>
      <c r="S80" s="195">
        <f t="shared" si="228"/>
        <v>0</v>
      </c>
      <c r="T80" s="193"/>
      <c r="U80" s="194"/>
      <c r="V80" s="195">
        <f t="shared" si="229"/>
        <v>0</v>
      </c>
      <c r="W80" s="196">
        <f t="shared" si="230"/>
        <v>0</v>
      </c>
      <c r="X80" s="197">
        <f t="shared" si="231"/>
        <v>0</v>
      </c>
      <c r="Y80" s="197">
        <f t="shared" si="222"/>
        <v>0</v>
      </c>
      <c r="Z80" s="198" t="e">
        <f t="shared" si="223"/>
        <v>#DIV/0!</v>
      </c>
      <c r="AA80" s="199"/>
      <c r="AB80" s="208"/>
      <c r="AC80" s="86"/>
      <c r="AD80" s="86"/>
      <c r="AE80" s="86"/>
      <c r="AF80" s="86"/>
      <c r="AG80" s="86"/>
    </row>
    <row r="81" spans="1:33" ht="30" customHeight="1" x14ac:dyDescent="0.3">
      <c r="A81" s="210" t="s">
        <v>82</v>
      </c>
      <c r="B81" s="258" t="s">
        <v>201</v>
      </c>
      <c r="C81" s="303" t="s">
        <v>198</v>
      </c>
      <c r="D81" s="291" t="s">
        <v>199</v>
      </c>
      <c r="E81" s="213"/>
      <c r="F81" s="214"/>
      <c r="G81" s="215">
        <f t="shared" si="224"/>
        <v>0</v>
      </c>
      <c r="H81" s="213"/>
      <c r="I81" s="214"/>
      <c r="J81" s="215">
        <f t="shared" si="225"/>
        <v>0</v>
      </c>
      <c r="K81" s="213"/>
      <c r="L81" s="214"/>
      <c r="M81" s="215">
        <f t="shared" si="226"/>
        <v>0</v>
      </c>
      <c r="N81" s="213"/>
      <c r="O81" s="214"/>
      <c r="P81" s="215">
        <f t="shared" si="227"/>
        <v>0</v>
      </c>
      <c r="Q81" s="213"/>
      <c r="R81" s="214"/>
      <c r="S81" s="215">
        <f t="shared" si="228"/>
        <v>0</v>
      </c>
      <c r="T81" s="213"/>
      <c r="U81" s="214"/>
      <c r="V81" s="215">
        <f t="shared" si="229"/>
        <v>0</v>
      </c>
      <c r="W81" s="219">
        <f t="shared" si="230"/>
        <v>0</v>
      </c>
      <c r="X81" s="197">
        <f t="shared" si="231"/>
        <v>0</v>
      </c>
      <c r="Y81" s="197">
        <f t="shared" si="222"/>
        <v>0</v>
      </c>
      <c r="Z81" s="198" t="e">
        <f t="shared" si="223"/>
        <v>#DIV/0!</v>
      </c>
      <c r="AA81" s="230"/>
      <c r="AB81" s="208"/>
      <c r="AC81" s="86"/>
      <c r="AD81" s="86"/>
      <c r="AE81" s="86"/>
      <c r="AF81" s="86"/>
      <c r="AG81" s="86"/>
    </row>
    <row r="82" spans="1:33" ht="30" customHeight="1" x14ac:dyDescent="0.3">
      <c r="A82" s="178" t="s">
        <v>79</v>
      </c>
      <c r="B82" s="221" t="s">
        <v>202</v>
      </c>
      <c r="C82" s="201" t="s">
        <v>203</v>
      </c>
      <c r="D82" s="304"/>
      <c r="E82" s="305">
        <f>SUM(E83:E85)</f>
        <v>0</v>
      </c>
      <c r="F82" s="204"/>
      <c r="G82" s="205">
        <f t="shared" ref="G82:H82" si="232">SUM(G83:G85)</f>
        <v>0</v>
      </c>
      <c r="H82" s="305">
        <f t="shared" si="232"/>
        <v>0</v>
      </c>
      <c r="I82" s="204"/>
      <c r="J82" s="205">
        <f t="shared" ref="J82:K82" si="233">SUM(J83:J85)</f>
        <v>0</v>
      </c>
      <c r="K82" s="305">
        <f t="shared" si="233"/>
        <v>0</v>
      </c>
      <c r="L82" s="204"/>
      <c r="M82" s="205">
        <f t="shared" ref="M82:N82" si="234">SUM(M83:M85)</f>
        <v>0</v>
      </c>
      <c r="N82" s="305">
        <f t="shared" si="234"/>
        <v>0</v>
      </c>
      <c r="O82" s="204"/>
      <c r="P82" s="205">
        <f t="shared" ref="P82:Q82" si="235">SUM(P83:P85)</f>
        <v>0</v>
      </c>
      <c r="Q82" s="305">
        <f t="shared" si="235"/>
        <v>0</v>
      </c>
      <c r="R82" s="204"/>
      <c r="S82" s="205">
        <f t="shared" ref="S82:T82" si="236">SUM(S83:S85)</f>
        <v>0</v>
      </c>
      <c r="T82" s="305">
        <f t="shared" si="236"/>
        <v>0</v>
      </c>
      <c r="U82" s="204"/>
      <c r="V82" s="205">
        <f t="shared" ref="V82:X82" si="237">SUM(V83:V85)</f>
        <v>0</v>
      </c>
      <c r="W82" s="302">
        <f t="shared" si="237"/>
        <v>0</v>
      </c>
      <c r="X82" s="302">
        <f t="shared" si="237"/>
        <v>0</v>
      </c>
      <c r="Y82" s="302">
        <f t="shared" si="222"/>
        <v>0</v>
      </c>
      <c r="Z82" s="302" t="e">
        <f t="shared" si="223"/>
        <v>#DIV/0!</v>
      </c>
      <c r="AA82" s="207"/>
      <c r="AB82" s="208"/>
      <c r="AC82" s="86"/>
      <c r="AD82" s="86"/>
      <c r="AE82" s="86"/>
      <c r="AF82" s="86"/>
      <c r="AG82" s="86"/>
    </row>
    <row r="83" spans="1:33" ht="30" customHeight="1" x14ac:dyDescent="0.3">
      <c r="A83" s="189" t="s">
        <v>82</v>
      </c>
      <c r="B83" s="190" t="s">
        <v>204</v>
      </c>
      <c r="C83" s="303" t="s">
        <v>205</v>
      </c>
      <c r="D83" s="306" t="s">
        <v>121</v>
      </c>
      <c r="E83" s="193"/>
      <c r="F83" s="194"/>
      <c r="G83" s="195">
        <f t="shared" ref="G83:G85" si="238">E83*F83</f>
        <v>0</v>
      </c>
      <c r="H83" s="193"/>
      <c r="I83" s="194"/>
      <c r="J83" s="195">
        <f t="shared" ref="J83:J85" si="239">H83*I83</f>
        <v>0</v>
      </c>
      <c r="K83" s="193"/>
      <c r="L83" s="194"/>
      <c r="M83" s="195">
        <f t="shared" ref="M83:M85" si="240">K83*L83</f>
        <v>0</v>
      </c>
      <c r="N83" s="193"/>
      <c r="O83" s="194"/>
      <c r="P83" s="195">
        <f t="shared" ref="P83:P85" si="241">N83*O83</f>
        <v>0</v>
      </c>
      <c r="Q83" s="193"/>
      <c r="R83" s="194"/>
      <c r="S83" s="195">
        <f t="shared" ref="S83:S85" si="242">Q83*R83</f>
        <v>0</v>
      </c>
      <c r="T83" s="193"/>
      <c r="U83" s="194"/>
      <c r="V83" s="195">
        <f t="shared" ref="V83:V85" si="243">T83*U83</f>
        <v>0</v>
      </c>
      <c r="W83" s="196">
        <f t="shared" ref="W83:W85" si="244">G83+M83+S83</f>
        <v>0</v>
      </c>
      <c r="X83" s="197">
        <f t="shared" ref="X83:X85" si="245">J83+P83+V83</f>
        <v>0</v>
      </c>
      <c r="Y83" s="197">
        <f t="shared" si="222"/>
        <v>0</v>
      </c>
      <c r="Z83" s="198" t="e">
        <f t="shared" si="223"/>
        <v>#DIV/0!</v>
      </c>
      <c r="AA83" s="199"/>
      <c r="AB83" s="208"/>
      <c r="AC83" s="86"/>
      <c r="AD83" s="86"/>
      <c r="AE83" s="86"/>
      <c r="AF83" s="86"/>
      <c r="AG83" s="86"/>
    </row>
    <row r="84" spans="1:33" ht="30" customHeight="1" x14ac:dyDescent="0.3">
      <c r="A84" s="189" t="s">
        <v>82</v>
      </c>
      <c r="B84" s="190" t="s">
        <v>206</v>
      </c>
      <c r="C84" s="232" t="s">
        <v>205</v>
      </c>
      <c r="D84" s="289" t="s">
        <v>121</v>
      </c>
      <c r="E84" s="193"/>
      <c r="F84" s="194"/>
      <c r="G84" s="195">
        <f t="shared" si="238"/>
        <v>0</v>
      </c>
      <c r="H84" s="193"/>
      <c r="I84" s="194"/>
      <c r="J84" s="195">
        <f t="shared" si="239"/>
        <v>0</v>
      </c>
      <c r="K84" s="193"/>
      <c r="L84" s="194"/>
      <c r="M84" s="195">
        <f t="shared" si="240"/>
        <v>0</v>
      </c>
      <c r="N84" s="193"/>
      <c r="O84" s="194"/>
      <c r="P84" s="195">
        <f t="shared" si="241"/>
        <v>0</v>
      </c>
      <c r="Q84" s="193"/>
      <c r="R84" s="194"/>
      <c r="S84" s="195">
        <f t="shared" si="242"/>
        <v>0</v>
      </c>
      <c r="T84" s="193"/>
      <c r="U84" s="194"/>
      <c r="V84" s="195">
        <f t="shared" si="243"/>
        <v>0</v>
      </c>
      <c r="W84" s="196">
        <f t="shared" si="244"/>
        <v>0</v>
      </c>
      <c r="X84" s="197">
        <f t="shared" si="245"/>
        <v>0</v>
      </c>
      <c r="Y84" s="197">
        <f t="shared" si="222"/>
        <v>0</v>
      </c>
      <c r="Z84" s="198" t="e">
        <f t="shared" si="223"/>
        <v>#DIV/0!</v>
      </c>
      <c r="AA84" s="199"/>
      <c r="AB84" s="208"/>
      <c r="AC84" s="86"/>
      <c r="AD84" s="86"/>
      <c r="AE84" s="86"/>
      <c r="AF84" s="86"/>
      <c r="AG84" s="86"/>
    </row>
    <row r="85" spans="1:33" ht="30" customHeight="1" x14ac:dyDescent="0.3">
      <c r="A85" s="210" t="s">
        <v>82</v>
      </c>
      <c r="B85" s="258" t="s">
        <v>207</v>
      </c>
      <c r="C85" s="229" t="s">
        <v>205</v>
      </c>
      <c r="D85" s="291" t="s">
        <v>121</v>
      </c>
      <c r="E85" s="213"/>
      <c r="F85" s="214"/>
      <c r="G85" s="215">
        <f t="shared" si="238"/>
        <v>0</v>
      </c>
      <c r="H85" s="213"/>
      <c r="I85" s="214"/>
      <c r="J85" s="215">
        <f t="shared" si="239"/>
        <v>0</v>
      </c>
      <c r="K85" s="213"/>
      <c r="L85" s="214"/>
      <c r="M85" s="215">
        <f t="shared" si="240"/>
        <v>0</v>
      </c>
      <c r="N85" s="213"/>
      <c r="O85" s="214"/>
      <c r="P85" s="215">
        <f t="shared" si="241"/>
        <v>0</v>
      </c>
      <c r="Q85" s="213"/>
      <c r="R85" s="214"/>
      <c r="S85" s="215">
        <f t="shared" si="242"/>
        <v>0</v>
      </c>
      <c r="T85" s="213"/>
      <c r="U85" s="214"/>
      <c r="V85" s="215">
        <f t="shared" si="243"/>
        <v>0</v>
      </c>
      <c r="W85" s="219">
        <f t="shared" si="244"/>
        <v>0</v>
      </c>
      <c r="X85" s="197">
        <f t="shared" si="245"/>
        <v>0</v>
      </c>
      <c r="Y85" s="197">
        <f t="shared" si="222"/>
        <v>0</v>
      </c>
      <c r="Z85" s="198" t="e">
        <f t="shared" si="223"/>
        <v>#DIV/0!</v>
      </c>
      <c r="AA85" s="230"/>
      <c r="AB85" s="208"/>
      <c r="AC85" s="86"/>
      <c r="AD85" s="86"/>
      <c r="AE85" s="86"/>
      <c r="AF85" s="86"/>
      <c r="AG85" s="86"/>
    </row>
    <row r="86" spans="1:33" ht="30" customHeight="1" x14ac:dyDescent="0.3">
      <c r="A86" s="178" t="s">
        <v>79</v>
      </c>
      <c r="B86" s="221" t="s">
        <v>208</v>
      </c>
      <c r="C86" s="307" t="s">
        <v>209</v>
      </c>
      <c r="D86" s="308"/>
      <c r="E86" s="305">
        <f>SUM(E87:E89)</f>
        <v>0</v>
      </c>
      <c r="F86" s="204"/>
      <c r="G86" s="205">
        <f t="shared" ref="G86:H86" si="246">SUM(G87:G89)</f>
        <v>0</v>
      </c>
      <c r="H86" s="305">
        <f t="shared" si="246"/>
        <v>0</v>
      </c>
      <c r="I86" s="204"/>
      <c r="J86" s="205">
        <f t="shared" ref="J86:K86" si="247">SUM(J87:J89)</f>
        <v>0</v>
      </c>
      <c r="K86" s="305">
        <f t="shared" si="247"/>
        <v>0</v>
      </c>
      <c r="L86" s="204"/>
      <c r="M86" s="205">
        <f t="shared" ref="M86:N86" si="248">SUM(M87:M89)</f>
        <v>0</v>
      </c>
      <c r="N86" s="305">
        <f t="shared" si="248"/>
        <v>0</v>
      </c>
      <c r="O86" s="204"/>
      <c r="P86" s="205">
        <f t="shared" ref="P86:Q86" si="249">SUM(P87:P89)</f>
        <v>0</v>
      </c>
      <c r="Q86" s="305">
        <f t="shared" si="249"/>
        <v>0</v>
      </c>
      <c r="R86" s="204"/>
      <c r="S86" s="205">
        <f t="shared" ref="S86:T86" si="250">SUM(S87:S89)</f>
        <v>0</v>
      </c>
      <c r="T86" s="305">
        <f t="shared" si="250"/>
        <v>0</v>
      </c>
      <c r="U86" s="204"/>
      <c r="V86" s="205">
        <f t="shared" ref="V86:X86" si="251">SUM(V87:V89)</f>
        <v>0</v>
      </c>
      <c r="W86" s="302">
        <f t="shared" si="251"/>
        <v>0</v>
      </c>
      <c r="X86" s="302">
        <f t="shared" si="251"/>
        <v>0</v>
      </c>
      <c r="Y86" s="302">
        <f t="shared" si="222"/>
        <v>0</v>
      </c>
      <c r="Z86" s="302" t="e">
        <f t="shared" si="223"/>
        <v>#DIV/0!</v>
      </c>
      <c r="AA86" s="207"/>
      <c r="AB86" s="208"/>
      <c r="AC86" s="86"/>
      <c r="AD86" s="86"/>
      <c r="AE86" s="86"/>
      <c r="AF86" s="86"/>
      <c r="AG86" s="86"/>
    </row>
    <row r="87" spans="1:33" ht="30" customHeight="1" x14ac:dyDescent="0.3">
      <c r="A87" s="189" t="s">
        <v>82</v>
      </c>
      <c r="B87" s="190" t="s">
        <v>210</v>
      </c>
      <c r="C87" s="309" t="s">
        <v>127</v>
      </c>
      <c r="D87" s="310" t="s">
        <v>128</v>
      </c>
      <c r="E87" s="193"/>
      <c r="F87" s="194"/>
      <c r="G87" s="195">
        <f t="shared" ref="G87:G89" si="252">E87*F87</f>
        <v>0</v>
      </c>
      <c r="H87" s="193"/>
      <c r="I87" s="194"/>
      <c r="J87" s="195">
        <f t="shared" ref="J87:J89" si="253">H87*I87</f>
        <v>0</v>
      </c>
      <c r="K87" s="193"/>
      <c r="L87" s="194"/>
      <c r="M87" s="195">
        <f t="shared" ref="M87:M89" si="254">K87*L87</f>
        <v>0</v>
      </c>
      <c r="N87" s="193"/>
      <c r="O87" s="194"/>
      <c r="P87" s="195">
        <f t="shared" ref="P87:P89" si="255">N87*O87</f>
        <v>0</v>
      </c>
      <c r="Q87" s="193"/>
      <c r="R87" s="194"/>
      <c r="S87" s="195">
        <f t="shared" ref="S87:S89" si="256">Q87*R87</f>
        <v>0</v>
      </c>
      <c r="T87" s="193"/>
      <c r="U87" s="194"/>
      <c r="V87" s="195">
        <f t="shared" ref="V87:V89" si="257">T87*U87</f>
        <v>0</v>
      </c>
      <c r="W87" s="196">
        <f t="shared" ref="W87:W89" si="258">G87+M87+S87</f>
        <v>0</v>
      </c>
      <c r="X87" s="197">
        <f t="shared" ref="X87:X89" si="259">J87+P87+V87</f>
        <v>0</v>
      </c>
      <c r="Y87" s="197">
        <f t="shared" si="222"/>
        <v>0</v>
      </c>
      <c r="Z87" s="198" t="e">
        <f t="shared" si="223"/>
        <v>#DIV/0!</v>
      </c>
      <c r="AA87" s="199"/>
      <c r="AB87" s="200"/>
      <c r="AC87" s="86"/>
      <c r="AD87" s="86"/>
      <c r="AE87" s="86"/>
      <c r="AF87" s="86"/>
      <c r="AG87" s="86"/>
    </row>
    <row r="88" spans="1:33" ht="30" customHeight="1" x14ac:dyDescent="0.3">
      <c r="A88" s="189" t="s">
        <v>82</v>
      </c>
      <c r="B88" s="190" t="s">
        <v>211</v>
      </c>
      <c r="C88" s="309" t="s">
        <v>127</v>
      </c>
      <c r="D88" s="310" t="s">
        <v>128</v>
      </c>
      <c r="E88" s="193"/>
      <c r="F88" s="194"/>
      <c r="G88" s="195">
        <f t="shared" si="252"/>
        <v>0</v>
      </c>
      <c r="H88" s="193"/>
      <c r="I88" s="194"/>
      <c r="J88" s="195">
        <f t="shared" si="253"/>
        <v>0</v>
      </c>
      <c r="K88" s="193"/>
      <c r="L88" s="194"/>
      <c r="M88" s="195">
        <f t="shared" si="254"/>
        <v>0</v>
      </c>
      <c r="N88" s="193"/>
      <c r="O88" s="194"/>
      <c r="P88" s="195">
        <f t="shared" si="255"/>
        <v>0</v>
      </c>
      <c r="Q88" s="193"/>
      <c r="R88" s="194"/>
      <c r="S88" s="195">
        <f t="shared" si="256"/>
        <v>0</v>
      </c>
      <c r="T88" s="193"/>
      <c r="U88" s="194"/>
      <c r="V88" s="195">
        <f t="shared" si="257"/>
        <v>0</v>
      </c>
      <c r="W88" s="196">
        <f t="shared" si="258"/>
        <v>0</v>
      </c>
      <c r="X88" s="197">
        <f t="shared" si="259"/>
        <v>0</v>
      </c>
      <c r="Y88" s="197">
        <f t="shared" si="222"/>
        <v>0</v>
      </c>
      <c r="Z88" s="198" t="e">
        <f t="shared" si="223"/>
        <v>#DIV/0!</v>
      </c>
      <c r="AA88" s="199"/>
      <c r="AB88" s="208"/>
      <c r="AC88" s="86"/>
      <c r="AD88" s="86"/>
      <c r="AE88" s="86"/>
      <c r="AF88" s="86"/>
      <c r="AG88" s="86"/>
    </row>
    <row r="89" spans="1:33" ht="30" customHeight="1" x14ac:dyDescent="0.3">
      <c r="A89" s="210" t="s">
        <v>82</v>
      </c>
      <c r="B89" s="258" t="s">
        <v>212</v>
      </c>
      <c r="C89" s="311" t="s">
        <v>127</v>
      </c>
      <c r="D89" s="310" t="s">
        <v>128</v>
      </c>
      <c r="E89" s="216"/>
      <c r="F89" s="217"/>
      <c r="G89" s="218">
        <f t="shared" si="252"/>
        <v>0</v>
      </c>
      <c r="H89" s="216"/>
      <c r="I89" s="217"/>
      <c r="J89" s="218">
        <f t="shared" si="253"/>
        <v>0</v>
      </c>
      <c r="K89" s="216"/>
      <c r="L89" s="217"/>
      <c r="M89" s="218">
        <f t="shared" si="254"/>
        <v>0</v>
      </c>
      <c r="N89" s="216"/>
      <c r="O89" s="217"/>
      <c r="P89" s="218">
        <f t="shared" si="255"/>
        <v>0</v>
      </c>
      <c r="Q89" s="216"/>
      <c r="R89" s="217"/>
      <c r="S89" s="218">
        <f t="shared" si="256"/>
        <v>0</v>
      </c>
      <c r="T89" s="216"/>
      <c r="U89" s="217"/>
      <c r="V89" s="218">
        <f t="shared" si="257"/>
        <v>0</v>
      </c>
      <c r="W89" s="219">
        <f t="shared" si="258"/>
        <v>0</v>
      </c>
      <c r="X89" s="197">
        <f t="shared" si="259"/>
        <v>0</v>
      </c>
      <c r="Y89" s="197">
        <f t="shared" si="222"/>
        <v>0</v>
      </c>
      <c r="Z89" s="198" t="e">
        <f t="shared" si="223"/>
        <v>#DIV/0!</v>
      </c>
      <c r="AA89" s="220"/>
      <c r="AB89" s="208"/>
      <c r="AC89" s="86"/>
      <c r="AD89" s="86"/>
      <c r="AE89" s="86"/>
      <c r="AF89" s="86"/>
      <c r="AG89" s="86"/>
    </row>
    <row r="90" spans="1:33" ht="39.75" customHeight="1" x14ac:dyDescent="0.3">
      <c r="A90" s="312" t="s">
        <v>213</v>
      </c>
      <c r="B90" s="140"/>
      <c r="C90" s="140"/>
      <c r="D90" s="141"/>
      <c r="E90" s="260"/>
      <c r="F90" s="260"/>
      <c r="G90" s="240">
        <f>G78+G82+G86</f>
        <v>0</v>
      </c>
      <c r="H90" s="260"/>
      <c r="I90" s="260"/>
      <c r="J90" s="240">
        <f>J78+J82+J86</f>
        <v>0</v>
      </c>
      <c r="K90" s="260"/>
      <c r="L90" s="260"/>
      <c r="M90" s="240">
        <f>M78+M82+M86</f>
        <v>0</v>
      </c>
      <c r="N90" s="260"/>
      <c r="O90" s="260"/>
      <c r="P90" s="240">
        <f>P78+P82+P86</f>
        <v>0</v>
      </c>
      <c r="Q90" s="260"/>
      <c r="R90" s="260"/>
      <c r="S90" s="240">
        <f>S78+S82+S86</f>
        <v>0</v>
      </c>
      <c r="T90" s="260"/>
      <c r="U90" s="260"/>
      <c r="V90" s="240">
        <f t="shared" ref="V90:X90" si="260">V78+V82+V86</f>
        <v>0</v>
      </c>
      <c r="W90" s="262">
        <f t="shared" si="260"/>
        <v>0</v>
      </c>
      <c r="X90" s="262">
        <f t="shared" si="260"/>
        <v>0</v>
      </c>
      <c r="Y90" s="262">
        <f t="shared" si="222"/>
        <v>0</v>
      </c>
      <c r="Z90" s="262" t="e">
        <f t="shared" si="223"/>
        <v>#DIV/0!</v>
      </c>
      <c r="AA90" s="245"/>
      <c r="AB90" s="144"/>
      <c r="AC90" s="7"/>
      <c r="AD90" s="7"/>
      <c r="AE90" s="7"/>
      <c r="AF90" s="7"/>
      <c r="AG90" s="7"/>
    </row>
    <row r="91" spans="1:33" ht="30" customHeight="1" x14ac:dyDescent="0.3">
      <c r="A91" s="246" t="s">
        <v>77</v>
      </c>
      <c r="B91" s="247">
        <v>6</v>
      </c>
      <c r="C91" s="248" t="s">
        <v>214</v>
      </c>
      <c r="D91" s="249"/>
      <c r="E91" s="174"/>
      <c r="F91" s="174"/>
      <c r="G91" s="174"/>
      <c r="H91" s="174"/>
      <c r="I91" s="174"/>
      <c r="J91" s="174"/>
      <c r="K91" s="174"/>
      <c r="L91" s="174"/>
      <c r="M91" s="174"/>
      <c r="N91" s="174"/>
      <c r="O91" s="174"/>
      <c r="P91" s="174"/>
      <c r="Q91" s="174"/>
      <c r="R91" s="174"/>
      <c r="S91" s="174"/>
      <c r="T91" s="174"/>
      <c r="U91" s="174"/>
      <c r="V91" s="174"/>
      <c r="W91" s="175"/>
      <c r="X91" s="175"/>
      <c r="Y91" s="313"/>
      <c r="Z91" s="175"/>
      <c r="AA91" s="176"/>
      <c r="AB91" s="169"/>
      <c r="AC91" s="7"/>
      <c r="AD91" s="7"/>
      <c r="AE91" s="7"/>
      <c r="AF91" s="7"/>
      <c r="AG91" s="7"/>
    </row>
    <row r="92" spans="1:33" ht="30" customHeight="1" x14ac:dyDescent="0.3">
      <c r="A92" s="178" t="s">
        <v>79</v>
      </c>
      <c r="B92" s="221" t="s">
        <v>215</v>
      </c>
      <c r="C92" s="314" t="s">
        <v>216</v>
      </c>
      <c r="D92" s="181"/>
      <c r="E92" s="182">
        <f>SUM(E93:E95)</f>
        <v>0</v>
      </c>
      <c r="F92" s="183"/>
      <c r="G92" s="184">
        <f t="shared" ref="G92:H92" si="261">SUM(G93:G95)</f>
        <v>0</v>
      </c>
      <c r="H92" s="182">
        <f t="shared" si="261"/>
        <v>0</v>
      </c>
      <c r="I92" s="183"/>
      <c r="J92" s="184">
        <f t="shared" ref="J92:K92" si="262">SUM(J93:J95)</f>
        <v>0</v>
      </c>
      <c r="K92" s="182">
        <f t="shared" si="262"/>
        <v>0</v>
      </c>
      <c r="L92" s="183"/>
      <c r="M92" s="184">
        <f t="shared" ref="M92:N92" si="263">SUM(M93:M95)</f>
        <v>0</v>
      </c>
      <c r="N92" s="182">
        <f t="shared" si="263"/>
        <v>0</v>
      </c>
      <c r="O92" s="183"/>
      <c r="P92" s="184">
        <f t="shared" ref="P92:Q92" si="264">SUM(P93:P95)</f>
        <v>0</v>
      </c>
      <c r="Q92" s="182">
        <f t="shared" si="264"/>
        <v>0</v>
      </c>
      <c r="R92" s="183"/>
      <c r="S92" s="184">
        <f t="shared" ref="S92:T92" si="265">SUM(S93:S95)</f>
        <v>0</v>
      </c>
      <c r="T92" s="182">
        <f t="shared" si="265"/>
        <v>0</v>
      </c>
      <c r="U92" s="183"/>
      <c r="V92" s="184">
        <f t="shared" ref="V92:X92" si="266">SUM(V93:V95)</f>
        <v>0</v>
      </c>
      <c r="W92" s="184">
        <f t="shared" si="266"/>
        <v>0</v>
      </c>
      <c r="X92" s="184">
        <f t="shared" si="266"/>
        <v>0</v>
      </c>
      <c r="Y92" s="184">
        <f t="shared" ref="Y92:Y104" si="267">W92-X92</f>
        <v>0</v>
      </c>
      <c r="Z92" s="186" t="e">
        <f t="shared" ref="Z92:Z104" si="268">Y92/W92</f>
        <v>#DIV/0!</v>
      </c>
      <c r="AA92" s="187"/>
      <c r="AB92" s="188"/>
      <c r="AC92" s="85"/>
      <c r="AD92" s="85"/>
      <c r="AE92" s="85"/>
      <c r="AF92" s="85"/>
      <c r="AG92" s="85"/>
    </row>
    <row r="93" spans="1:33" ht="30" customHeight="1" x14ac:dyDescent="0.3">
      <c r="A93" s="189" t="s">
        <v>82</v>
      </c>
      <c r="B93" s="190" t="s">
        <v>217</v>
      </c>
      <c r="C93" s="232" t="s">
        <v>218</v>
      </c>
      <c r="D93" s="192" t="s">
        <v>121</v>
      </c>
      <c r="E93" s="193"/>
      <c r="F93" s="194"/>
      <c r="G93" s="195">
        <f t="shared" ref="G93:G95" si="269">E93*F93</f>
        <v>0</v>
      </c>
      <c r="H93" s="193"/>
      <c r="I93" s="194"/>
      <c r="J93" s="195">
        <f t="shared" ref="J93:J95" si="270">H93*I93</f>
        <v>0</v>
      </c>
      <c r="K93" s="193"/>
      <c r="L93" s="194"/>
      <c r="M93" s="195">
        <f t="shared" ref="M93:M95" si="271">K93*L93</f>
        <v>0</v>
      </c>
      <c r="N93" s="193"/>
      <c r="O93" s="194"/>
      <c r="P93" s="195">
        <f t="shared" ref="P93:P95" si="272">N93*O93</f>
        <v>0</v>
      </c>
      <c r="Q93" s="193"/>
      <c r="R93" s="194"/>
      <c r="S93" s="195">
        <f t="shared" ref="S93:S95" si="273">Q93*R93</f>
        <v>0</v>
      </c>
      <c r="T93" s="193"/>
      <c r="U93" s="194"/>
      <c r="V93" s="195">
        <f t="shared" ref="V93:V95" si="274">T93*U93</f>
        <v>0</v>
      </c>
      <c r="W93" s="196">
        <f t="shared" ref="W93:W95" si="275">G93+M93+S93</f>
        <v>0</v>
      </c>
      <c r="X93" s="197">
        <f t="shared" ref="X93:X95" si="276">J93+P93+V93</f>
        <v>0</v>
      </c>
      <c r="Y93" s="197">
        <f t="shared" si="267"/>
        <v>0</v>
      </c>
      <c r="Z93" s="198" t="e">
        <f t="shared" si="268"/>
        <v>#DIV/0!</v>
      </c>
      <c r="AA93" s="199"/>
      <c r="AB93" s="208"/>
      <c r="AC93" s="86"/>
      <c r="AD93" s="86"/>
      <c r="AE93" s="86"/>
      <c r="AF93" s="86"/>
      <c r="AG93" s="86"/>
    </row>
    <row r="94" spans="1:33" ht="30" customHeight="1" x14ac:dyDescent="0.3">
      <c r="A94" s="189" t="s">
        <v>82</v>
      </c>
      <c r="B94" s="190" t="s">
        <v>219</v>
      </c>
      <c r="C94" s="232" t="s">
        <v>218</v>
      </c>
      <c r="D94" s="192" t="s">
        <v>121</v>
      </c>
      <c r="E94" s="193"/>
      <c r="F94" s="194"/>
      <c r="G94" s="195">
        <f t="shared" si="269"/>
        <v>0</v>
      </c>
      <c r="H94" s="193"/>
      <c r="I94" s="194"/>
      <c r="J94" s="195">
        <f t="shared" si="270"/>
        <v>0</v>
      </c>
      <c r="K94" s="193"/>
      <c r="L94" s="194"/>
      <c r="M94" s="195">
        <f t="shared" si="271"/>
        <v>0</v>
      </c>
      <c r="N94" s="193"/>
      <c r="O94" s="194"/>
      <c r="P94" s="195">
        <f t="shared" si="272"/>
        <v>0</v>
      </c>
      <c r="Q94" s="193"/>
      <c r="R94" s="194"/>
      <c r="S94" s="195">
        <f t="shared" si="273"/>
        <v>0</v>
      </c>
      <c r="T94" s="193"/>
      <c r="U94" s="194"/>
      <c r="V94" s="195">
        <f t="shared" si="274"/>
        <v>0</v>
      </c>
      <c r="W94" s="196">
        <f t="shared" si="275"/>
        <v>0</v>
      </c>
      <c r="X94" s="197">
        <f t="shared" si="276"/>
        <v>0</v>
      </c>
      <c r="Y94" s="197">
        <f t="shared" si="267"/>
        <v>0</v>
      </c>
      <c r="Z94" s="198" t="e">
        <f t="shared" si="268"/>
        <v>#DIV/0!</v>
      </c>
      <c r="AA94" s="199"/>
      <c r="AB94" s="208"/>
      <c r="AC94" s="86"/>
      <c r="AD94" s="86"/>
      <c r="AE94" s="86"/>
      <c r="AF94" s="86"/>
      <c r="AG94" s="86"/>
    </row>
    <row r="95" spans="1:33" ht="30" customHeight="1" x14ac:dyDescent="0.3">
      <c r="A95" s="210" t="s">
        <v>82</v>
      </c>
      <c r="B95" s="258" t="s">
        <v>220</v>
      </c>
      <c r="C95" s="229" t="s">
        <v>218</v>
      </c>
      <c r="D95" s="212" t="s">
        <v>121</v>
      </c>
      <c r="E95" s="213"/>
      <c r="F95" s="214"/>
      <c r="G95" s="215">
        <f t="shared" si="269"/>
        <v>0</v>
      </c>
      <c r="H95" s="213"/>
      <c r="I95" s="214"/>
      <c r="J95" s="215">
        <f t="shared" si="270"/>
        <v>0</v>
      </c>
      <c r="K95" s="213"/>
      <c r="L95" s="214"/>
      <c r="M95" s="215">
        <f t="shared" si="271"/>
        <v>0</v>
      </c>
      <c r="N95" s="213"/>
      <c r="O95" s="214"/>
      <c r="P95" s="215">
        <f t="shared" si="272"/>
        <v>0</v>
      </c>
      <c r="Q95" s="213"/>
      <c r="R95" s="214"/>
      <c r="S95" s="215">
        <f t="shared" si="273"/>
        <v>0</v>
      </c>
      <c r="T95" s="213"/>
      <c r="U95" s="214"/>
      <c r="V95" s="215">
        <f t="shared" si="274"/>
        <v>0</v>
      </c>
      <c r="W95" s="219">
        <f t="shared" si="275"/>
        <v>0</v>
      </c>
      <c r="X95" s="197">
        <f t="shared" si="276"/>
        <v>0</v>
      </c>
      <c r="Y95" s="197">
        <f t="shared" si="267"/>
        <v>0</v>
      </c>
      <c r="Z95" s="198" t="e">
        <f t="shared" si="268"/>
        <v>#DIV/0!</v>
      </c>
      <c r="AA95" s="230"/>
      <c r="AB95" s="208"/>
      <c r="AC95" s="86"/>
      <c r="AD95" s="86"/>
      <c r="AE95" s="86"/>
      <c r="AF95" s="86"/>
      <c r="AG95" s="86"/>
    </row>
    <row r="96" spans="1:33" ht="30" customHeight="1" x14ac:dyDescent="0.3">
      <c r="A96" s="178" t="s">
        <v>77</v>
      </c>
      <c r="B96" s="221" t="s">
        <v>221</v>
      </c>
      <c r="C96" s="315" t="s">
        <v>222</v>
      </c>
      <c r="D96" s="202"/>
      <c r="E96" s="203">
        <f>SUM(E97:E99)</f>
        <v>0</v>
      </c>
      <c r="F96" s="204"/>
      <c r="G96" s="205">
        <f t="shared" ref="G96:H96" si="277">SUM(G97:G99)</f>
        <v>0</v>
      </c>
      <c r="H96" s="203">
        <f t="shared" si="277"/>
        <v>0</v>
      </c>
      <c r="I96" s="204"/>
      <c r="J96" s="205">
        <f t="shared" ref="J96:K96" si="278">SUM(J97:J99)</f>
        <v>0</v>
      </c>
      <c r="K96" s="203">
        <f t="shared" si="278"/>
        <v>0</v>
      </c>
      <c r="L96" s="204"/>
      <c r="M96" s="205">
        <f t="shared" ref="M96:N96" si="279">SUM(M97:M99)</f>
        <v>0</v>
      </c>
      <c r="N96" s="203">
        <f t="shared" si="279"/>
        <v>0</v>
      </c>
      <c r="O96" s="204"/>
      <c r="P96" s="205">
        <f t="shared" ref="P96:Q96" si="280">SUM(P97:P99)</f>
        <v>0</v>
      </c>
      <c r="Q96" s="203">
        <f t="shared" si="280"/>
        <v>0</v>
      </c>
      <c r="R96" s="204"/>
      <c r="S96" s="205">
        <f t="shared" ref="S96:T96" si="281">SUM(S97:S99)</f>
        <v>0</v>
      </c>
      <c r="T96" s="203">
        <f t="shared" si="281"/>
        <v>0</v>
      </c>
      <c r="U96" s="204"/>
      <c r="V96" s="205">
        <f t="shared" ref="V96:X96" si="282">SUM(V97:V99)</f>
        <v>0</v>
      </c>
      <c r="W96" s="205">
        <f t="shared" si="282"/>
        <v>0</v>
      </c>
      <c r="X96" s="205">
        <f t="shared" si="282"/>
        <v>0</v>
      </c>
      <c r="Y96" s="205">
        <f t="shared" si="267"/>
        <v>0</v>
      </c>
      <c r="Z96" s="205" t="e">
        <f t="shared" si="268"/>
        <v>#DIV/0!</v>
      </c>
      <c r="AA96" s="207"/>
      <c r="AB96" s="188"/>
      <c r="AC96" s="85"/>
      <c r="AD96" s="85"/>
      <c r="AE96" s="85"/>
      <c r="AF96" s="85"/>
      <c r="AG96" s="85"/>
    </row>
    <row r="97" spans="1:33" ht="30" customHeight="1" x14ac:dyDescent="0.3">
      <c r="A97" s="189" t="s">
        <v>82</v>
      </c>
      <c r="B97" s="190" t="s">
        <v>223</v>
      </c>
      <c r="C97" s="232" t="s">
        <v>218</v>
      </c>
      <c r="D97" s="192" t="s">
        <v>121</v>
      </c>
      <c r="E97" s="193"/>
      <c r="F97" s="194"/>
      <c r="G97" s="195">
        <f t="shared" ref="G97:G99" si="283">E97*F97</f>
        <v>0</v>
      </c>
      <c r="H97" s="193"/>
      <c r="I97" s="194"/>
      <c r="J97" s="195">
        <f t="shared" ref="J97:J99" si="284">H97*I97</f>
        <v>0</v>
      </c>
      <c r="K97" s="193"/>
      <c r="L97" s="194"/>
      <c r="M97" s="195">
        <f t="shared" ref="M97:M99" si="285">K97*L97</f>
        <v>0</v>
      </c>
      <c r="N97" s="193"/>
      <c r="O97" s="194"/>
      <c r="P97" s="195">
        <f t="shared" ref="P97:P99" si="286">N97*O97</f>
        <v>0</v>
      </c>
      <c r="Q97" s="193"/>
      <c r="R97" s="194"/>
      <c r="S97" s="195">
        <f t="shared" ref="S97:S99" si="287">Q97*R97</f>
        <v>0</v>
      </c>
      <c r="T97" s="193"/>
      <c r="U97" s="194"/>
      <c r="V97" s="195">
        <f t="shared" ref="V97:V99" si="288">T97*U97</f>
        <v>0</v>
      </c>
      <c r="W97" s="196">
        <f t="shared" ref="W97:W99" si="289">G97+M97+S97</f>
        <v>0</v>
      </c>
      <c r="X97" s="197">
        <f t="shared" ref="X97:X99" si="290">J97+P97+V97</f>
        <v>0</v>
      </c>
      <c r="Y97" s="197">
        <f t="shared" si="267"/>
        <v>0</v>
      </c>
      <c r="Z97" s="198" t="e">
        <f t="shared" si="268"/>
        <v>#DIV/0!</v>
      </c>
      <c r="AA97" s="199"/>
      <c r="AB97" s="208"/>
      <c r="AC97" s="86"/>
      <c r="AD97" s="86"/>
      <c r="AE97" s="86"/>
      <c r="AF97" s="86"/>
      <c r="AG97" s="86"/>
    </row>
    <row r="98" spans="1:33" ht="30" customHeight="1" x14ac:dyDescent="0.3">
      <c r="A98" s="189" t="s">
        <v>82</v>
      </c>
      <c r="B98" s="190" t="s">
        <v>224</v>
      </c>
      <c r="C98" s="232" t="s">
        <v>218</v>
      </c>
      <c r="D98" s="192" t="s">
        <v>121</v>
      </c>
      <c r="E98" s="193"/>
      <c r="F98" s="194"/>
      <c r="G98" s="195">
        <f t="shared" si="283"/>
        <v>0</v>
      </c>
      <c r="H98" s="193"/>
      <c r="I98" s="194"/>
      <c r="J98" s="195">
        <f t="shared" si="284"/>
        <v>0</v>
      </c>
      <c r="K98" s="193"/>
      <c r="L98" s="194"/>
      <c r="M98" s="195">
        <f t="shared" si="285"/>
        <v>0</v>
      </c>
      <c r="N98" s="193"/>
      <c r="O98" s="194"/>
      <c r="P98" s="195">
        <f t="shared" si="286"/>
        <v>0</v>
      </c>
      <c r="Q98" s="193"/>
      <c r="R98" s="194"/>
      <c r="S98" s="195">
        <f t="shared" si="287"/>
        <v>0</v>
      </c>
      <c r="T98" s="193"/>
      <c r="U98" s="194"/>
      <c r="V98" s="195">
        <f t="shared" si="288"/>
        <v>0</v>
      </c>
      <c r="W98" s="196">
        <f t="shared" si="289"/>
        <v>0</v>
      </c>
      <c r="X98" s="197">
        <f t="shared" si="290"/>
        <v>0</v>
      </c>
      <c r="Y98" s="197">
        <f t="shared" si="267"/>
        <v>0</v>
      </c>
      <c r="Z98" s="198" t="e">
        <f t="shared" si="268"/>
        <v>#DIV/0!</v>
      </c>
      <c r="AA98" s="199"/>
      <c r="AB98" s="208"/>
      <c r="AC98" s="86"/>
      <c r="AD98" s="86"/>
      <c r="AE98" s="86"/>
      <c r="AF98" s="86"/>
      <c r="AG98" s="86"/>
    </row>
    <row r="99" spans="1:33" ht="30" customHeight="1" x14ac:dyDescent="0.3">
      <c r="A99" s="210" t="s">
        <v>82</v>
      </c>
      <c r="B99" s="258" t="s">
        <v>225</v>
      </c>
      <c r="C99" s="229" t="s">
        <v>218</v>
      </c>
      <c r="D99" s="212" t="s">
        <v>121</v>
      </c>
      <c r="E99" s="213"/>
      <c r="F99" s="214"/>
      <c r="G99" s="215">
        <f t="shared" si="283"/>
        <v>0</v>
      </c>
      <c r="H99" s="213"/>
      <c r="I99" s="214"/>
      <c r="J99" s="215">
        <f t="shared" si="284"/>
        <v>0</v>
      </c>
      <c r="K99" s="213"/>
      <c r="L99" s="214"/>
      <c r="M99" s="215">
        <f t="shared" si="285"/>
        <v>0</v>
      </c>
      <c r="N99" s="213"/>
      <c r="O99" s="214"/>
      <c r="P99" s="215">
        <f t="shared" si="286"/>
        <v>0</v>
      </c>
      <c r="Q99" s="213"/>
      <c r="R99" s="214"/>
      <c r="S99" s="215">
        <f t="shared" si="287"/>
        <v>0</v>
      </c>
      <c r="T99" s="213"/>
      <c r="U99" s="214"/>
      <c r="V99" s="215">
        <f t="shared" si="288"/>
        <v>0</v>
      </c>
      <c r="W99" s="219">
        <f t="shared" si="289"/>
        <v>0</v>
      </c>
      <c r="X99" s="197">
        <f t="shared" si="290"/>
        <v>0</v>
      </c>
      <c r="Y99" s="197">
        <f t="shared" si="267"/>
        <v>0</v>
      </c>
      <c r="Z99" s="198" t="e">
        <f t="shared" si="268"/>
        <v>#DIV/0!</v>
      </c>
      <c r="AA99" s="230"/>
      <c r="AB99" s="208"/>
      <c r="AC99" s="86"/>
      <c r="AD99" s="86"/>
      <c r="AE99" s="86"/>
      <c r="AF99" s="86"/>
      <c r="AG99" s="86"/>
    </row>
    <row r="100" spans="1:33" ht="30" customHeight="1" x14ac:dyDescent="0.3">
      <c r="A100" s="178" t="s">
        <v>77</v>
      </c>
      <c r="B100" s="221" t="s">
        <v>226</v>
      </c>
      <c r="C100" s="315" t="s">
        <v>227</v>
      </c>
      <c r="D100" s="202"/>
      <c r="E100" s="203">
        <f>SUM(E101:E103)</f>
        <v>0</v>
      </c>
      <c r="F100" s="204"/>
      <c r="G100" s="205">
        <f t="shared" ref="G100:H100" si="291">SUM(G101:G103)</f>
        <v>0</v>
      </c>
      <c r="H100" s="203">
        <f t="shared" si="291"/>
        <v>0</v>
      </c>
      <c r="I100" s="204"/>
      <c r="J100" s="205">
        <f t="shared" ref="J100:K100" si="292">SUM(J101:J103)</f>
        <v>0</v>
      </c>
      <c r="K100" s="203">
        <f t="shared" si="292"/>
        <v>0</v>
      </c>
      <c r="L100" s="204"/>
      <c r="M100" s="205">
        <f t="shared" ref="M100:N100" si="293">SUM(M101:M103)</f>
        <v>0</v>
      </c>
      <c r="N100" s="203">
        <f t="shared" si="293"/>
        <v>0</v>
      </c>
      <c r="O100" s="204"/>
      <c r="P100" s="205">
        <f t="shared" ref="P100:Q100" si="294">SUM(P101:P103)</f>
        <v>0</v>
      </c>
      <c r="Q100" s="203">
        <f t="shared" si="294"/>
        <v>0</v>
      </c>
      <c r="R100" s="204"/>
      <c r="S100" s="205">
        <f t="shared" ref="S100:T100" si="295">SUM(S101:S103)</f>
        <v>0</v>
      </c>
      <c r="T100" s="203">
        <f t="shared" si="295"/>
        <v>0</v>
      </c>
      <c r="U100" s="204"/>
      <c r="V100" s="205">
        <f t="shared" ref="V100:X100" si="296">SUM(V101:V103)</f>
        <v>0</v>
      </c>
      <c r="W100" s="205">
        <f t="shared" si="296"/>
        <v>0</v>
      </c>
      <c r="X100" s="205">
        <f t="shared" si="296"/>
        <v>0</v>
      </c>
      <c r="Y100" s="205">
        <f t="shared" si="267"/>
        <v>0</v>
      </c>
      <c r="Z100" s="205" t="e">
        <f t="shared" si="268"/>
        <v>#DIV/0!</v>
      </c>
      <c r="AA100" s="207"/>
      <c r="AB100" s="188"/>
      <c r="AC100" s="85"/>
      <c r="AD100" s="85"/>
      <c r="AE100" s="85"/>
      <c r="AF100" s="85"/>
      <c r="AG100" s="85"/>
    </row>
    <row r="101" spans="1:33" ht="30" customHeight="1" x14ac:dyDescent="0.3">
      <c r="A101" s="189" t="s">
        <v>82</v>
      </c>
      <c r="B101" s="190" t="s">
        <v>228</v>
      </c>
      <c r="C101" s="232" t="s">
        <v>218</v>
      </c>
      <c r="D101" s="192" t="s">
        <v>121</v>
      </c>
      <c r="E101" s="193"/>
      <c r="F101" s="194"/>
      <c r="G101" s="195">
        <f t="shared" ref="G101:G103" si="297">E101*F101</f>
        <v>0</v>
      </c>
      <c r="H101" s="193"/>
      <c r="I101" s="194"/>
      <c r="J101" s="195">
        <f t="shared" ref="J101:J103" si="298">H101*I101</f>
        <v>0</v>
      </c>
      <c r="K101" s="193"/>
      <c r="L101" s="194"/>
      <c r="M101" s="195">
        <f t="shared" ref="M101:M103" si="299">K101*L101</f>
        <v>0</v>
      </c>
      <c r="N101" s="193"/>
      <c r="O101" s="194"/>
      <c r="P101" s="195">
        <f t="shared" ref="P101:P103" si="300">N101*O101</f>
        <v>0</v>
      </c>
      <c r="Q101" s="193"/>
      <c r="R101" s="194"/>
      <c r="S101" s="195">
        <f t="shared" ref="S101:S103" si="301">Q101*R101</f>
        <v>0</v>
      </c>
      <c r="T101" s="193"/>
      <c r="U101" s="194"/>
      <c r="V101" s="195">
        <f t="shared" ref="V101:V103" si="302">T101*U101</f>
        <v>0</v>
      </c>
      <c r="W101" s="196">
        <f t="shared" ref="W101:W103" si="303">G101+M101+S101</f>
        <v>0</v>
      </c>
      <c r="X101" s="197">
        <f t="shared" ref="X101:X103" si="304">J101+P101+V101</f>
        <v>0</v>
      </c>
      <c r="Y101" s="197">
        <f t="shared" si="267"/>
        <v>0</v>
      </c>
      <c r="Z101" s="198" t="e">
        <f t="shared" si="268"/>
        <v>#DIV/0!</v>
      </c>
      <c r="AA101" s="199"/>
      <c r="AB101" s="208"/>
      <c r="AC101" s="86"/>
      <c r="AD101" s="86"/>
      <c r="AE101" s="86"/>
      <c r="AF101" s="86"/>
      <c r="AG101" s="86"/>
    </row>
    <row r="102" spans="1:33" ht="30" customHeight="1" x14ac:dyDescent="0.3">
      <c r="A102" s="189" t="s">
        <v>82</v>
      </c>
      <c r="B102" s="190" t="s">
        <v>229</v>
      </c>
      <c r="C102" s="232" t="s">
        <v>218</v>
      </c>
      <c r="D102" s="192" t="s">
        <v>121</v>
      </c>
      <c r="E102" s="193"/>
      <c r="F102" s="194"/>
      <c r="G102" s="195">
        <f t="shared" si="297"/>
        <v>0</v>
      </c>
      <c r="H102" s="193"/>
      <c r="I102" s="194"/>
      <c r="J102" s="195">
        <f t="shared" si="298"/>
        <v>0</v>
      </c>
      <c r="K102" s="193"/>
      <c r="L102" s="194"/>
      <c r="M102" s="195">
        <f t="shared" si="299"/>
        <v>0</v>
      </c>
      <c r="N102" s="193"/>
      <c r="O102" s="194"/>
      <c r="P102" s="195">
        <f t="shared" si="300"/>
        <v>0</v>
      </c>
      <c r="Q102" s="193"/>
      <c r="R102" s="194"/>
      <c r="S102" s="195">
        <f t="shared" si="301"/>
        <v>0</v>
      </c>
      <c r="T102" s="193"/>
      <c r="U102" s="194"/>
      <c r="V102" s="195">
        <f t="shared" si="302"/>
        <v>0</v>
      </c>
      <c r="W102" s="196">
        <f t="shared" si="303"/>
        <v>0</v>
      </c>
      <c r="X102" s="197">
        <f t="shared" si="304"/>
        <v>0</v>
      </c>
      <c r="Y102" s="197">
        <f t="shared" si="267"/>
        <v>0</v>
      </c>
      <c r="Z102" s="198" t="e">
        <f t="shared" si="268"/>
        <v>#DIV/0!</v>
      </c>
      <c r="AA102" s="199"/>
      <c r="AB102" s="208"/>
      <c r="AC102" s="86"/>
      <c r="AD102" s="86"/>
      <c r="AE102" s="86"/>
      <c r="AF102" s="86"/>
      <c r="AG102" s="86"/>
    </row>
    <row r="103" spans="1:33" ht="30" customHeight="1" x14ac:dyDescent="0.3">
      <c r="A103" s="210" t="s">
        <v>82</v>
      </c>
      <c r="B103" s="258" t="s">
        <v>230</v>
      </c>
      <c r="C103" s="229" t="s">
        <v>218</v>
      </c>
      <c r="D103" s="212" t="s">
        <v>121</v>
      </c>
      <c r="E103" s="216"/>
      <c r="F103" s="217"/>
      <c r="G103" s="218">
        <f t="shared" si="297"/>
        <v>0</v>
      </c>
      <c r="H103" s="216"/>
      <c r="I103" s="217"/>
      <c r="J103" s="218">
        <f t="shared" si="298"/>
        <v>0</v>
      </c>
      <c r="K103" s="216"/>
      <c r="L103" s="217"/>
      <c r="M103" s="218">
        <f t="shared" si="299"/>
        <v>0</v>
      </c>
      <c r="N103" s="216"/>
      <c r="O103" s="217"/>
      <c r="P103" s="218">
        <f t="shared" si="300"/>
        <v>0</v>
      </c>
      <c r="Q103" s="216"/>
      <c r="R103" s="217"/>
      <c r="S103" s="218">
        <f t="shared" si="301"/>
        <v>0</v>
      </c>
      <c r="T103" s="216"/>
      <c r="U103" s="217"/>
      <c r="V103" s="218">
        <f t="shared" si="302"/>
        <v>0</v>
      </c>
      <c r="W103" s="219">
        <f t="shared" si="303"/>
        <v>0</v>
      </c>
      <c r="X103" s="233">
        <f t="shared" si="304"/>
        <v>0</v>
      </c>
      <c r="Y103" s="233">
        <f t="shared" si="267"/>
        <v>0</v>
      </c>
      <c r="Z103" s="316" t="e">
        <f t="shared" si="268"/>
        <v>#DIV/0!</v>
      </c>
      <c r="AA103" s="230"/>
      <c r="AB103" s="208"/>
      <c r="AC103" s="86"/>
      <c r="AD103" s="86"/>
      <c r="AE103" s="86"/>
      <c r="AF103" s="86"/>
      <c r="AG103" s="86"/>
    </row>
    <row r="104" spans="1:33" ht="30" customHeight="1" x14ac:dyDescent="0.3">
      <c r="A104" s="234" t="s">
        <v>231</v>
      </c>
      <c r="B104" s="235"/>
      <c r="C104" s="236"/>
      <c r="D104" s="237"/>
      <c r="E104" s="241">
        <f>E100+E96+E92</f>
        <v>0</v>
      </c>
      <c r="F104" s="260"/>
      <c r="G104" s="240">
        <f t="shared" ref="G104:H104" si="305">G100+G96+G92</f>
        <v>0</v>
      </c>
      <c r="H104" s="241">
        <f t="shared" si="305"/>
        <v>0</v>
      </c>
      <c r="I104" s="260"/>
      <c r="J104" s="240">
        <f t="shared" ref="J104:K104" si="306">J100+J96+J92</f>
        <v>0</v>
      </c>
      <c r="K104" s="261">
        <f t="shared" si="306"/>
        <v>0</v>
      </c>
      <c r="L104" s="260"/>
      <c r="M104" s="240">
        <f t="shared" ref="M104:N104" si="307">M100+M96+M92</f>
        <v>0</v>
      </c>
      <c r="N104" s="261">
        <f t="shared" si="307"/>
        <v>0</v>
      </c>
      <c r="O104" s="260"/>
      <c r="P104" s="240">
        <f t="shared" ref="P104:Q104" si="308">P100+P96+P92</f>
        <v>0</v>
      </c>
      <c r="Q104" s="261">
        <f t="shared" si="308"/>
        <v>0</v>
      </c>
      <c r="R104" s="260"/>
      <c r="S104" s="240">
        <f t="shared" ref="S104:T104" si="309">S100+S96+S92</f>
        <v>0</v>
      </c>
      <c r="T104" s="261">
        <f t="shared" si="309"/>
        <v>0</v>
      </c>
      <c r="U104" s="260"/>
      <c r="V104" s="242">
        <f t="shared" ref="V104:X104" si="310">V100+V96+V92</f>
        <v>0</v>
      </c>
      <c r="W104" s="317">
        <f t="shared" si="310"/>
        <v>0</v>
      </c>
      <c r="X104" s="318">
        <f t="shared" si="310"/>
        <v>0</v>
      </c>
      <c r="Y104" s="318">
        <f t="shared" si="267"/>
        <v>0</v>
      </c>
      <c r="Z104" s="318" t="e">
        <f t="shared" si="268"/>
        <v>#DIV/0!</v>
      </c>
      <c r="AA104" s="319"/>
      <c r="AB104" s="169"/>
      <c r="AC104" s="7"/>
      <c r="AD104" s="7"/>
      <c r="AE104" s="7"/>
      <c r="AF104" s="7"/>
      <c r="AG104" s="7"/>
    </row>
    <row r="105" spans="1:33" ht="30" customHeight="1" x14ac:dyDescent="0.3">
      <c r="A105" s="246" t="s">
        <v>77</v>
      </c>
      <c r="B105" s="298">
        <v>7</v>
      </c>
      <c r="C105" s="248" t="s">
        <v>232</v>
      </c>
      <c r="D105" s="249"/>
      <c r="E105" s="174"/>
      <c r="F105" s="174"/>
      <c r="G105" s="174"/>
      <c r="H105" s="174"/>
      <c r="I105" s="174"/>
      <c r="J105" s="174"/>
      <c r="K105" s="174"/>
      <c r="L105" s="174"/>
      <c r="M105" s="174"/>
      <c r="N105" s="174"/>
      <c r="O105" s="174"/>
      <c r="P105" s="174"/>
      <c r="Q105" s="174"/>
      <c r="R105" s="174"/>
      <c r="S105" s="174"/>
      <c r="T105" s="174"/>
      <c r="U105" s="174"/>
      <c r="V105" s="174"/>
      <c r="W105" s="320"/>
      <c r="X105" s="320"/>
      <c r="Y105" s="250"/>
      <c r="Z105" s="320"/>
      <c r="AA105" s="321"/>
      <c r="AB105" s="169"/>
      <c r="AC105" s="7"/>
      <c r="AD105" s="7"/>
      <c r="AE105" s="7"/>
      <c r="AF105" s="7"/>
      <c r="AG105" s="7"/>
    </row>
    <row r="106" spans="1:33" ht="30" customHeight="1" x14ac:dyDescent="0.3">
      <c r="A106" s="189" t="s">
        <v>82</v>
      </c>
      <c r="B106" s="190" t="s">
        <v>233</v>
      </c>
      <c r="C106" s="232" t="s">
        <v>234</v>
      </c>
      <c r="D106" s="192" t="s">
        <v>121</v>
      </c>
      <c r="E106" s="193"/>
      <c r="F106" s="194"/>
      <c r="G106" s="195">
        <f t="shared" ref="G106:G116" si="311">E106*F106</f>
        <v>0</v>
      </c>
      <c r="H106" s="193"/>
      <c r="I106" s="194"/>
      <c r="J106" s="195">
        <f t="shared" ref="J106:J116" si="312">H106*I106</f>
        <v>0</v>
      </c>
      <c r="K106" s="193"/>
      <c r="L106" s="194"/>
      <c r="M106" s="195">
        <f t="shared" ref="M106:M116" si="313">K106*L106</f>
        <v>0</v>
      </c>
      <c r="N106" s="193"/>
      <c r="O106" s="194"/>
      <c r="P106" s="195">
        <f t="shared" ref="P106:P116" si="314">N106*O106</f>
        <v>0</v>
      </c>
      <c r="Q106" s="193"/>
      <c r="R106" s="194"/>
      <c r="S106" s="195">
        <f t="shared" ref="S106:S116" si="315">Q106*R106</f>
        <v>0</v>
      </c>
      <c r="T106" s="193"/>
      <c r="U106" s="194"/>
      <c r="V106" s="322">
        <f t="shared" ref="V106:V116" si="316">T106*U106</f>
        <v>0</v>
      </c>
      <c r="W106" s="323">
        <f t="shared" ref="W106:W116" si="317">G106+M106+S106</f>
        <v>0</v>
      </c>
      <c r="X106" s="324">
        <f t="shared" ref="X106:X116" si="318">J106+P106+V106</f>
        <v>0</v>
      </c>
      <c r="Y106" s="324">
        <f t="shared" ref="Y106:Y117" si="319">W106-X106</f>
        <v>0</v>
      </c>
      <c r="Z106" s="325" t="e">
        <f t="shared" ref="Z106:Z117" si="320">Y106/W106</f>
        <v>#DIV/0!</v>
      </c>
      <c r="AA106" s="326"/>
      <c r="AB106" s="208"/>
      <c r="AC106" s="86"/>
      <c r="AD106" s="86"/>
      <c r="AE106" s="86"/>
      <c r="AF106" s="86"/>
      <c r="AG106" s="86"/>
    </row>
    <row r="107" spans="1:33" ht="30" customHeight="1" x14ac:dyDescent="0.3">
      <c r="A107" s="189" t="s">
        <v>82</v>
      </c>
      <c r="B107" s="190" t="s">
        <v>235</v>
      </c>
      <c r="C107" s="232" t="s">
        <v>236</v>
      </c>
      <c r="D107" s="192" t="s">
        <v>121</v>
      </c>
      <c r="E107" s="193"/>
      <c r="F107" s="194"/>
      <c r="G107" s="195">
        <f t="shared" si="311"/>
        <v>0</v>
      </c>
      <c r="H107" s="193"/>
      <c r="I107" s="194"/>
      <c r="J107" s="195">
        <f t="shared" si="312"/>
        <v>0</v>
      </c>
      <c r="K107" s="193"/>
      <c r="L107" s="194"/>
      <c r="M107" s="195">
        <f t="shared" si="313"/>
        <v>0</v>
      </c>
      <c r="N107" s="193"/>
      <c r="O107" s="194"/>
      <c r="P107" s="195">
        <f t="shared" si="314"/>
        <v>0</v>
      </c>
      <c r="Q107" s="193"/>
      <c r="R107" s="194"/>
      <c r="S107" s="195">
        <f t="shared" si="315"/>
        <v>0</v>
      </c>
      <c r="T107" s="193"/>
      <c r="U107" s="194"/>
      <c r="V107" s="322">
        <f t="shared" si="316"/>
        <v>0</v>
      </c>
      <c r="W107" s="279">
        <f t="shared" si="317"/>
        <v>0</v>
      </c>
      <c r="X107" s="197">
        <f t="shared" si="318"/>
        <v>0</v>
      </c>
      <c r="Y107" s="197">
        <f t="shared" si="319"/>
        <v>0</v>
      </c>
      <c r="Z107" s="198" t="e">
        <f t="shared" si="320"/>
        <v>#DIV/0!</v>
      </c>
      <c r="AA107" s="199"/>
      <c r="AB107" s="208"/>
      <c r="AC107" s="86"/>
      <c r="AD107" s="86"/>
      <c r="AE107" s="86"/>
      <c r="AF107" s="86"/>
      <c r="AG107" s="86"/>
    </row>
    <row r="108" spans="1:33" ht="30" customHeight="1" x14ac:dyDescent="0.3">
      <c r="A108" s="189" t="s">
        <v>82</v>
      </c>
      <c r="B108" s="190" t="s">
        <v>237</v>
      </c>
      <c r="C108" s="232" t="s">
        <v>238</v>
      </c>
      <c r="D108" s="192" t="s">
        <v>121</v>
      </c>
      <c r="E108" s="193"/>
      <c r="F108" s="194"/>
      <c r="G108" s="195">
        <f t="shared" si="311"/>
        <v>0</v>
      </c>
      <c r="H108" s="193"/>
      <c r="I108" s="194"/>
      <c r="J108" s="195">
        <f t="shared" si="312"/>
        <v>0</v>
      </c>
      <c r="K108" s="193"/>
      <c r="L108" s="194"/>
      <c r="M108" s="195">
        <f t="shared" si="313"/>
        <v>0</v>
      </c>
      <c r="N108" s="193"/>
      <c r="O108" s="194"/>
      <c r="P108" s="195">
        <f t="shared" si="314"/>
        <v>0</v>
      </c>
      <c r="Q108" s="193"/>
      <c r="R108" s="194"/>
      <c r="S108" s="195">
        <f t="shared" si="315"/>
        <v>0</v>
      </c>
      <c r="T108" s="193"/>
      <c r="U108" s="194"/>
      <c r="V108" s="322">
        <f t="shared" si="316"/>
        <v>0</v>
      </c>
      <c r="W108" s="279">
        <f t="shared" si="317"/>
        <v>0</v>
      </c>
      <c r="X108" s="197">
        <f t="shared" si="318"/>
        <v>0</v>
      </c>
      <c r="Y108" s="197">
        <f t="shared" si="319"/>
        <v>0</v>
      </c>
      <c r="Z108" s="198" t="e">
        <f t="shared" si="320"/>
        <v>#DIV/0!</v>
      </c>
      <c r="AA108" s="199"/>
      <c r="AB108" s="208"/>
      <c r="AC108" s="86"/>
      <c r="AD108" s="86"/>
      <c r="AE108" s="86"/>
      <c r="AF108" s="86"/>
      <c r="AG108" s="86"/>
    </row>
    <row r="109" spans="1:33" ht="30" customHeight="1" x14ac:dyDescent="0.3">
      <c r="A109" s="189" t="s">
        <v>82</v>
      </c>
      <c r="B109" s="190" t="s">
        <v>239</v>
      </c>
      <c r="C109" s="232" t="s">
        <v>240</v>
      </c>
      <c r="D109" s="192" t="s">
        <v>121</v>
      </c>
      <c r="E109" s="193"/>
      <c r="F109" s="194"/>
      <c r="G109" s="195">
        <f t="shared" si="311"/>
        <v>0</v>
      </c>
      <c r="H109" s="193"/>
      <c r="I109" s="194"/>
      <c r="J109" s="195">
        <f t="shared" si="312"/>
        <v>0</v>
      </c>
      <c r="K109" s="193"/>
      <c r="L109" s="194"/>
      <c r="M109" s="195">
        <f t="shared" si="313"/>
        <v>0</v>
      </c>
      <c r="N109" s="193"/>
      <c r="O109" s="194"/>
      <c r="P109" s="195">
        <f t="shared" si="314"/>
        <v>0</v>
      </c>
      <c r="Q109" s="193"/>
      <c r="R109" s="194"/>
      <c r="S109" s="195">
        <f t="shared" si="315"/>
        <v>0</v>
      </c>
      <c r="T109" s="193"/>
      <c r="U109" s="194"/>
      <c r="V109" s="322">
        <f t="shared" si="316"/>
        <v>0</v>
      </c>
      <c r="W109" s="279">
        <f t="shared" si="317"/>
        <v>0</v>
      </c>
      <c r="X109" s="197">
        <f t="shared" si="318"/>
        <v>0</v>
      </c>
      <c r="Y109" s="197">
        <f t="shared" si="319"/>
        <v>0</v>
      </c>
      <c r="Z109" s="198" t="e">
        <f t="shared" si="320"/>
        <v>#DIV/0!</v>
      </c>
      <c r="AA109" s="199"/>
      <c r="AB109" s="208"/>
      <c r="AC109" s="86"/>
      <c r="AD109" s="86"/>
      <c r="AE109" s="86"/>
      <c r="AF109" s="86"/>
      <c r="AG109" s="86"/>
    </row>
    <row r="110" spans="1:33" ht="162.6" customHeight="1" x14ac:dyDescent="0.3">
      <c r="A110" s="189" t="s">
        <v>82</v>
      </c>
      <c r="B110" s="190" t="s">
        <v>241</v>
      </c>
      <c r="C110" s="232" t="s">
        <v>242</v>
      </c>
      <c r="D110" s="192" t="s">
        <v>121</v>
      </c>
      <c r="E110" s="193">
        <v>100</v>
      </c>
      <c r="F110" s="194">
        <v>11.25</v>
      </c>
      <c r="G110" s="195">
        <f t="shared" si="311"/>
        <v>1125</v>
      </c>
      <c r="H110" s="193">
        <v>100</v>
      </c>
      <c r="I110" s="193">
        <v>5.5</v>
      </c>
      <c r="J110" s="195">
        <f t="shared" si="312"/>
        <v>550</v>
      </c>
      <c r="K110" s="193"/>
      <c r="L110" s="194"/>
      <c r="M110" s="195">
        <f t="shared" si="313"/>
        <v>0</v>
      </c>
      <c r="N110" s="193"/>
      <c r="O110" s="194"/>
      <c r="P110" s="195">
        <f t="shared" si="314"/>
        <v>0</v>
      </c>
      <c r="Q110" s="193"/>
      <c r="R110" s="194"/>
      <c r="S110" s="195">
        <f t="shared" si="315"/>
        <v>0</v>
      </c>
      <c r="T110" s="193"/>
      <c r="U110" s="194"/>
      <c r="V110" s="322">
        <f t="shared" si="316"/>
        <v>0</v>
      </c>
      <c r="W110" s="279">
        <f t="shared" si="317"/>
        <v>1125</v>
      </c>
      <c r="X110" s="197">
        <f t="shared" si="318"/>
        <v>550</v>
      </c>
      <c r="Y110" s="197">
        <f t="shared" si="319"/>
        <v>575</v>
      </c>
      <c r="Z110" s="198">
        <f t="shared" si="320"/>
        <v>0.51111111111111107</v>
      </c>
      <c r="AA110" s="199" t="s">
        <v>243</v>
      </c>
      <c r="AB110" s="208"/>
      <c r="AC110" s="86"/>
      <c r="AD110" s="86"/>
      <c r="AE110" s="86"/>
      <c r="AF110" s="86"/>
      <c r="AG110" s="86"/>
    </row>
    <row r="111" spans="1:33" ht="409.6" x14ac:dyDescent="0.3">
      <c r="A111" s="189" t="s">
        <v>82</v>
      </c>
      <c r="B111" s="190" t="s">
        <v>244</v>
      </c>
      <c r="C111" s="232" t="s">
        <v>245</v>
      </c>
      <c r="D111" s="192" t="s">
        <v>121</v>
      </c>
      <c r="E111" s="193">
        <v>86</v>
      </c>
      <c r="F111" s="194">
        <v>185.5</v>
      </c>
      <c r="G111" s="195">
        <f t="shared" si="311"/>
        <v>15953</v>
      </c>
      <c r="H111" s="193">
        <v>35</v>
      </c>
      <c r="I111" s="193">
        <v>490</v>
      </c>
      <c r="J111" s="195">
        <f t="shared" si="312"/>
        <v>17150</v>
      </c>
      <c r="K111" s="193"/>
      <c r="L111" s="194"/>
      <c r="M111" s="195">
        <f t="shared" si="313"/>
        <v>0</v>
      </c>
      <c r="N111" s="193"/>
      <c r="O111" s="194"/>
      <c r="P111" s="195">
        <f t="shared" si="314"/>
        <v>0</v>
      </c>
      <c r="Q111" s="193"/>
      <c r="R111" s="194"/>
      <c r="S111" s="195">
        <f t="shared" si="315"/>
        <v>0</v>
      </c>
      <c r="T111" s="193"/>
      <c r="U111" s="194"/>
      <c r="V111" s="322">
        <f t="shared" si="316"/>
        <v>0</v>
      </c>
      <c r="W111" s="279">
        <f t="shared" si="317"/>
        <v>15953</v>
      </c>
      <c r="X111" s="197">
        <f t="shared" si="318"/>
        <v>17150</v>
      </c>
      <c r="Y111" s="197">
        <f t="shared" si="319"/>
        <v>-1197</v>
      </c>
      <c r="Z111" s="198">
        <f t="shared" si="320"/>
        <v>-7.5032909170688902E-2</v>
      </c>
      <c r="AA111" s="199" t="s">
        <v>246</v>
      </c>
      <c r="AB111" s="208"/>
      <c r="AC111" s="86"/>
      <c r="AD111" s="86"/>
      <c r="AE111" s="86"/>
      <c r="AF111" s="86"/>
      <c r="AG111" s="86"/>
    </row>
    <row r="112" spans="1:33" ht="153.6" customHeight="1" x14ac:dyDescent="0.3">
      <c r="A112" s="189" t="s">
        <v>82</v>
      </c>
      <c r="B112" s="190" t="s">
        <v>247</v>
      </c>
      <c r="C112" s="232" t="s">
        <v>248</v>
      </c>
      <c r="D112" s="192" t="s">
        <v>121</v>
      </c>
      <c r="E112" s="193">
        <v>1</v>
      </c>
      <c r="F112" s="194">
        <v>3240</v>
      </c>
      <c r="G112" s="195">
        <f t="shared" si="311"/>
        <v>3240</v>
      </c>
      <c r="H112" s="193">
        <v>1</v>
      </c>
      <c r="I112" s="193">
        <v>2958</v>
      </c>
      <c r="J112" s="195">
        <f t="shared" si="312"/>
        <v>2958</v>
      </c>
      <c r="K112" s="193"/>
      <c r="L112" s="194"/>
      <c r="M112" s="195">
        <f t="shared" si="313"/>
        <v>0</v>
      </c>
      <c r="N112" s="193"/>
      <c r="O112" s="194"/>
      <c r="P112" s="195">
        <f t="shared" si="314"/>
        <v>0</v>
      </c>
      <c r="Q112" s="193"/>
      <c r="R112" s="194"/>
      <c r="S112" s="195">
        <f t="shared" si="315"/>
        <v>0</v>
      </c>
      <c r="T112" s="193"/>
      <c r="U112" s="194"/>
      <c r="V112" s="322">
        <f t="shared" si="316"/>
        <v>0</v>
      </c>
      <c r="W112" s="279">
        <f t="shared" si="317"/>
        <v>3240</v>
      </c>
      <c r="X112" s="197">
        <f t="shared" si="318"/>
        <v>2958</v>
      </c>
      <c r="Y112" s="197">
        <f t="shared" si="319"/>
        <v>282</v>
      </c>
      <c r="Z112" s="198">
        <f t="shared" si="320"/>
        <v>8.7037037037037038E-2</v>
      </c>
      <c r="AA112" s="199" t="s">
        <v>249</v>
      </c>
      <c r="AB112" s="208"/>
      <c r="AC112" s="86"/>
      <c r="AD112" s="86"/>
      <c r="AE112" s="86"/>
      <c r="AF112" s="86"/>
      <c r="AG112" s="86"/>
    </row>
    <row r="113" spans="1:33" ht="30" customHeight="1" x14ac:dyDescent="0.3">
      <c r="A113" s="189" t="s">
        <v>82</v>
      </c>
      <c r="B113" s="190" t="s">
        <v>250</v>
      </c>
      <c r="C113" s="232" t="s">
        <v>251</v>
      </c>
      <c r="D113" s="192" t="s">
        <v>121</v>
      </c>
      <c r="E113" s="193">
        <v>1</v>
      </c>
      <c r="F113" s="194">
        <v>1500</v>
      </c>
      <c r="G113" s="195">
        <f t="shared" si="311"/>
        <v>1500</v>
      </c>
      <c r="H113" s="193">
        <v>0</v>
      </c>
      <c r="I113" s="194">
        <v>0</v>
      </c>
      <c r="J113" s="195">
        <f t="shared" si="312"/>
        <v>0</v>
      </c>
      <c r="K113" s="193"/>
      <c r="L113" s="194"/>
      <c r="M113" s="195">
        <f t="shared" si="313"/>
        <v>0</v>
      </c>
      <c r="N113" s="193"/>
      <c r="O113" s="194"/>
      <c r="P113" s="195">
        <f t="shared" si="314"/>
        <v>0</v>
      </c>
      <c r="Q113" s="193"/>
      <c r="R113" s="194"/>
      <c r="S113" s="195">
        <f t="shared" si="315"/>
        <v>0</v>
      </c>
      <c r="T113" s="193"/>
      <c r="U113" s="194"/>
      <c r="V113" s="322">
        <f t="shared" si="316"/>
        <v>0</v>
      </c>
      <c r="W113" s="279">
        <f t="shared" si="317"/>
        <v>1500</v>
      </c>
      <c r="X113" s="197">
        <f t="shared" si="318"/>
        <v>0</v>
      </c>
      <c r="Y113" s="197">
        <f t="shared" si="319"/>
        <v>1500</v>
      </c>
      <c r="Z113" s="198">
        <f t="shared" si="320"/>
        <v>1</v>
      </c>
      <c r="AA113" s="199"/>
      <c r="AB113" s="208"/>
      <c r="AC113" s="86"/>
      <c r="AD113" s="86"/>
      <c r="AE113" s="86"/>
      <c r="AF113" s="86"/>
      <c r="AG113" s="86"/>
    </row>
    <row r="114" spans="1:33" ht="30" customHeight="1" x14ac:dyDescent="0.3">
      <c r="A114" s="210" t="s">
        <v>82</v>
      </c>
      <c r="B114" s="190" t="s">
        <v>252</v>
      </c>
      <c r="C114" s="232" t="s">
        <v>253</v>
      </c>
      <c r="D114" s="192" t="s">
        <v>121</v>
      </c>
      <c r="E114" s="327"/>
      <c r="F114" s="328"/>
      <c r="G114" s="195">
        <f t="shared" si="311"/>
        <v>0</v>
      </c>
      <c r="H114" s="213"/>
      <c r="I114" s="214"/>
      <c r="J114" s="195">
        <f t="shared" si="312"/>
        <v>0</v>
      </c>
      <c r="K114" s="193"/>
      <c r="L114" s="194"/>
      <c r="M114" s="195">
        <f t="shared" si="313"/>
        <v>0</v>
      </c>
      <c r="N114" s="193"/>
      <c r="O114" s="194"/>
      <c r="P114" s="195">
        <f t="shared" si="314"/>
        <v>0</v>
      </c>
      <c r="Q114" s="193"/>
      <c r="R114" s="194"/>
      <c r="S114" s="195">
        <f t="shared" si="315"/>
        <v>0</v>
      </c>
      <c r="T114" s="193"/>
      <c r="U114" s="194"/>
      <c r="V114" s="322">
        <f t="shared" si="316"/>
        <v>0</v>
      </c>
      <c r="W114" s="279">
        <f t="shared" si="317"/>
        <v>0</v>
      </c>
      <c r="X114" s="197">
        <f t="shared" si="318"/>
        <v>0</v>
      </c>
      <c r="Y114" s="197">
        <f t="shared" si="319"/>
        <v>0</v>
      </c>
      <c r="Z114" s="198" t="e">
        <f t="shared" si="320"/>
        <v>#DIV/0!</v>
      </c>
      <c r="AA114" s="230"/>
      <c r="AB114" s="208"/>
      <c r="AC114" s="86"/>
      <c r="AD114" s="86"/>
      <c r="AE114" s="86"/>
      <c r="AF114" s="86"/>
      <c r="AG114" s="86"/>
    </row>
    <row r="115" spans="1:33" ht="52.8" x14ac:dyDescent="0.3">
      <c r="A115" s="210" t="s">
        <v>82</v>
      </c>
      <c r="B115" s="190" t="s">
        <v>254</v>
      </c>
      <c r="C115" s="232" t="s">
        <v>255</v>
      </c>
      <c r="D115" s="212" t="s">
        <v>121</v>
      </c>
      <c r="E115" s="193">
        <v>37</v>
      </c>
      <c r="F115" s="194">
        <v>120</v>
      </c>
      <c r="G115" s="195">
        <f t="shared" si="311"/>
        <v>4440</v>
      </c>
      <c r="H115" s="193">
        <v>0</v>
      </c>
      <c r="I115" s="194">
        <v>0</v>
      </c>
      <c r="J115" s="195">
        <f t="shared" si="312"/>
        <v>0</v>
      </c>
      <c r="K115" s="193"/>
      <c r="L115" s="194"/>
      <c r="M115" s="195">
        <f t="shared" si="313"/>
        <v>0</v>
      </c>
      <c r="N115" s="193"/>
      <c r="O115" s="194"/>
      <c r="P115" s="195">
        <f t="shared" si="314"/>
        <v>0</v>
      </c>
      <c r="Q115" s="193"/>
      <c r="R115" s="194"/>
      <c r="S115" s="195">
        <f t="shared" si="315"/>
        <v>0</v>
      </c>
      <c r="T115" s="193"/>
      <c r="U115" s="194"/>
      <c r="V115" s="322">
        <f t="shared" si="316"/>
        <v>0</v>
      </c>
      <c r="W115" s="279">
        <f t="shared" si="317"/>
        <v>4440</v>
      </c>
      <c r="X115" s="197">
        <f t="shared" si="318"/>
        <v>0</v>
      </c>
      <c r="Y115" s="197">
        <f t="shared" si="319"/>
        <v>4440</v>
      </c>
      <c r="Z115" s="198">
        <f t="shared" si="320"/>
        <v>1</v>
      </c>
      <c r="AA115" s="199"/>
      <c r="AB115" s="208"/>
      <c r="AC115" s="86"/>
      <c r="AD115" s="86"/>
      <c r="AE115" s="86"/>
      <c r="AF115" s="86"/>
      <c r="AG115" s="86"/>
    </row>
    <row r="116" spans="1:33" ht="30" customHeight="1" x14ac:dyDescent="0.3">
      <c r="A116" s="210" t="s">
        <v>82</v>
      </c>
      <c r="B116" s="190" t="s">
        <v>256</v>
      </c>
      <c r="C116" s="232" t="s">
        <v>257</v>
      </c>
      <c r="D116" s="212"/>
      <c r="E116" s="213"/>
      <c r="F116" s="214">
        <v>0.22</v>
      </c>
      <c r="G116" s="215">
        <f t="shared" si="311"/>
        <v>0</v>
      </c>
      <c r="H116" s="213"/>
      <c r="I116" s="214">
        <v>0.22</v>
      </c>
      <c r="J116" s="215">
        <f t="shared" si="312"/>
        <v>0</v>
      </c>
      <c r="K116" s="213"/>
      <c r="L116" s="214">
        <v>0.22</v>
      </c>
      <c r="M116" s="215">
        <f t="shared" si="313"/>
        <v>0</v>
      </c>
      <c r="N116" s="213"/>
      <c r="O116" s="214">
        <v>0.22</v>
      </c>
      <c r="P116" s="215">
        <f t="shared" si="314"/>
        <v>0</v>
      </c>
      <c r="Q116" s="213"/>
      <c r="R116" s="214">
        <v>0.22</v>
      </c>
      <c r="S116" s="215">
        <f t="shared" si="315"/>
        <v>0</v>
      </c>
      <c r="T116" s="213"/>
      <c r="U116" s="214">
        <v>0.22</v>
      </c>
      <c r="V116" s="329">
        <f t="shared" si="316"/>
        <v>0</v>
      </c>
      <c r="W116" s="330">
        <f t="shared" si="317"/>
        <v>0</v>
      </c>
      <c r="X116" s="331">
        <f t="shared" si="318"/>
        <v>0</v>
      </c>
      <c r="Y116" s="331">
        <f t="shared" si="319"/>
        <v>0</v>
      </c>
      <c r="Z116" s="332" t="e">
        <f t="shared" si="320"/>
        <v>#DIV/0!</v>
      </c>
      <c r="AA116" s="220"/>
      <c r="AB116" s="169"/>
      <c r="AC116" s="7"/>
      <c r="AD116" s="7"/>
      <c r="AE116" s="7"/>
      <c r="AF116" s="7"/>
      <c r="AG116" s="7"/>
    </row>
    <row r="117" spans="1:33" ht="30" customHeight="1" x14ac:dyDescent="0.3">
      <c r="A117" s="234" t="s">
        <v>258</v>
      </c>
      <c r="B117" s="333"/>
      <c r="C117" s="236"/>
      <c r="D117" s="237"/>
      <c r="E117" s="241">
        <f>SUM(E106:E115)</f>
        <v>225</v>
      </c>
      <c r="F117" s="260"/>
      <c r="G117" s="240">
        <f>SUM(G106:G116)</f>
        <v>26258</v>
      </c>
      <c r="H117" s="241">
        <f>SUM(H106:H115)</f>
        <v>136</v>
      </c>
      <c r="I117" s="260"/>
      <c r="J117" s="240">
        <f>SUM(J106:J116)</f>
        <v>20658</v>
      </c>
      <c r="K117" s="261">
        <f>SUM(K106:K115)</f>
        <v>0</v>
      </c>
      <c r="L117" s="260"/>
      <c r="M117" s="240">
        <f>SUM(M106:M116)</f>
        <v>0</v>
      </c>
      <c r="N117" s="261">
        <f>SUM(N106:N115)</f>
        <v>0</v>
      </c>
      <c r="O117" s="260"/>
      <c r="P117" s="240">
        <f>SUM(P106:P116)</f>
        <v>0</v>
      </c>
      <c r="Q117" s="261">
        <f>SUM(Q106:Q115)</f>
        <v>0</v>
      </c>
      <c r="R117" s="260"/>
      <c r="S117" s="240">
        <f>SUM(S106:S116)</f>
        <v>0</v>
      </c>
      <c r="T117" s="261">
        <f>SUM(T106:T115)</f>
        <v>0</v>
      </c>
      <c r="U117" s="260"/>
      <c r="V117" s="242">
        <f t="shared" ref="V117:X117" si="321">SUM(V106:V116)</f>
        <v>0</v>
      </c>
      <c r="W117" s="317">
        <f t="shared" si="321"/>
        <v>26258</v>
      </c>
      <c r="X117" s="318">
        <f t="shared" si="321"/>
        <v>20658</v>
      </c>
      <c r="Y117" s="318">
        <f t="shared" si="319"/>
        <v>5600</v>
      </c>
      <c r="Z117" s="318">
        <f t="shared" si="320"/>
        <v>0.21326833726864194</v>
      </c>
      <c r="AA117" s="319"/>
      <c r="AB117" s="169"/>
      <c r="AC117" s="7"/>
      <c r="AD117" s="7"/>
      <c r="AE117" s="7"/>
      <c r="AF117" s="7"/>
      <c r="AG117" s="7"/>
    </row>
    <row r="118" spans="1:33" ht="30" customHeight="1" x14ac:dyDescent="0.3">
      <c r="A118" s="246" t="s">
        <v>77</v>
      </c>
      <c r="B118" s="298">
        <v>8</v>
      </c>
      <c r="C118" s="334" t="s">
        <v>259</v>
      </c>
      <c r="D118" s="249"/>
      <c r="E118" s="174"/>
      <c r="F118" s="174"/>
      <c r="G118" s="174"/>
      <c r="H118" s="174"/>
      <c r="I118" s="174"/>
      <c r="J118" s="174"/>
      <c r="K118" s="174"/>
      <c r="L118" s="174"/>
      <c r="M118" s="174"/>
      <c r="N118" s="174"/>
      <c r="O118" s="174"/>
      <c r="P118" s="174"/>
      <c r="Q118" s="174"/>
      <c r="R118" s="174"/>
      <c r="S118" s="174"/>
      <c r="T118" s="174"/>
      <c r="U118" s="174"/>
      <c r="V118" s="174"/>
      <c r="W118" s="320"/>
      <c r="X118" s="320"/>
      <c r="Y118" s="250"/>
      <c r="Z118" s="320"/>
      <c r="AA118" s="321"/>
      <c r="AB118" s="188"/>
      <c r="AC118" s="85"/>
      <c r="AD118" s="85"/>
      <c r="AE118" s="85"/>
      <c r="AF118" s="85"/>
      <c r="AG118" s="85"/>
    </row>
    <row r="119" spans="1:33" ht="30" customHeight="1" x14ac:dyDescent="0.3">
      <c r="A119" s="189" t="s">
        <v>82</v>
      </c>
      <c r="B119" s="190" t="s">
        <v>260</v>
      </c>
      <c r="C119" s="232" t="s">
        <v>261</v>
      </c>
      <c r="D119" s="192" t="s">
        <v>262</v>
      </c>
      <c r="E119" s="193"/>
      <c r="F119" s="194"/>
      <c r="G119" s="195">
        <f t="shared" ref="G119:G124" si="322">E119*F119</f>
        <v>0</v>
      </c>
      <c r="H119" s="193"/>
      <c r="I119" s="194"/>
      <c r="J119" s="195">
        <f t="shared" ref="J119:J124" si="323">H119*I119</f>
        <v>0</v>
      </c>
      <c r="K119" s="193"/>
      <c r="L119" s="194"/>
      <c r="M119" s="195">
        <f t="shared" ref="M119:M124" si="324">K119*L119</f>
        <v>0</v>
      </c>
      <c r="N119" s="193"/>
      <c r="O119" s="194"/>
      <c r="P119" s="195">
        <f t="shared" ref="P119:P124" si="325">N119*O119</f>
        <v>0</v>
      </c>
      <c r="Q119" s="193"/>
      <c r="R119" s="194"/>
      <c r="S119" s="195">
        <f t="shared" ref="S119:S124" si="326">Q119*R119</f>
        <v>0</v>
      </c>
      <c r="T119" s="193"/>
      <c r="U119" s="194"/>
      <c r="V119" s="322">
        <f t="shared" ref="V119:V124" si="327">T119*U119</f>
        <v>0</v>
      </c>
      <c r="W119" s="323">
        <f t="shared" ref="W119:W124" si="328">G119+M119+S119</f>
        <v>0</v>
      </c>
      <c r="X119" s="324">
        <f t="shared" ref="X119:X124" si="329">J119+P119+V119</f>
        <v>0</v>
      </c>
      <c r="Y119" s="324">
        <f t="shared" ref="Y119:Y125" si="330">W119-X119</f>
        <v>0</v>
      </c>
      <c r="Z119" s="325" t="e">
        <f t="shared" ref="Z119:Z125" si="331">Y119/W119</f>
        <v>#DIV/0!</v>
      </c>
      <c r="AA119" s="326"/>
      <c r="AB119" s="208"/>
      <c r="AC119" s="86"/>
      <c r="AD119" s="86"/>
      <c r="AE119" s="86"/>
      <c r="AF119" s="86"/>
      <c r="AG119" s="86"/>
    </row>
    <row r="120" spans="1:33" ht="30" customHeight="1" x14ac:dyDescent="0.3">
      <c r="A120" s="189" t="s">
        <v>82</v>
      </c>
      <c r="B120" s="190" t="s">
        <v>263</v>
      </c>
      <c r="C120" s="232" t="s">
        <v>264</v>
      </c>
      <c r="D120" s="192" t="s">
        <v>262</v>
      </c>
      <c r="E120" s="193"/>
      <c r="F120" s="194"/>
      <c r="G120" s="195">
        <f t="shared" si="322"/>
        <v>0</v>
      </c>
      <c r="H120" s="193"/>
      <c r="I120" s="194"/>
      <c r="J120" s="195">
        <f t="shared" si="323"/>
        <v>0</v>
      </c>
      <c r="K120" s="193"/>
      <c r="L120" s="194"/>
      <c r="M120" s="195">
        <f t="shared" si="324"/>
        <v>0</v>
      </c>
      <c r="N120" s="193"/>
      <c r="O120" s="194"/>
      <c r="P120" s="195">
        <f t="shared" si="325"/>
        <v>0</v>
      </c>
      <c r="Q120" s="193"/>
      <c r="R120" s="194"/>
      <c r="S120" s="195">
        <f t="shared" si="326"/>
        <v>0</v>
      </c>
      <c r="T120" s="193"/>
      <c r="U120" s="194"/>
      <c r="V120" s="322">
        <f t="shared" si="327"/>
        <v>0</v>
      </c>
      <c r="W120" s="279">
        <f t="shared" si="328"/>
        <v>0</v>
      </c>
      <c r="X120" s="197">
        <f t="shared" si="329"/>
        <v>0</v>
      </c>
      <c r="Y120" s="197">
        <f t="shared" si="330"/>
        <v>0</v>
      </c>
      <c r="Z120" s="198" t="e">
        <f t="shared" si="331"/>
        <v>#DIV/0!</v>
      </c>
      <c r="AA120" s="199"/>
      <c r="AB120" s="208"/>
      <c r="AC120" s="86"/>
      <c r="AD120" s="86"/>
      <c r="AE120" s="86"/>
      <c r="AF120" s="86"/>
      <c r="AG120" s="86"/>
    </row>
    <row r="121" spans="1:33" ht="30" customHeight="1" x14ac:dyDescent="0.3">
      <c r="A121" s="189" t="s">
        <v>82</v>
      </c>
      <c r="B121" s="190" t="s">
        <v>265</v>
      </c>
      <c r="C121" s="232" t="s">
        <v>266</v>
      </c>
      <c r="D121" s="192" t="s">
        <v>267</v>
      </c>
      <c r="E121" s="335"/>
      <c r="F121" s="336"/>
      <c r="G121" s="195">
        <f t="shared" si="322"/>
        <v>0</v>
      </c>
      <c r="H121" s="335"/>
      <c r="I121" s="336"/>
      <c r="J121" s="195">
        <f t="shared" si="323"/>
        <v>0</v>
      </c>
      <c r="K121" s="193"/>
      <c r="L121" s="194"/>
      <c r="M121" s="195">
        <f t="shared" si="324"/>
        <v>0</v>
      </c>
      <c r="N121" s="193"/>
      <c r="O121" s="194"/>
      <c r="P121" s="195">
        <f t="shared" si="325"/>
        <v>0</v>
      </c>
      <c r="Q121" s="193"/>
      <c r="R121" s="194"/>
      <c r="S121" s="195">
        <f t="shared" si="326"/>
        <v>0</v>
      </c>
      <c r="T121" s="193"/>
      <c r="U121" s="194"/>
      <c r="V121" s="322">
        <f t="shared" si="327"/>
        <v>0</v>
      </c>
      <c r="W121" s="285">
        <f t="shared" si="328"/>
        <v>0</v>
      </c>
      <c r="X121" s="197">
        <f t="shared" si="329"/>
        <v>0</v>
      </c>
      <c r="Y121" s="197">
        <f t="shared" si="330"/>
        <v>0</v>
      </c>
      <c r="Z121" s="198" t="e">
        <f t="shared" si="331"/>
        <v>#DIV/0!</v>
      </c>
      <c r="AA121" s="199"/>
      <c r="AB121" s="208"/>
      <c r="AC121" s="86"/>
      <c r="AD121" s="86"/>
      <c r="AE121" s="86"/>
      <c r="AF121" s="86"/>
      <c r="AG121" s="86"/>
    </row>
    <row r="122" spans="1:33" ht="30" customHeight="1" x14ac:dyDescent="0.3">
      <c r="A122" s="189" t="s">
        <v>82</v>
      </c>
      <c r="B122" s="190" t="s">
        <v>268</v>
      </c>
      <c r="C122" s="232" t="s">
        <v>269</v>
      </c>
      <c r="D122" s="192" t="s">
        <v>267</v>
      </c>
      <c r="E122" s="193"/>
      <c r="F122" s="194"/>
      <c r="G122" s="195">
        <f t="shared" si="322"/>
        <v>0</v>
      </c>
      <c r="H122" s="193"/>
      <c r="I122" s="194"/>
      <c r="J122" s="195">
        <f t="shared" si="323"/>
        <v>0</v>
      </c>
      <c r="K122" s="335"/>
      <c r="L122" s="336"/>
      <c r="M122" s="195">
        <f t="shared" si="324"/>
        <v>0</v>
      </c>
      <c r="N122" s="335"/>
      <c r="O122" s="336"/>
      <c r="P122" s="195">
        <f t="shared" si="325"/>
        <v>0</v>
      </c>
      <c r="Q122" s="335"/>
      <c r="R122" s="336"/>
      <c r="S122" s="195">
        <f t="shared" si="326"/>
        <v>0</v>
      </c>
      <c r="T122" s="335"/>
      <c r="U122" s="336"/>
      <c r="V122" s="322">
        <f t="shared" si="327"/>
        <v>0</v>
      </c>
      <c r="W122" s="285">
        <f t="shared" si="328"/>
        <v>0</v>
      </c>
      <c r="X122" s="197">
        <f t="shared" si="329"/>
        <v>0</v>
      </c>
      <c r="Y122" s="197">
        <f t="shared" si="330"/>
        <v>0</v>
      </c>
      <c r="Z122" s="198" t="e">
        <f t="shared" si="331"/>
        <v>#DIV/0!</v>
      </c>
      <c r="AA122" s="199"/>
      <c r="AB122" s="208"/>
      <c r="AC122" s="86"/>
      <c r="AD122" s="86"/>
      <c r="AE122" s="86"/>
      <c r="AF122" s="86"/>
      <c r="AG122" s="86"/>
    </row>
    <row r="123" spans="1:33" ht="30" customHeight="1" x14ac:dyDescent="0.3">
      <c r="A123" s="189" t="s">
        <v>82</v>
      </c>
      <c r="B123" s="190" t="s">
        <v>270</v>
      </c>
      <c r="C123" s="232" t="s">
        <v>271</v>
      </c>
      <c r="D123" s="192" t="s">
        <v>267</v>
      </c>
      <c r="E123" s="193"/>
      <c r="F123" s="194"/>
      <c r="G123" s="195">
        <f t="shared" si="322"/>
        <v>0</v>
      </c>
      <c r="H123" s="193"/>
      <c r="I123" s="194"/>
      <c r="J123" s="195">
        <f t="shared" si="323"/>
        <v>0</v>
      </c>
      <c r="K123" s="193"/>
      <c r="L123" s="194"/>
      <c r="M123" s="195">
        <f t="shared" si="324"/>
        <v>0</v>
      </c>
      <c r="N123" s="193"/>
      <c r="O123" s="194"/>
      <c r="P123" s="195">
        <f t="shared" si="325"/>
        <v>0</v>
      </c>
      <c r="Q123" s="193"/>
      <c r="R123" s="194"/>
      <c r="S123" s="195">
        <f t="shared" si="326"/>
        <v>0</v>
      </c>
      <c r="T123" s="193"/>
      <c r="U123" s="194"/>
      <c r="V123" s="322">
        <f t="shared" si="327"/>
        <v>0</v>
      </c>
      <c r="W123" s="279">
        <f t="shared" si="328"/>
        <v>0</v>
      </c>
      <c r="X123" s="197">
        <f t="shared" si="329"/>
        <v>0</v>
      </c>
      <c r="Y123" s="197">
        <f t="shared" si="330"/>
        <v>0</v>
      </c>
      <c r="Z123" s="198" t="e">
        <f t="shared" si="331"/>
        <v>#DIV/0!</v>
      </c>
      <c r="AA123" s="199"/>
      <c r="AB123" s="208"/>
      <c r="AC123" s="86"/>
      <c r="AD123" s="86"/>
      <c r="AE123" s="86"/>
      <c r="AF123" s="86"/>
      <c r="AG123" s="86"/>
    </row>
    <row r="124" spans="1:33" ht="30" customHeight="1" x14ac:dyDescent="0.3">
      <c r="A124" s="210" t="s">
        <v>82</v>
      </c>
      <c r="B124" s="211" t="s">
        <v>272</v>
      </c>
      <c r="C124" s="259" t="s">
        <v>273</v>
      </c>
      <c r="D124" s="212"/>
      <c r="E124" s="213"/>
      <c r="F124" s="214">
        <v>0.22</v>
      </c>
      <c r="G124" s="215">
        <f t="shared" si="322"/>
        <v>0</v>
      </c>
      <c r="H124" s="213"/>
      <c r="I124" s="214">
        <v>0.22</v>
      </c>
      <c r="J124" s="215">
        <f t="shared" si="323"/>
        <v>0</v>
      </c>
      <c r="K124" s="213"/>
      <c r="L124" s="214">
        <v>0.22</v>
      </c>
      <c r="M124" s="215">
        <f t="shared" si="324"/>
        <v>0</v>
      </c>
      <c r="N124" s="213"/>
      <c r="O124" s="214">
        <v>0.22</v>
      </c>
      <c r="P124" s="215">
        <f t="shared" si="325"/>
        <v>0</v>
      </c>
      <c r="Q124" s="213"/>
      <c r="R124" s="214">
        <v>0.22</v>
      </c>
      <c r="S124" s="215">
        <f t="shared" si="326"/>
        <v>0</v>
      </c>
      <c r="T124" s="213"/>
      <c r="U124" s="214">
        <v>0.22</v>
      </c>
      <c r="V124" s="329">
        <f t="shared" si="327"/>
        <v>0</v>
      </c>
      <c r="W124" s="330">
        <f t="shared" si="328"/>
        <v>0</v>
      </c>
      <c r="X124" s="331">
        <f t="shared" si="329"/>
        <v>0</v>
      </c>
      <c r="Y124" s="331">
        <f t="shared" si="330"/>
        <v>0</v>
      </c>
      <c r="Z124" s="332" t="e">
        <f t="shared" si="331"/>
        <v>#DIV/0!</v>
      </c>
      <c r="AA124" s="220"/>
      <c r="AB124" s="169"/>
      <c r="AC124" s="7"/>
      <c r="AD124" s="7"/>
      <c r="AE124" s="7"/>
      <c r="AF124" s="7"/>
      <c r="AG124" s="7"/>
    </row>
    <row r="125" spans="1:33" ht="30" customHeight="1" x14ac:dyDescent="0.3">
      <c r="A125" s="234" t="s">
        <v>274</v>
      </c>
      <c r="B125" s="337"/>
      <c r="C125" s="236"/>
      <c r="D125" s="237"/>
      <c r="E125" s="241">
        <f>SUM(E119:E123)</f>
        <v>0</v>
      </c>
      <c r="F125" s="260"/>
      <c r="G125" s="241">
        <f>SUM(G119:G124)</f>
        <v>0</v>
      </c>
      <c r="H125" s="241">
        <f>SUM(H119:H123)</f>
        <v>0</v>
      </c>
      <c r="I125" s="260"/>
      <c r="J125" s="241">
        <f>SUM(J119:J124)</f>
        <v>0</v>
      </c>
      <c r="K125" s="241">
        <f>SUM(K119:K123)</f>
        <v>0</v>
      </c>
      <c r="L125" s="260"/>
      <c r="M125" s="241">
        <f>SUM(M119:M124)</f>
        <v>0</v>
      </c>
      <c r="N125" s="241">
        <f>SUM(N119:N123)</f>
        <v>0</v>
      </c>
      <c r="O125" s="260"/>
      <c r="P125" s="241">
        <f>SUM(P119:P124)</f>
        <v>0</v>
      </c>
      <c r="Q125" s="241">
        <f>SUM(Q119:Q123)</f>
        <v>0</v>
      </c>
      <c r="R125" s="260"/>
      <c r="S125" s="241">
        <f>SUM(S119:S124)</f>
        <v>0</v>
      </c>
      <c r="T125" s="241">
        <f>SUM(T119:T123)</f>
        <v>0</v>
      </c>
      <c r="U125" s="260"/>
      <c r="V125" s="338">
        <f t="shared" ref="V125:X125" si="332">SUM(V119:V124)</f>
        <v>0</v>
      </c>
      <c r="W125" s="317">
        <f t="shared" si="332"/>
        <v>0</v>
      </c>
      <c r="X125" s="318">
        <f t="shared" si="332"/>
        <v>0</v>
      </c>
      <c r="Y125" s="318">
        <f t="shared" si="330"/>
        <v>0</v>
      </c>
      <c r="Z125" s="318" t="e">
        <f t="shared" si="331"/>
        <v>#DIV/0!</v>
      </c>
      <c r="AA125" s="319"/>
      <c r="AB125" s="169"/>
      <c r="AC125" s="7"/>
      <c r="AD125" s="7"/>
      <c r="AE125" s="7"/>
      <c r="AF125" s="7"/>
      <c r="AG125" s="7"/>
    </row>
    <row r="126" spans="1:33" ht="30" customHeight="1" x14ac:dyDescent="0.3">
      <c r="A126" s="246" t="s">
        <v>77</v>
      </c>
      <c r="B126" s="247">
        <v>9</v>
      </c>
      <c r="C126" s="248" t="s">
        <v>275</v>
      </c>
      <c r="D126" s="249"/>
      <c r="E126" s="174"/>
      <c r="F126" s="174"/>
      <c r="G126" s="174"/>
      <c r="H126" s="174"/>
      <c r="I126" s="174"/>
      <c r="J126" s="174"/>
      <c r="K126" s="174"/>
      <c r="L126" s="174"/>
      <c r="M126" s="174"/>
      <c r="N126" s="174"/>
      <c r="O126" s="174"/>
      <c r="P126" s="174"/>
      <c r="Q126" s="174"/>
      <c r="R126" s="174"/>
      <c r="S126" s="174"/>
      <c r="T126" s="174"/>
      <c r="U126" s="174"/>
      <c r="V126" s="174"/>
      <c r="W126" s="339"/>
      <c r="X126" s="339"/>
      <c r="Y126" s="313"/>
      <c r="Z126" s="339"/>
      <c r="AA126" s="340"/>
      <c r="AB126" s="169"/>
      <c r="AC126" s="7"/>
      <c r="AD126" s="7"/>
      <c r="AE126" s="7"/>
      <c r="AF126" s="7"/>
      <c r="AG126" s="7"/>
    </row>
    <row r="127" spans="1:33" ht="30" customHeight="1" x14ac:dyDescent="0.3">
      <c r="A127" s="341" t="s">
        <v>82</v>
      </c>
      <c r="B127" s="342">
        <v>43839</v>
      </c>
      <c r="C127" s="343" t="s">
        <v>276</v>
      </c>
      <c r="D127" s="344"/>
      <c r="E127" s="345"/>
      <c r="F127" s="346"/>
      <c r="G127" s="347">
        <f t="shared" ref="G127:G132" si="333">E127*F127</f>
        <v>0</v>
      </c>
      <c r="H127" s="345"/>
      <c r="I127" s="346"/>
      <c r="J127" s="347">
        <f t="shared" ref="J127:J132" si="334">H127*I127</f>
        <v>0</v>
      </c>
      <c r="K127" s="348"/>
      <c r="L127" s="346"/>
      <c r="M127" s="347">
        <f t="shared" ref="M127:M132" si="335">K127*L127</f>
        <v>0</v>
      </c>
      <c r="N127" s="348"/>
      <c r="O127" s="346"/>
      <c r="P127" s="347">
        <f t="shared" ref="P127:P132" si="336">N127*O127</f>
        <v>0</v>
      </c>
      <c r="Q127" s="348"/>
      <c r="R127" s="346"/>
      <c r="S127" s="347">
        <f t="shared" ref="S127:S132" si="337">Q127*R127</f>
        <v>0</v>
      </c>
      <c r="T127" s="348"/>
      <c r="U127" s="346"/>
      <c r="V127" s="347">
        <f t="shared" ref="V127:V132" si="338">T127*U127</f>
        <v>0</v>
      </c>
      <c r="W127" s="324">
        <f t="shared" ref="W127:W132" si="339">G127+M127+S127</f>
        <v>0</v>
      </c>
      <c r="X127" s="197">
        <f t="shared" ref="X127:X132" si="340">J127+P127+V127</f>
        <v>0</v>
      </c>
      <c r="Y127" s="197">
        <f t="shared" ref="Y127:Y133" si="341">W127-X127</f>
        <v>0</v>
      </c>
      <c r="Z127" s="198" t="e">
        <f t="shared" ref="Z127:Z133" si="342">Y127/W127</f>
        <v>#DIV/0!</v>
      </c>
      <c r="AA127" s="326"/>
      <c r="AB127" s="200"/>
      <c r="AC127" s="86"/>
      <c r="AD127" s="86"/>
      <c r="AE127" s="86"/>
      <c r="AF127" s="86"/>
      <c r="AG127" s="86"/>
    </row>
    <row r="128" spans="1:33" ht="30" customHeight="1" x14ac:dyDescent="0.3">
      <c r="A128" s="189" t="s">
        <v>82</v>
      </c>
      <c r="B128" s="349">
        <v>43870</v>
      </c>
      <c r="C128" s="232" t="s">
        <v>277</v>
      </c>
      <c r="D128" s="350"/>
      <c r="E128" s="351"/>
      <c r="F128" s="194"/>
      <c r="G128" s="195">
        <f t="shared" si="333"/>
        <v>0</v>
      </c>
      <c r="H128" s="351"/>
      <c r="I128" s="194"/>
      <c r="J128" s="195">
        <f t="shared" si="334"/>
        <v>0</v>
      </c>
      <c r="K128" s="193"/>
      <c r="L128" s="194"/>
      <c r="M128" s="195">
        <f t="shared" si="335"/>
        <v>0</v>
      </c>
      <c r="N128" s="193"/>
      <c r="O128" s="194"/>
      <c r="P128" s="195">
        <f t="shared" si="336"/>
        <v>0</v>
      </c>
      <c r="Q128" s="193"/>
      <c r="R128" s="194"/>
      <c r="S128" s="195">
        <f t="shared" si="337"/>
        <v>0</v>
      </c>
      <c r="T128" s="193"/>
      <c r="U128" s="194"/>
      <c r="V128" s="195">
        <f t="shared" si="338"/>
        <v>0</v>
      </c>
      <c r="W128" s="196">
        <f t="shared" si="339"/>
        <v>0</v>
      </c>
      <c r="X128" s="197">
        <f t="shared" si="340"/>
        <v>0</v>
      </c>
      <c r="Y128" s="197">
        <f t="shared" si="341"/>
        <v>0</v>
      </c>
      <c r="Z128" s="198" t="e">
        <f t="shared" si="342"/>
        <v>#DIV/0!</v>
      </c>
      <c r="AA128" s="199"/>
      <c r="AB128" s="208"/>
      <c r="AC128" s="86"/>
      <c r="AD128" s="86"/>
      <c r="AE128" s="86"/>
      <c r="AF128" s="86"/>
      <c r="AG128" s="86"/>
    </row>
    <row r="129" spans="1:33" ht="30" customHeight="1" x14ac:dyDescent="0.3">
      <c r="A129" s="189" t="s">
        <v>82</v>
      </c>
      <c r="B129" s="349">
        <v>43899</v>
      </c>
      <c r="C129" s="232" t="s">
        <v>278</v>
      </c>
      <c r="D129" s="350"/>
      <c r="E129" s="351"/>
      <c r="F129" s="194"/>
      <c r="G129" s="195">
        <f t="shared" si="333"/>
        <v>0</v>
      </c>
      <c r="H129" s="351"/>
      <c r="I129" s="194"/>
      <c r="J129" s="195">
        <f t="shared" si="334"/>
        <v>0</v>
      </c>
      <c r="K129" s="193"/>
      <c r="L129" s="194"/>
      <c r="M129" s="195">
        <f t="shared" si="335"/>
        <v>0</v>
      </c>
      <c r="N129" s="193"/>
      <c r="O129" s="194"/>
      <c r="P129" s="195">
        <f t="shared" si="336"/>
        <v>0</v>
      </c>
      <c r="Q129" s="193"/>
      <c r="R129" s="194"/>
      <c r="S129" s="195">
        <f t="shared" si="337"/>
        <v>0</v>
      </c>
      <c r="T129" s="193"/>
      <c r="U129" s="194"/>
      <c r="V129" s="195">
        <f t="shared" si="338"/>
        <v>0</v>
      </c>
      <c r="W129" s="196">
        <f t="shared" si="339"/>
        <v>0</v>
      </c>
      <c r="X129" s="197">
        <f t="shared" si="340"/>
        <v>0</v>
      </c>
      <c r="Y129" s="197">
        <f t="shared" si="341"/>
        <v>0</v>
      </c>
      <c r="Z129" s="198" t="e">
        <f t="shared" si="342"/>
        <v>#DIV/0!</v>
      </c>
      <c r="AA129" s="199"/>
      <c r="AB129" s="208"/>
      <c r="AC129" s="86"/>
      <c r="AD129" s="86"/>
      <c r="AE129" s="86"/>
      <c r="AF129" s="86"/>
      <c r="AG129" s="86"/>
    </row>
    <row r="130" spans="1:33" ht="30" customHeight="1" x14ac:dyDescent="0.3">
      <c r="A130" s="189" t="s">
        <v>82</v>
      </c>
      <c r="B130" s="349">
        <v>43930</v>
      </c>
      <c r="C130" s="232" t="s">
        <v>279</v>
      </c>
      <c r="D130" s="350" t="s">
        <v>85</v>
      </c>
      <c r="E130" s="351">
        <v>1.5</v>
      </c>
      <c r="F130" s="194">
        <v>20000</v>
      </c>
      <c r="G130" s="195">
        <f t="shared" si="333"/>
        <v>30000</v>
      </c>
      <c r="H130" s="351">
        <v>1.5</v>
      </c>
      <c r="I130" s="194">
        <v>20000</v>
      </c>
      <c r="J130" s="195">
        <f t="shared" si="334"/>
        <v>30000</v>
      </c>
      <c r="K130" s="193"/>
      <c r="L130" s="194"/>
      <c r="M130" s="195">
        <f t="shared" si="335"/>
        <v>0</v>
      </c>
      <c r="N130" s="193"/>
      <c r="O130" s="194"/>
      <c r="P130" s="195">
        <f t="shared" si="336"/>
        <v>0</v>
      </c>
      <c r="Q130" s="193"/>
      <c r="R130" s="194"/>
      <c r="S130" s="195">
        <f t="shared" si="337"/>
        <v>0</v>
      </c>
      <c r="T130" s="193"/>
      <c r="U130" s="194"/>
      <c r="V130" s="195">
        <f t="shared" si="338"/>
        <v>0</v>
      </c>
      <c r="W130" s="196">
        <f t="shared" si="339"/>
        <v>30000</v>
      </c>
      <c r="X130" s="197">
        <f t="shared" si="340"/>
        <v>30000</v>
      </c>
      <c r="Y130" s="197">
        <f t="shared" si="341"/>
        <v>0</v>
      </c>
      <c r="Z130" s="198">
        <f t="shared" si="342"/>
        <v>0</v>
      </c>
      <c r="AA130" s="199"/>
      <c r="AB130" s="208"/>
      <c r="AC130" s="86"/>
      <c r="AD130" s="86"/>
      <c r="AE130" s="86"/>
      <c r="AF130" s="86"/>
      <c r="AG130" s="86"/>
    </row>
    <row r="131" spans="1:33" ht="30" customHeight="1" x14ac:dyDescent="0.3">
      <c r="A131" s="210" t="s">
        <v>82</v>
      </c>
      <c r="B131" s="349">
        <v>43960</v>
      </c>
      <c r="C131" s="229" t="s">
        <v>280</v>
      </c>
      <c r="D131" s="350" t="s">
        <v>85</v>
      </c>
      <c r="E131" s="352">
        <v>3</v>
      </c>
      <c r="F131" s="214">
        <v>60000</v>
      </c>
      <c r="G131" s="215">
        <f t="shared" si="333"/>
        <v>180000</v>
      </c>
      <c r="H131" s="352">
        <v>3</v>
      </c>
      <c r="I131" s="214">
        <v>60000</v>
      </c>
      <c r="J131" s="215">
        <f t="shared" si="334"/>
        <v>180000</v>
      </c>
      <c r="K131" s="213"/>
      <c r="L131" s="214"/>
      <c r="M131" s="215">
        <f t="shared" si="335"/>
        <v>0</v>
      </c>
      <c r="N131" s="213"/>
      <c r="O131" s="214"/>
      <c r="P131" s="215">
        <f t="shared" si="336"/>
        <v>0</v>
      </c>
      <c r="Q131" s="213"/>
      <c r="R131" s="214"/>
      <c r="S131" s="215">
        <f t="shared" si="337"/>
        <v>0</v>
      </c>
      <c r="T131" s="213"/>
      <c r="U131" s="214"/>
      <c r="V131" s="215">
        <f t="shared" si="338"/>
        <v>0</v>
      </c>
      <c r="W131" s="219">
        <f t="shared" si="339"/>
        <v>180000</v>
      </c>
      <c r="X131" s="197">
        <f t="shared" si="340"/>
        <v>180000</v>
      </c>
      <c r="Y131" s="197">
        <f t="shared" si="341"/>
        <v>0</v>
      </c>
      <c r="Z131" s="198">
        <f t="shared" si="342"/>
        <v>0</v>
      </c>
      <c r="AA131" s="230"/>
      <c r="AB131" s="208"/>
      <c r="AC131" s="86"/>
      <c r="AD131" s="86"/>
      <c r="AE131" s="86"/>
      <c r="AF131" s="86"/>
      <c r="AG131" s="86"/>
    </row>
    <row r="132" spans="1:33" ht="30" customHeight="1" x14ac:dyDescent="0.3">
      <c r="A132" s="210" t="s">
        <v>82</v>
      </c>
      <c r="B132" s="349">
        <v>43991</v>
      </c>
      <c r="C132" s="353" t="s">
        <v>281</v>
      </c>
      <c r="D132" s="255"/>
      <c r="E132" s="213"/>
      <c r="F132" s="214">
        <v>0.22</v>
      </c>
      <c r="G132" s="215">
        <f t="shared" si="333"/>
        <v>0</v>
      </c>
      <c r="H132" s="213"/>
      <c r="I132" s="214">
        <v>0.22</v>
      </c>
      <c r="J132" s="215">
        <f t="shared" si="334"/>
        <v>0</v>
      </c>
      <c r="K132" s="213"/>
      <c r="L132" s="214">
        <v>0.22</v>
      </c>
      <c r="M132" s="215">
        <f t="shared" si="335"/>
        <v>0</v>
      </c>
      <c r="N132" s="213"/>
      <c r="O132" s="214">
        <v>0.22</v>
      </c>
      <c r="P132" s="215">
        <f t="shared" si="336"/>
        <v>0</v>
      </c>
      <c r="Q132" s="213"/>
      <c r="R132" s="214">
        <v>0.22</v>
      </c>
      <c r="S132" s="215">
        <f t="shared" si="337"/>
        <v>0</v>
      </c>
      <c r="T132" s="213"/>
      <c r="U132" s="214">
        <v>0.22</v>
      </c>
      <c r="V132" s="215">
        <f t="shared" si="338"/>
        <v>0</v>
      </c>
      <c r="W132" s="219">
        <f t="shared" si="339"/>
        <v>0</v>
      </c>
      <c r="X132" s="233">
        <f t="shared" si="340"/>
        <v>0</v>
      </c>
      <c r="Y132" s="233">
        <f t="shared" si="341"/>
        <v>0</v>
      </c>
      <c r="Z132" s="316" t="e">
        <f t="shared" si="342"/>
        <v>#DIV/0!</v>
      </c>
      <c r="AA132" s="230"/>
      <c r="AB132" s="169"/>
      <c r="AC132" s="7"/>
      <c r="AD132" s="7"/>
      <c r="AE132" s="7"/>
      <c r="AF132" s="7"/>
      <c r="AG132" s="7"/>
    </row>
    <row r="133" spans="1:33" ht="30" customHeight="1" x14ac:dyDescent="0.3">
      <c r="A133" s="234" t="s">
        <v>282</v>
      </c>
      <c r="B133" s="235"/>
      <c r="C133" s="236"/>
      <c r="D133" s="237"/>
      <c r="E133" s="241">
        <f>SUM(E127:E131)</f>
        <v>4.5</v>
      </c>
      <c r="F133" s="260"/>
      <c r="G133" s="240">
        <f>SUM(G127:G132)</f>
        <v>210000</v>
      </c>
      <c r="H133" s="241">
        <f>SUM(H127:H131)</f>
        <v>4.5</v>
      </c>
      <c r="I133" s="260"/>
      <c r="J133" s="240">
        <f>SUM(J127:J132)</f>
        <v>210000</v>
      </c>
      <c r="K133" s="261">
        <f>SUM(K127:K131)</f>
        <v>0</v>
      </c>
      <c r="L133" s="260"/>
      <c r="M133" s="240">
        <f>SUM(M127:M132)</f>
        <v>0</v>
      </c>
      <c r="N133" s="261">
        <f>SUM(N127:N131)</f>
        <v>0</v>
      </c>
      <c r="O133" s="260"/>
      <c r="P133" s="240">
        <f>SUM(P127:P132)</f>
        <v>0</v>
      </c>
      <c r="Q133" s="261">
        <f>SUM(Q127:Q131)</f>
        <v>0</v>
      </c>
      <c r="R133" s="260"/>
      <c r="S133" s="240">
        <f>SUM(S127:S132)</f>
        <v>0</v>
      </c>
      <c r="T133" s="261">
        <f>SUM(T127:T131)</f>
        <v>0</v>
      </c>
      <c r="U133" s="260"/>
      <c r="V133" s="242">
        <f t="shared" ref="V133:X133" si="343">SUM(V127:V132)</f>
        <v>0</v>
      </c>
      <c r="W133" s="317">
        <f t="shared" si="343"/>
        <v>210000</v>
      </c>
      <c r="X133" s="318">
        <f t="shared" si="343"/>
        <v>210000</v>
      </c>
      <c r="Y133" s="318">
        <f t="shared" si="341"/>
        <v>0</v>
      </c>
      <c r="Z133" s="318">
        <f t="shared" si="342"/>
        <v>0</v>
      </c>
      <c r="AA133" s="319"/>
      <c r="AB133" s="169"/>
      <c r="AC133" s="7"/>
      <c r="AD133" s="7"/>
      <c r="AE133" s="7"/>
      <c r="AF133" s="7"/>
      <c r="AG133" s="7"/>
    </row>
    <row r="134" spans="1:33" ht="30" customHeight="1" x14ac:dyDescent="0.3">
      <c r="A134" s="246" t="s">
        <v>77</v>
      </c>
      <c r="B134" s="298">
        <v>10</v>
      </c>
      <c r="C134" s="334" t="s">
        <v>283</v>
      </c>
      <c r="D134" s="249"/>
      <c r="E134" s="174"/>
      <c r="F134" s="174"/>
      <c r="G134" s="174"/>
      <c r="H134" s="174"/>
      <c r="I134" s="174"/>
      <c r="J134" s="174"/>
      <c r="K134" s="174"/>
      <c r="L134" s="174"/>
      <c r="M134" s="174"/>
      <c r="N134" s="174"/>
      <c r="O134" s="174"/>
      <c r="P134" s="174"/>
      <c r="Q134" s="174"/>
      <c r="R134" s="174"/>
      <c r="S134" s="174"/>
      <c r="T134" s="174"/>
      <c r="U134" s="174"/>
      <c r="V134" s="174"/>
      <c r="W134" s="320"/>
      <c r="X134" s="320"/>
      <c r="Y134" s="250"/>
      <c r="Z134" s="320"/>
      <c r="AA134" s="321"/>
      <c r="AB134" s="169"/>
      <c r="AC134" s="7"/>
      <c r="AD134" s="7"/>
      <c r="AE134" s="7"/>
      <c r="AF134" s="7"/>
      <c r="AG134" s="7"/>
    </row>
    <row r="135" spans="1:33" ht="30" customHeight="1" x14ac:dyDescent="0.3">
      <c r="A135" s="189" t="s">
        <v>82</v>
      </c>
      <c r="B135" s="349">
        <v>43840</v>
      </c>
      <c r="C135" s="354" t="s">
        <v>284</v>
      </c>
      <c r="D135" s="344"/>
      <c r="E135" s="355"/>
      <c r="F135" s="226"/>
      <c r="G135" s="227">
        <f t="shared" ref="G135:G139" si="344">E135*F135</f>
        <v>0</v>
      </c>
      <c r="H135" s="355"/>
      <c r="I135" s="226"/>
      <c r="J135" s="227">
        <f t="shared" ref="J135:J139" si="345">H135*I135</f>
        <v>0</v>
      </c>
      <c r="K135" s="225"/>
      <c r="L135" s="226"/>
      <c r="M135" s="227">
        <f t="shared" ref="M135:M139" si="346">K135*L135</f>
        <v>0</v>
      </c>
      <c r="N135" s="225"/>
      <c r="O135" s="226"/>
      <c r="P135" s="227">
        <f t="shared" ref="P135:P139" si="347">N135*O135</f>
        <v>0</v>
      </c>
      <c r="Q135" s="225"/>
      <c r="R135" s="226"/>
      <c r="S135" s="227">
        <f t="shared" ref="S135:S139" si="348">Q135*R135</f>
        <v>0</v>
      </c>
      <c r="T135" s="225"/>
      <c r="U135" s="226"/>
      <c r="V135" s="356">
        <f t="shared" ref="V135:V139" si="349">T135*U135</f>
        <v>0</v>
      </c>
      <c r="W135" s="357">
        <f t="shared" ref="W135:W139" si="350">G135+M135+S135</f>
        <v>0</v>
      </c>
      <c r="X135" s="324">
        <f t="shared" ref="X135:X139" si="351">J135+P135+V135</f>
        <v>0</v>
      </c>
      <c r="Y135" s="324">
        <f t="shared" ref="Y135:Y140" si="352">W135-X135</f>
        <v>0</v>
      </c>
      <c r="Z135" s="325" t="e">
        <f t="shared" ref="Z135:Z140" si="353">Y135/W135</f>
        <v>#DIV/0!</v>
      </c>
      <c r="AA135" s="358"/>
      <c r="AB135" s="208"/>
      <c r="AC135" s="86"/>
      <c r="AD135" s="86"/>
      <c r="AE135" s="86"/>
      <c r="AF135" s="86"/>
      <c r="AG135" s="86"/>
    </row>
    <row r="136" spans="1:33" ht="30" customHeight="1" x14ac:dyDescent="0.3">
      <c r="A136" s="189" t="s">
        <v>82</v>
      </c>
      <c r="B136" s="349">
        <v>43871</v>
      </c>
      <c r="C136" s="354" t="s">
        <v>284</v>
      </c>
      <c r="D136" s="350"/>
      <c r="E136" s="351"/>
      <c r="F136" s="194"/>
      <c r="G136" s="195">
        <f t="shared" si="344"/>
        <v>0</v>
      </c>
      <c r="H136" s="351"/>
      <c r="I136" s="194"/>
      <c r="J136" s="195">
        <f t="shared" si="345"/>
        <v>0</v>
      </c>
      <c r="K136" s="193"/>
      <c r="L136" s="194"/>
      <c r="M136" s="195">
        <f t="shared" si="346"/>
        <v>0</v>
      </c>
      <c r="N136" s="193"/>
      <c r="O136" s="194"/>
      <c r="P136" s="195">
        <f t="shared" si="347"/>
        <v>0</v>
      </c>
      <c r="Q136" s="193"/>
      <c r="R136" s="194"/>
      <c r="S136" s="195">
        <f t="shared" si="348"/>
        <v>0</v>
      </c>
      <c r="T136" s="193"/>
      <c r="U136" s="194"/>
      <c r="V136" s="322">
        <f t="shared" si="349"/>
        <v>0</v>
      </c>
      <c r="W136" s="279">
        <f t="shared" si="350"/>
        <v>0</v>
      </c>
      <c r="X136" s="197">
        <f t="shared" si="351"/>
        <v>0</v>
      </c>
      <c r="Y136" s="197">
        <f t="shared" si="352"/>
        <v>0</v>
      </c>
      <c r="Z136" s="198" t="e">
        <f t="shared" si="353"/>
        <v>#DIV/0!</v>
      </c>
      <c r="AA136" s="199"/>
      <c r="AB136" s="208"/>
      <c r="AC136" s="86"/>
      <c r="AD136" s="86"/>
      <c r="AE136" s="86"/>
      <c r="AF136" s="86"/>
      <c r="AG136" s="86"/>
    </row>
    <row r="137" spans="1:33" ht="30" customHeight="1" x14ac:dyDescent="0.3">
      <c r="A137" s="189" t="s">
        <v>82</v>
      </c>
      <c r="B137" s="349">
        <v>43900</v>
      </c>
      <c r="C137" s="354" t="s">
        <v>284</v>
      </c>
      <c r="D137" s="350"/>
      <c r="E137" s="351"/>
      <c r="F137" s="194"/>
      <c r="G137" s="195">
        <f t="shared" si="344"/>
        <v>0</v>
      </c>
      <c r="H137" s="351"/>
      <c r="I137" s="194"/>
      <c r="J137" s="195">
        <f t="shared" si="345"/>
        <v>0</v>
      </c>
      <c r="K137" s="193"/>
      <c r="L137" s="194"/>
      <c r="M137" s="195">
        <f t="shared" si="346"/>
        <v>0</v>
      </c>
      <c r="N137" s="193"/>
      <c r="O137" s="194"/>
      <c r="P137" s="195">
        <f t="shared" si="347"/>
        <v>0</v>
      </c>
      <c r="Q137" s="193"/>
      <c r="R137" s="194"/>
      <c r="S137" s="195">
        <f t="shared" si="348"/>
        <v>0</v>
      </c>
      <c r="T137" s="193"/>
      <c r="U137" s="194"/>
      <c r="V137" s="322">
        <f t="shared" si="349"/>
        <v>0</v>
      </c>
      <c r="W137" s="279">
        <f t="shared" si="350"/>
        <v>0</v>
      </c>
      <c r="X137" s="197">
        <f t="shared" si="351"/>
        <v>0</v>
      </c>
      <c r="Y137" s="197">
        <f t="shared" si="352"/>
        <v>0</v>
      </c>
      <c r="Z137" s="198" t="e">
        <f t="shared" si="353"/>
        <v>#DIV/0!</v>
      </c>
      <c r="AA137" s="199"/>
      <c r="AB137" s="208"/>
      <c r="AC137" s="86"/>
      <c r="AD137" s="86"/>
      <c r="AE137" s="86"/>
      <c r="AF137" s="86"/>
      <c r="AG137" s="86"/>
    </row>
    <row r="138" spans="1:33" ht="30" customHeight="1" x14ac:dyDescent="0.3">
      <c r="A138" s="210" t="s">
        <v>82</v>
      </c>
      <c r="B138" s="359">
        <v>43931</v>
      </c>
      <c r="C138" s="229" t="s">
        <v>285</v>
      </c>
      <c r="D138" s="360" t="s">
        <v>85</v>
      </c>
      <c r="E138" s="352"/>
      <c r="F138" s="214"/>
      <c r="G138" s="195">
        <f t="shared" si="344"/>
        <v>0</v>
      </c>
      <c r="H138" s="352"/>
      <c r="I138" s="214"/>
      <c r="J138" s="195">
        <f t="shared" si="345"/>
        <v>0</v>
      </c>
      <c r="K138" s="213"/>
      <c r="L138" s="214"/>
      <c r="M138" s="215">
        <f t="shared" si="346"/>
        <v>0</v>
      </c>
      <c r="N138" s="213"/>
      <c r="O138" s="214"/>
      <c r="P138" s="215">
        <f t="shared" si="347"/>
        <v>0</v>
      </c>
      <c r="Q138" s="213"/>
      <c r="R138" s="214"/>
      <c r="S138" s="215">
        <f t="shared" si="348"/>
        <v>0</v>
      </c>
      <c r="T138" s="213"/>
      <c r="U138" s="214"/>
      <c r="V138" s="329">
        <f t="shared" si="349"/>
        <v>0</v>
      </c>
      <c r="W138" s="361">
        <f t="shared" si="350"/>
        <v>0</v>
      </c>
      <c r="X138" s="197">
        <f t="shared" si="351"/>
        <v>0</v>
      </c>
      <c r="Y138" s="197">
        <f t="shared" si="352"/>
        <v>0</v>
      </c>
      <c r="Z138" s="198" t="e">
        <f t="shared" si="353"/>
        <v>#DIV/0!</v>
      </c>
      <c r="AA138" s="311"/>
      <c r="AB138" s="208"/>
      <c r="AC138" s="86"/>
      <c r="AD138" s="86"/>
      <c r="AE138" s="86"/>
      <c r="AF138" s="86"/>
      <c r="AG138" s="86"/>
    </row>
    <row r="139" spans="1:33" ht="30" customHeight="1" x14ac:dyDescent="0.3">
      <c r="A139" s="210" t="s">
        <v>82</v>
      </c>
      <c r="B139" s="362">
        <v>43961</v>
      </c>
      <c r="C139" s="353" t="s">
        <v>286</v>
      </c>
      <c r="D139" s="363"/>
      <c r="E139" s="213"/>
      <c r="F139" s="214">
        <v>0.22</v>
      </c>
      <c r="G139" s="215">
        <f t="shared" si="344"/>
        <v>0</v>
      </c>
      <c r="H139" s="213"/>
      <c r="I139" s="214">
        <v>0.22</v>
      </c>
      <c r="J139" s="215">
        <f t="shared" si="345"/>
        <v>0</v>
      </c>
      <c r="K139" s="213"/>
      <c r="L139" s="214">
        <v>0.22</v>
      </c>
      <c r="M139" s="215">
        <f t="shared" si="346"/>
        <v>0</v>
      </c>
      <c r="N139" s="213"/>
      <c r="O139" s="214">
        <v>0.22</v>
      </c>
      <c r="P139" s="215">
        <f t="shared" si="347"/>
        <v>0</v>
      </c>
      <c r="Q139" s="213"/>
      <c r="R139" s="214">
        <v>0.22</v>
      </c>
      <c r="S139" s="215">
        <f t="shared" si="348"/>
        <v>0</v>
      </c>
      <c r="T139" s="213"/>
      <c r="U139" s="214">
        <v>0.22</v>
      </c>
      <c r="V139" s="329">
        <f t="shared" si="349"/>
        <v>0</v>
      </c>
      <c r="W139" s="330">
        <f t="shared" si="350"/>
        <v>0</v>
      </c>
      <c r="X139" s="331">
        <f t="shared" si="351"/>
        <v>0</v>
      </c>
      <c r="Y139" s="331">
        <f t="shared" si="352"/>
        <v>0</v>
      </c>
      <c r="Z139" s="332" t="e">
        <f t="shared" si="353"/>
        <v>#DIV/0!</v>
      </c>
      <c r="AA139" s="364"/>
      <c r="AB139" s="169"/>
      <c r="AC139" s="7"/>
      <c r="AD139" s="7"/>
      <c r="AE139" s="7"/>
      <c r="AF139" s="7"/>
      <c r="AG139" s="7"/>
    </row>
    <row r="140" spans="1:33" ht="30" customHeight="1" x14ac:dyDescent="0.3">
      <c r="A140" s="234" t="s">
        <v>287</v>
      </c>
      <c r="B140" s="235"/>
      <c r="C140" s="236"/>
      <c r="D140" s="237"/>
      <c r="E140" s="241">
        <f>SUM(E135:E138)</f>
        <v>0</v>
      </c>
      <c r="F140" s="260"/>
      <c r="G140" s="240">
        <f>SUM(G135:G139)</f>
        <v>0</v>
      </c>
      <c r="H140" s="241">
        <f>SUM(H135:H138)</f>
        <v>0</v>
      </c>
      <c r="I140" s="260"/>
      <c r="J140" s="240">
        <f>SUM(J135:J139)</f>
        <v>0</v>
      </c>
      <c r="K140" s="261">
        <f>SUM(K135:K138)</f>
        <v>0</v>
      </c>
      <c r="L140" s="260"/>
      <c r="M140" s="240">
        <f>SUM(M135:M139)</f>
        <v>0</v>
      </c>
      <c r="N140" s="261">
        <f>SUM(N135:N138)</f>
        <v>0</v>
      </c>
      <c r="O140" s="260"/>
      <c r="P140" s="240">
        <f>SUM(P135:P139)</f>
        <v>0</v>
      </c>
      <c r="Q140" s="261">
        <f>SUM(Q135:Q138)</f>
        <v>0</v>
      </c>
      <c r="R140" s="260"/>
      <c r="S140" s="240">
        <f>SUM(S135:S139)</f>
        <v>0</v>
      </c>
      <c r="T140" s="261">
        <f>SUM(T135:T138)</f>
        <v>0</v>
      </c>
      <c r="U140" s="260"/>
      <c r="V140" s="242">
        <f t="shared" ref="V140:X140" si="354">SUM(V135:V139)</f>
        <v>0</v>
      </c>
      <c r="W140" s="317">
        <f t="shared" si="354"/>
        <v>0</v>
      </c>
      <c r="X140" s="318">
        <f t="shared" si="354"/>
        <v>0</v>
      </c>
      <c r="Y140" s="318">
        <f t="shared" si="352"/>
        <v>0</v>
      </c>
      <c r="Z140" s="318" t="e">
        <f t="shared" si="353"/>
        <v>#DIV/0!</v>
      </c>
      <c r="AA140" s="319"/>
      <c r="AB140" s="169"/>
      <c r="AC140" s="7"/>
      <c r="AD140" s="7"/>
      <c r="AE140" s="7"/>
      <c r="AF140" s="7"/>
      <c r="AG140" s="7"/>
    </row>
    <row r="141" spans="1:33" ht="30" customHeight="1" x14ac:dyDescent="0.3">
      <c r="A141" s="246" t="s">
        <v>77</v>
      </c>
      <c r="B141" s="298">
        <v>11</v>
      </c>
      <c r="C141" s="248" t="s">
        <v>288</v>
      </c>
      <c r="D141" s="249"/>
      <c r="E141" s="174"/>
      <c r="F141" s="174"/>
      <c r="G141" s="174"/>
      <c r="H141" s="174"/>
      <c r="I141" s="174"/>
      <c r="J141" s="174"/>
      <c r="K141" s="174"/>
      <c r="L141" s="174"/>
      <c r="M141" s="174"/>
      <c r="N141" s="174"/>
      <c r="O141" s="174"/>
      <c r="P141" s="174"/>
      <c r="Q141" s="174"/>
      <c r="R141" s="174"/>
      <c r="S141" s="174"/>
      <c r="T141" s="174"/>
      <c r="U141" s="174"/>
      <c r="V141" s="174"/>
      <c r="W141" s="320"/>
      <c r="X141" s="320"/>
      <c r="Y141" s="250"/>
      <c r="Z141" s="320"/>
      <c r="AA141" s="321"/>
      <c r="AB141" s="169"/>
      <c r="AC141" s="7"/>
      <c r="AD141" s="7"/>
      <c r="AE141" s="7"/>
      <c r="AF141" s="7"/>
      <c r="AG141" s="7"/>
    </row>
    <row r="142" spans="1:33" ht="30" customHeight="1" x14ac:dyDescent="0.3">
      <c r="A142" s="365" t="s">
        <v>82</v>
      </c>
      <c r="B142" s="349">
        <v>43841</v>
      </c>
      <c r="C142" s="354" t="s">
        <v>289</v>
      </c>
      <c r="D142" s="224" t="s">
        <v>121</v>
      </c>
      <c r="E142" s="225"/>
      <c r="F142" s="226"/>
      <c r="G142" s="227">
        <f t="shared" ref="G142:G143" si="355">E142*F142</f>
        <v>0</v>
      </c>
      <c r="H142" s="225"/>
      <c r="I142" s="226"/>
      <c r="J142" s="227">
        <f t="shared" ref="J142:J143" si="356">H142*I142</f>
        <v>0</v>
      </c>
      <c r="K142" s="225"/>
      <c r="L142" s="226"/>
      <c r="M142" s="227">
        <f t="shared" ref="M142:M143" si="357">K142*L142</f>
        <v>0</v>
      </c>
      <c r="N142" s="225"/>
      <c r="O142" s="226"/>
      <c r="P142" s="227">
        <f t="shared" ref="P142:P143" si="358">N142*O142</f>
        <v>0</v>
      </c>
      <c r="Q142" s="225"/>
      <c r="R142" s="226"/>
      <c r="S142" s="227">
        <f t="shared" ref="S142:S143" si="359">Q142*R142</f>
        <v>0</v>
      </c>
      <c r="T142" s="225"/>
      <c r="U142" s="226"/>
      <c r="V142" s="356">
        <f t="shared" ref="V142:V143" si="360">T142*U142</f>
        <v>0</v>
      </c>
      <c r="W142" s="357">
        <f t="shared" ref="W142:W143" si="361">G142+M142+S142</f>
        <v>0</v>
      </c>
      <c r="X142" s="324">
        <f t="shared" ref="X142:X143" si="362">J142+P142+V142</f>
        <v>0</v>
      </c>
      <c r="Y142" s="324">
        <f t="shared" ref="Y142:Y144" si="363">W142-X142</f>
        <v>0</v>
      </c>
      <c r="Z142" s="325" t="e">
        <f t="shared" ref="Z142:Z144" si="364">Y142/W142</f>
        <v>#DIV/0!</v>
      </c>
      <c r="AA142" s="358"/>
      <c r="AB142" s="208"/>
      <c r="AC142" s="86"/>
      <c r="AD142" s="86"/>
      <c r="AE142" s="86"/>
      <c r="AF142" s="86"/>
      <c r="AG142" s="86"/>
    </row>
    <row r="143" spans="1:33" ht="30" customHeight="1" x14ac:dyDescent="0.3">
      <c r="A143" s="366" t="s">
        <v>82</v>
      </c>
      <c r="B143" s="349">
        <v>43872</v>
      </c>
      <c r="C143" s="229" t="s">
        <v>289</v>
      </c>
      <c r="D143" s="212" t="s">
        <v>121</v>
      </c>
      <c r="E143" s="213"/>
      <c r="F143" s="214"/>
      <c r="G143" s="195">
        <f t="shared" si="355"/>
        <v>0</v>
      </c>
      <c r="H143" s="213"/>
      <c r="I143" s="214"/>
      <c r="J143" s="195">
        <f t="shared" si="356"/>
        <v>0</v>
      </c>
      <c r="K143" s="213"/>
      <c r="L143" s="214"/>
      <c r="M143" s="215">
        <f t="shared" si="357"/>
        <v>0</v>
      </c>
      <c r="N143" s="213"/>
      <c r="O143" s="214"/>
      <c r="P143" s="215">
        <f t="shared" si="358"/>
        <v>0</v>
      </c>
      <c r="Q143" s="213"/>
      <c r="R143" s="214"/>
      <c r="S143" s="215">
        <f t="shared" si="359"/>
        <v>0</v>
      </c>
      <c r="T143" s="213"/>
      <c r="U143" s="214"/>
      <c r="V143" s="329">
        <f t="shared" si="360"/>
        <v>0</v>
      </c>
      <c r="W143" s="367">
        <f t="shared" si="361"/>
        <v>0</v>
      </c>
      <c r="X143" s="331">
        <f t="shared" si="362"/>
        <v>0</v>
      </c>
      <c r="Y143" s="331">
        <f t="shared" si="363"/>
        <v>0</v>
      </c>
      <c r="Z143" s="332" t="e">
        <f t="shared" si="364"/>
        <v>#DIV/0!</v>
      </c>
      <c r="AA143" s="364"/>
      <c r="AB143" s="200"/>
      <c r="AC143" s="86"/>
      <c r="AD143" s="86"/>
      <c r="AE143" s="86"/>
      <c r="AF143" s="86"/>
      <c r="AG143" s="86"/>
    </row>
    <row r="144" spans="1:33" ht="30" customHeight="1" x14ac:dyDescent="0.3">
      <c r="A144" s="368" t="s">
        <v>290</v>
      </c>
      <c r="B144" s="369"/>
      <c r="C144" s="369"/>
      <c r="D144" s="370"/>
      <c r="E144" s="241">
        <f>SUM(E142:E143)</f>
        <v>0</v>
      </c>
      <c r="F144" s="260"/>
      <c r="G144" s="240">
        <f t="shared" ref="G144:H144" si="365">SUM(G142:G143)</f>
        <v>0</v>
      </c>
      <c r="H144" s="241">
        <f t="shared" si="365"/>
        <v>0</v>
      </c>
      <c r="I144" s="260"/>
      <c r="J144" s="240">
        <f t="shared" ref="J144:K144" si="366">SUM(J142:J143)</f>
        <v>0</v>
      </c>
      <c r="K144" s="261">
        <f t="shared" si="366"/>
        <v>0</v>
      </c>
      <c r="L144" s="260"/>
      <c r="M144" s="240">
        <f t="shared" ref="M144:N144" si="367">SUM(M142:M143)</f>
        <v>0</v>
      </c>
      <c r="N144" s="261">
        <f t="shared" si="367"/>
        <v>0</v>
      </c>
      <c r="O144" s="260"/>
      <c r="P144" s="240">
        <f t="shared" ref="P144:Q144" si="368">SUM(P142:P143)</f>
        <v>0</v>
      </c>
      <c r="Q144" s="261">
        <f t="shared" si="368"/>
        <v>0</v>
      </c>
      <c r="R144" s="260"/>
      <c r="S144" s="240">
        <f t="shared" ref="S144:T144" si="369">SUM(S142:S143)</f>
        <v>0</v>
      </c>
      <c r="T144" s="261">
        <f t="shared" si="369"/>
        <v>0</v>
      </c>
      <c r="U144" s="260"/>
      <c r="V144" s="242">
        <f t="shared" ref="V144:X144" si="370">SUM(V142:V143)</f>
        <v>0</v>
      </c>
      <c r="W144" s="317">
        <f t="shared" si="370"/>
        <v>0</v>
      </c>
      <c r="X144" s="318">
        <f t="shared" si="370"/>
        <v>0</v>
      </c>
      <c r="Y144" s="318">
        <f t="shared" si="363"/>
        <v>0</v>
      </c>
      <c r="Z144" s="318" t="e">
        <f t="shared" si="364"/>
        <v>#DIV/0!</v>
      </c>
      <c r="AA144" s="319"/>
      <c r="AB144" s="169"/>
      <c r="AC144" s="7"/>
      <c r="AD144" s="7"/>
      <c r="AE144" s="7"/>
      <c r="AF144" s="7"/>
      <c r="AG144" s="7"/>
    </row>
    <row r="145" spans="1:33" ht="30" customHeight="1" x14ac:dyDescent="0.3">
      <c r="A145" s="297" t="s">
        <v>77</v>
      </c>
      <c r="B145" s="298">
        <v>12</v>
      </c>
      <c r="C145" s="299" t="s">
        <v>291</v>
      </c>
      <c r="D145" s="371"/>
      <c r="E145" s="174"/>
      <c r="F145" s="174"/>
      <c r="G145" s="174"/>
      <c r="H145" s="174"/>
      <c r="I145" s="174"/>
      <c r="J145" s="174"/>
      <c r="K145" s="174"/>
      <c r="L145" s="174"/>
      <c r="M145" s="174"/>
      <c r="N145" s="174"/>
      <c r="O145" s="174"/>
      <c r="P145" s="174"/>
      <c r="Q145" s="174"/>
      <c r="R145" s="174"/>
      <c r="S145" s="174"/>
      <c r="T145" s="174"/>
      <c r="U145" s="174"/>
      <c r="V145" s="174"/>
      <c r="W145" s="320"/>
      <c r="X145" s="320"/>
      <c r="Y145" s="250"/>
      <c r="Z145" s="320"/>
      <c r="AA145" s="321"/>
      <c r="AB145" s="169"/>
      <c r="AC145" s="7"/>
      <c r="AD145" s="7"/>
      <c r="AE145" s="7"/>
      <c r="AF145" s="7"/>
      <c r="AG145" s="7"/>
    </row>
    <row r="146" spans="1:33" ht="30" customHeight="1" x14ac:dyDescent="0.3">
      <c r="A146" s="222" t="s">
        <v>82</v>
      </c>
      <c r="B146" s="372">
        <v>43842</v>
      </c>
      <c r="C146" s="373" t="s">
        <v>292</v>
      </c>
      <c r="D146" s="344" t="s">
        <v>293</v>
      </c>
      <c r="E146" s="355"/>
      <c r="F146" s="226"/>
      <c r="G146" s="227">
        <f t="shared" ref="G146:G151" si="371">E146*F146</f>
        <v>0</v>
      </c>
      <c r="H146" s="355"/>
      <c r="I146" s="226"/>
      <c r="J146" s="227">
        <f t="shared" ref="J146:J151" si="372">H146*I146</f>
        <v>0</v>
      </c>
      <c r="K146" s="225"/>
      <c r="L146" s="226"/>
      <c r="M146" s="227">
        <f t="shared" ref="M146:M148" si="373">K146*L146</f>
        <v>0</v>
      </c>
      <c r="N146" s="225"/>
      <c r="O146" s="226"/>
      <c r="P146" s="227">
        <f t="shared" ref="P146:P148" si="374">N146*O146</f>
        <v>0</v>
      </c>
      <c r="Q146" s="225"/>
      <c r="R146" s="226"/>
      <c r="S146" s="227">
        <f t="shared" ref="S146:S148" si="375">Q146*R146</f>
        <v>0</v>
      </c>
      <c r="T146" s="225"/>
      <c r="U146" s="226"/>
      <c r="V146" s="356">
        <f t="shared" ref="V146:V148" si="376">T146*U146</f>
        <v>0</v>
      </c>
      <c r="W146" s="357">
        <f t="shared" ref="W146:W151" si="377">G146+M146+S146</f>
        <v>0</v>
      </c>
      <c r="X146" s="324">
        <f t="shared" ref="X146:X151" si="378">J146+P146+V146</f>
        <v>0</v>
      </c>
      <c r="Y146" s="324">
        <f t="shared" ref="Y146:Y152" si="379">W146-X146</f>
        <v>0</v>
      </c>
      <c r="Z146" s="325" t="e">
        <f t="shared" ref="Z146:Z152" si="380">Y146/W146</f>
        <v>#DIV/0!</v>
      </c>
      <c r="AA146" s="374"/>
      <c r="AB146" s="200"/>
      <c r="AC146" s="86"/>
      <c r="AD146" s="86"/>
      <c r="AE146" s="86"/>
      <c r="AF146" s="86"/>
      <c r="AG146" s="86"/>
    </row>
    <row r="147" spans="1:33" ht="30" customHeight="1" x14ac:dyDescent="0.3">
      <c r="A147" s="189" t="s">
        <v>82</v>
      </c>
      <c r="B147" s="349">
        <v>43873</v>
      </c>
      <c r="C147" s="232" t="s">
        <v>294</v>
      </c>
      <c r="D147" s="360" t="s">
        <v>262</v>
      </c>
      <c r="E147" s="351">
        <v>20</v>
      </c>
      <c r="F147" s="194">
        <v>280</v>
      </c>
      <c r="G147" s="195">
        <f t="shared" si="371"/>
        <v>5600</v>
      </c>
      <c r="H147" s="351">
        <v>20</v>
      </c>
      <c r="I147" s="194">
        <v>280</v>
      </c>
      <c r="J147" s="195">
        <f t="shared" si="372"/>
        <v>5600</v>
      </c>
      <c r="K147" s="193"/>
      <c r="L147" s="194"/>
      <c r="M147" s="195">
        <f t="shared" si="373"/>
        <v>0</v>
      </c>
      <c r="N147" s="193"/>
      <c r="O147" s="194"/>
      <c r="P147" s="195">
        <f t="shared" si="374"/>
        <v>0</v>
      </c>
      <c r="Q147" s="193"/>
      <c r="R147" s="194"/>
      <c r="S147" s="195">
        <f t="shared" si="375"/>
        <v>0</v>
      </c>
      <c r="T147" s="193"/>
      <c r="U147" s="194"/>
      <c r="V147" s="322">
        <f t="shared" si="376"/>
        <v>0</v>
      </c>
      <c r="W147" s="375">
        <f t="shared" si="377"/>
        <v>5600</v>
      </c>
      <c r="X147" s="197">
        <f t="shared" si="378"/>
        <v>5600</v>
      </c>
      <c r="Y147" s="197">
        <f t="shared" si="379"/>
        <v>0</v>
      </c>
      <c r="Z147" s="198">
        <f t="shared" si="380"/>
        <v>0</v>
      </c>
      <c r="AA147" s="281"/>
      <c r="AB147" s="208"/>
      <c r="AC147" s="86"/>
      <c r="AD147" s="86"/>
      <c r="AE147" s="86"/>
      <c r="AF147" s="86"/>
      <c r="AG147" s="86"/>
    </row>
    <row r="148" spans="1:33" ht="30" customHeight="1" x14ac:dyDescent="0.3">
      <c r="A148" s="210" t="s">
        <v>82</v>
      </c>
      <c r="B148" s="359">
        <v>43902</v>
      </c>
      <c r="C148" s="229" t="s">
        <v>295</v>
      </c>
      <c r="D148" s="360" t="s">
        <v>262</v>
      </c>
      <c r="E148" s="352">
        <v>10</v>
      </c>
      <c r="F148" s="214">
        <v>300</v>
      </c>
      <c r="G148" s="215">
        <f t="shared" si="371"/>
        <v>3000</v>
      </c>
      <c r="H148" s="352">
        <v>10</v>
      </c>
      <c r="I148" s="214">
        <v>300</v>
      </c>
      <c r="J148" s="215">
        <f t="shared" si="372"/>
        <v>3000</v>
      </c>
      <c r="K148" s="213"/>
      <c r="L148" s="214"/>
      <c r="M148" s="215">
        <f t="shared" si="373"/>
        <v>0</v>
      </c>
      <c r="N148" s="213"/>
      <c r="O148" s="214"/>
      <c r="P148" s="215">
        <f t="shared" si="374"/>
        <v>0</v>
      </c>
      <c r="Q148" s="213"/>
      <c r="R148" s="214"/>
      <c r="S148" s="215">
        <f t="shared" si="375"/>
        <v>0</v>
      </c>
      <c r="T148" s="213"/>
      <c r="U148" s="214"/>
      <c r="V148" s="329">
        <f t="shared" si="376"/>
        <v>0</v>
      </c>
      <c r="W148" s="361">
        <f t="shared" si="377"/>
        <v>3000</v>
      </c>
      <c r="X148" s="197">
        <f t="shared" si="378"/>
        <v>3000</v>
      </c>
      <c r="Y148" s="197">
        <f t="shared" si="379"/>
        <v>0</v>
      </c>
      <c r="Z148" s="198">
        <f t="shared" si="380"/>
        <v>0</v>
      </c>
      <c r="AA148" s="286"/>
      <c r="AB148" s="208"/>
      <c r="AC148" s="86"/>
      <c r="AD148" s="86"/>
      <c r="AE148" s="86"/>
      <c r="AF148" s="86"/>
      <c r="AG148" s="86"/>
    </row>
    <row r="149" spans="1:33" ht="30" customHeight="1" x14ac:dyDescent="0.3">
      <c r="A149" s="210" t="s">
        <v>82</v>
      </c>
      <c r="B149" s="349">
        <v>43933</v>
      </c>
      <c r="C149" s="229" t="s">
        <v>296</v>
      </c>
      <c r="D149" s="360" t="s">
        <v>262</v>
      </c>
      <c r="E149" s="352">
        <v>20</v>
      </c>
      <c r="F149" s="214">
        <v>80</v>
      </c>
      <c r="G149" s="215">
        <f t="shared" si="371"/>
        <v>1600</v>
      </c>
      <c r="H149" s="352">
        <v>20</v>
      </c>
      <c r="I149" s="214">
        <v>80</v>
      </c>
      <c r="J149" s="215">
        <f t="shared" si="372"/>
        <v>1600</v>
      </c>
      <c r="K149" s="213"/>
      <c r="L149" s="214"/>
      <c r="M149" s="215"/>
      <c r="N149" s="213"/>
      <c r="O149" s="214"/>
      <c r="P149" s="215"/>
      <c r="Q149" s="213"/>
      <c r="R149" s="214"/>
      <c r="S149" s="215"/>
      <c r="T149" s="213"/>
      <c r="U149" s="214"/>
      <c r="V149" s="329"/>
      <c r="W149" s="361">
        <f t="shared" si="377"/>
        <v>1600</v>
      </c>
      <c r="X149" s="197">
        <f t="shared" si="378"/>
        <v>1600</v>
      </c>
      <c r="Y149" s="197">
        <f t="shared" si="379"/>
        <v>0</v>
      </c>
      <c r="Z149" s="198">
        <f t="shared" si="380"/>
        <v>0</v>
      </c>
      <c r="AA149" s="286"/>
      <c r="AB149" s="208"/>
      <c r="AC149" s="86"/>
      <c r="AD149" s="86"/>
      <c r="AE149" s="86"/>
      <c r="AF149" s="86"/>
      <c r="AG149" s="86"/>
    </row>
    <row r="150" spans="1:33" ht="30" customHeight="1" x14ac:dyDescent="0.3">
      <c r="A150" s="210" t="s">
        <v>82</v>
      </c>
      <c r="B150" s="359">
        <v>43963</v>
      </c>
      <c r="C150" s="229" t="s">
        <v>297</v>
      </c>
      <c r="D150" s="360" t="s">
        <v>262</v>
      </c>
      <c r="E150" s="352">
        <v>20</v>
      </c>
      <c r="F150" s="214">
        <v>80</v>
      </c>
      <c r="G150" s="215">
        <f t="shared" si="371"/>
        <v>1600</v>
      </c>
      <c r="H150" s="352">
        <v>20</v>
      </c>
      <c r="I150" s="214">
        <v>80</v>
      </c>
      <c r="J150" s="215">
        <f t="shared" si="372"/>
        <v>1600</v>
      </c>
      <c r="K150" s="213"/>
      <c r="L150" s="214"/>
      <c r="M150" s="215"/>
      <c r="N150" s="213"/>
      <c r="O150" s="214"/>
      <c r="P150" s="215"/>
      <c r="Q150" s="213"/>
      <c r="R150" s="214"/>
      <c r="S150" s="215"/>
      <c r="T150" s="213"/>
      <c r="U150" s="214"/>
      <c r="V150" s="329"/>
      <c r="W150" s="361">
        <f t="shared" si="377"/>
        <v>1600</v>
      </c>
      <c r="X150" s="197">
        <f t="shared" si="378"/>
        <v>1600</v>
      </c>
      <c r="Y150" s="197">
        <f t="shared" si="379"/>
        <v>0</v>
      </c>
      <c r="Z150" s="198">
        <f t="shared" si="380"/>
        <v>0</v>
      </c>
      <c r="AA150" s="286"/>
      <c r="AB150" s="208"/>
      <c r="AC150" s="86"/>
      <c r="AD150" s="86"/>
      <c r="AE150" s="86"/>
      <c r="AF150" s="86"/>
      <c r="AG150" s="86"/>
    </row>
    <row r="151" spans="1:33" ht="30" customHeight="1" x14ac:dyDescent="0.3">
      <c r="A151" s="210" t="s">
        <v>82</v>
      </c>
      <c r="B151" s="349">
        <v>43994</v>
      </c>
      <c r="C151" s="353" t="s">
        <v>298</v>
      </c>
      <c r="D151" s="363"/>
      <c r="E151" s="352"/>
      <c r="F151" s="214">
        <v>0.22</v>
      </c>
      <c r="G151" s="215">
        <f t="shared" si="371"/>
        <v>0</v>
      </c>
      <c r="H151" s="352"/>
      <c r="I151" s="214">
        <v>0.22</v>
      </c>
      <c r="J151" s="215">
        <f t="shared" si="372"/>
        <v>0</v>
      </c>
      <c r="K151" s="213"/>
      <c r="L151" s="214">
        <v>0.22</v>
      </c>
      <c r="M151" s="215">
        <f>K151*L151</f>
        <v>0</v>
      </c>
      <c r="N151" s="213"/>
      <c r="O151" s="214">
        <v>0.22</v>
      </c>
      <c r="P151" s="215">
        <f>N151*O151</f>
        <v>0</v>
      </c>
      <c r="Q151" s="213"/>
      <c r="R151" s="214">
        <v>0.22</v>
      </c>
      <c r="S151" s="215">
        <f>Q151*R151</f>
        <v>0</v>
      </c>
      <c r="T151" s="213"/>
      <c r="U151" s="214">
        <v>0.22</v>
      </c>
      <c r="V151" s="329">
        <f>T151*U151</f>
        <v>0</v>
      </c>
      <c r="W151" s="330">
        <f t="shared" si="377"/>
        <v>0</v>
      </c>
      <c r="X151" s="331">
        <f t="shared" si="378"/>
        <v>0</v>
      </c>
      <c r="Y151" s="331">
        <f t="shared" si="379"/>
        <v>0</v>
      </c>
      <c r="Z151" s="332" t="e">
        <f t="shared" si="380"/>
        <v>#DIV/0!</v>
      </c>
      <c r="AA151" s="220"/>
      <c r="AB151" s="169"/>
      <c r="AC151" s="7"/>
      <c r="AD151" s="7"/>
      <c r="AE151" s="7"/>
      <c r="AF151" s="7"/>
      <c r="AG151" s="7"/>
    </row>
    <row r="152" spans="1:33" ht="30" customHeight="1" x14ac:dyDescent="0.3">
      <c r="A152" s="234" t="s">
        <v>299</v>
      </c>
      <c r="B152" s="235"/>
      <c r="C152" s="236"/>
      <c r="D152" s="376"/>
      <c r="E152" s="241">
        <f>SUM(E146:E148)</f>
        <v>30</v>
      </c>
      <c r="F152" s="260"/>
      <c r="G152" s="240">
        <f>SUM(G146:G151)</f>
        <v>11800</v>
      </c>
      <c r="H152" s="241">
        <f>SUM(H146:H148)</f>
        <v>30</v>
      </c>
      <c r="I152" s="260"/>
      <c r="J152" s="240">
        <f>SUM(J146:J151)</f>
        <v>11800</v>
      </c>
      <c r="K152" s="261">
        <f>SUM(K146:K148)</f>
        <v>0</v>
      </c>
      <c r="L152" s="260"/>
      <c r="M152" s="240">
        <f>SUM(M146:M151)</f>
        <v>0</v>
      </c>
      <c r="N152" s="261">
        <f>SUM(N146:N148)</f>
        <v>0</v>
      </c>
      <c r="O152" s="260"/>
      <c r="P152" s="240">
        <f>SUM(P146:P151)</f>
        <v>0</v>
      </c>
      <c r="Q152" s="261">
        <f>SUM(Q146:Q148)</f>
        <v>0</v>
      </c>
      <c r="R152" s="260"/>
      <c r="S152" s="240">
        <f>SUM(S146:S151)</f>
        <v>0</v>
      </c>
      <c r="T152" s="261">
        <f>SUM(T146:T148)</f>
        <v>0</v>
      </c>
      <c r="U152" s="260"/>
      <c r="V152" s="242">
        <f t="shared" ref="V152:X152" si="381">SUM(V146:V151)</f>
        <v>0</v>
      </c>
      <c r="W152" s="317">
        <f t="shared" si="381"/>
        <v>11800</v>
      </c>
      <c r="X152" s="318">
        <f t="shared" si="381"/>
        <v>11800</v>
      </c>
      <c r="Y152" s="318">
        <f t="shared" si="379"/>
        <v>0</v>
      </c>
      <c r="Z152" s="318">
        <f t="shared" si="380"/>
        <v>0</v>
      </c>
      <c r="AA152" s="319"/>
      <c r="AB152" s="169"/>
      <c r="AC152" s="7"/>
      <c r="AD152" s="7"/>
      <c r="AE152" s="7"/>
      <c r="AF152" s="7"/>
      <c r="AG152" s="7"/>
    </row>
    <row r="153" spans="1:33" ht="30" customHeight="1" x14ac:dyDescent="0.3">
      <c r="A153" s="297" t="s">
        <v>77</v>
      </c>
      <c r="B153" s="377">
        <v>13</v>
      </c>
      <c r="C153" s="299" t="s">
        <v>300</v>
      </c>
      <c r="D153" s="173"/>
      <c r="E153" s="174"/>
      <c r="F153" s="174"/>
      <c r="G153" s="174"/>
      <c r="H153" s="174"/>
      <c r="I153" s="174"/>
      <c r="J153" s="174"/>
      <c r="K153" s="174"/>
      <c r="L153" s="174"/>
      <c r="M153" s="174"/>
      <c r="N153" s="174"/>
      <c r="O153" s="174"/>
      <c r="P153" s="174"/>
      <c r="Q153" s="174"/>
      <c r="R153" s="174"/>
      <c r="S153" s="174"/>
      <c r="T153" s="174"/>
      <c r="U153" s="174"/>
      <c r="V153" s="174"/>
      <c r="W153" s="320"/>
      <c r="X153" s="320"/>
      <c r="Y153" s="250"/>
      <c r="Z153" s="320"/>
      <c r="AA153" s="321"/>
      <c r="AB153" s="177"/>
      <c r="AC153" s="7"/>
      <c r="AD153" s="7"/>
      <c r="AE153" s="7"/>
      <c r="AF153" s="7"/>
      <c r="AG153" s="7"/>
    </row>
    <row r="154" spans="1:33" ht="30" customHeight="1" x14ac:dyDescent="0.3">
      <c r="A154" s="178" t="s">
        <v>79</v>
      </c>
      <c r="B154" s="221" t="s">
        <v>301</v>
      </c>
      <c r="C154" s="378" t="s">
        <v>302</v>
      </c>
      <c r="D154" s="202"/>
      <c r="E154" s="203">
        <f>SUM(E155:E157)</f>
        <v>2</v>
      </c>
      <c r="F154" s="204"/>
      <c r="G154" s="205">
        <f>SUM(G155:G158)</f>
        <v>56000</v>
      </c>
      <c r="H154" s="203">
        <f>SUM(H155:H157)</f>
        <v>2</v>
      </c>
      <c r="I154" s="204"/>
      <c r="J154" s="205">
        <f>SUM(J155:J158)</f>
        <v>56000</v>
      </c>
      <c r="K154" s="203">
        <f>SUM(K155:K157)</f>
        <v>0</v>
      </c>
      <c r="L154" s="204"/>
      <c r="M154" s="205">
        <f>SUM(M155:M158)</f>
        <v>0</v>
      </c>
      <c r="N154" s="203">
        <f>SUM(N155:N157)</f>
        <v>0</v>
      </c>
      <c r="O154" s="204"/>
      <c r="P154" s="205">
        <f>SUM(P155:P158)</f>
        <v>0</v>
      </c>
      <c r="Q154" s="203">
        <f>SUM(Q155:Q157)</f>
        <v>0</v>
      </c>
      <c r="R154" s="204"/>
      <c r="S154" s="205">
        <f>SUM(S155:S158)</f>
        <v>0</v>
      </c>
      <c r="T154" s="203">
        <f>SUM(T155:T157)</f>
        <v>0</v>
      </c>
      <c r="U154" s="204"/>
      <c r="V154" s="379">
        <f t="shared" ref="V154:X154" si="382">SUM(V155:V158)</f>
        <v>0</v>
      </c>
      <c r="W154" s="271">
        <f t="shared" si="382"/>
        <v>56000</v>
      </c>
      <c r="X154" s="205">
        <f t="shared" si="382"/>
        <v>56000</v>
      </c>
      <c r="Y154" s="205">
        <f t="shared" ref="Y154:Y189" si="383">W154-X154</f>
        <v>0</v>
      </c>
      <c r="Z154" s="205">
        <f t="shared" ref="Z154:Z190" si="384">Y154/W154</f>
        <v>0</v>
      </c>
      <c r="AA154" s="207"/>
      <c r="AB154" s="188"/>
      <c r="AC154" s="85"/>
      <c r="AD154" s="85"/>
      <c r="AE154" s="85"/>
      <c r="AF154" s="85"/>
      <c r="AG154" s="85"/>
    </row>
    <row r="155" spans="1:33" ht="30" customHeight="1" x14ac:dyDescent="0.3">
      <c r="A155" s="189" t="s">
        <v>82</v>
      </c>
      <c r="B155" s="190" t="s">
        <v>303</v>
      </c>
      <c r="C155" s="380" t="s">
        <v>304</v>
      </c>
      <c r="D155" s="192" t="s">
        <v>151</v>
      </c>
      <c r="E155" s="193">
        <v>1</v>
      </c>
      <c r="F155" s="194">
        <v>32000</v>
      </c>
      <c r="G155" s="195">
        <f t="shared" ref="G155:G158" si="385">E155*F155</f>
        <v>32000</v>
      </c>
      <c r="H155" s="193">
        <v>1</v>
      </c>
      <c r="I155" s="194">
        <v>32000</v>
      </c>
      <c r="J155" s="195">
        <f t="shared" ref="J155:J158" si="386">H155*I155</f>
        <v>32000</v>
      </c>
      <c r="K155" s="193"/>
      <c r="L155" s="194"/>
      <c r="M155" s="195">
        <f t="shared" ref="M155:M158" si="387">K155*L155</f>
        <v>0</v>
      </c>
      <c r="N155" s="193"/>
      <c r="O155" s="194"/>
      <c r="P155" s="195">
        <f t="shared" ref="P155:P158" si="388">N155*O155</f>
        <v>0</v>
      </c>
      <c r="Q155" s="193"/>
      <c r="R155" s="194"/>
      <c r="S155" s="195">
        <f t="shared" ref="S155:S158" si="389">Q155*R155</f>
        <v>0</v>
      </c>
      <c r="T155" s="193"/>
      <c r="U155" s="194"/>
      <c r="V155" s="322">
        <f t="shared" ref="V155:V158" si="390">T155*U155</f>
        <v>0</v>
      </c>
      <c r="W155" s="279">
        <f t="shared" ref="W155:W158" si="391">G155+M155+S155</f>
        <v>32000</v>
      </c>
      <c r="X155" s="197">
        <f t="shared" ref="X155:X158" si="392">J155+P155+V155</f>
        <v>32000</v>
      </c>
      <c r="Y155" s="197">
        <f t="shared" si="383"/>
        <v>0</v>
      </c>
      <c r="Z155" s="198">
        <f t="shared" si="384"/>
        <v>0</v>
      </c>
      <c r="AA155" s="199"/>
      <c r="AB155" s="208"/>
      <c r="AC155" s="86"/>
      <c r="AD155" s="86"/>
      <c r="AE155" s="86"/>
      <c r="AF155" s="86"/>
      <c r="AG155" s="86"/>
    </row>
    <row r="156" spans="1:33" ht="30" customHeight="1" x14ac:dyDescent="0.3">
      <c r="A156" s="189" t="s">
        <v>82</v>
      </c>
      <c r="B156" s="190" t="s">
        <v>305</v>
      </c>
      <c r="C156" s="381" t="s">
        <v>306</v>
      </c>
      <c r="D156" s="192" t="s">
        <v>151</v>
      </c>
      <c r="E156" s="193">
        <v>1</v>
      </c>
      <c r="F156" s="194">
        <v>24000</v>
      </c>
      <c r="G156" s="195">
        <f t="shared" si="385"/>
        <v>24000</v>
      </c>
      <c r="H156" s="193">
        <v>1</v>
      </c>
      <c r="I156" s="194">
        <v>24000</v>
      </c>
      <c r="J156" s="195">
        <f t="shared" si="386"/>
        <v>24000</v>
      </c>
      <c r="K156" s="193"/>
      <c r="L156" s="194"/>
      <c r="M156" s="195">
        <f t="shared" si="387"/>
        <v>0</v>
      </c>
      <c r="N156" s="193"/>
      <c r="O156" s="194"/>
      <c r="P156" s="195">
        <f t="shared" si="388"/>
        <v>0</v>
      </c>
      <c r="Q156" s="193"/>
      <c r="R156" s="194"/>
      <c r="S156" s="195">
        <f t="shared" si="389"/>
        <v>0</v>
      </c>
      <c r="T156" s="193"/>
      <c r="U156" s="194"/>
      <c r="V156" s="322">
        <f t="shared" si="390"/>
        <v>0</v>
      </c>
      <c r="W156" s="279">
        <f t="shared" si="391"/>
        <v>24000</v>
      </c>
      <c r="X156" s="197">
        <f t="shared" si="392"/>
        <v>24000</v>
      </c>
      <c r="Y156" s="197">
        <f t="shared" si="383"/>
        <v>0</v>
      </c>
      <c r="Z156" s="198">
        <f t="shared" si="384"/>
        <v>0</v>
      </c>
      <c r="AA156" s="199"/>
      <c r="AB156" s="208"/>
      <c r="AC156" s="86"/>
      <c r="AD156" s="86"/>
      <c r="AE156" s="86"/>
      <c r="AF156" s="86"/>
      <c r="AG156" s="86"/>
    </row>
    <row r="157" spans="1:33" ht="30" customHeight="1" x14ac:dyDescent="0.3">
      <c r="A157" s="189" t="s">
        <v>82</v>
      </c>
      <c r="B157" s="190" t="s">
        <v>307</v>
      </c>
      <c r="C157" s="381" t="s">
        <v>308</v>
      </c>
      <c r="D157" s="192" t="s">
        <v>151</v>
      </c>
      <c r="E157" s="193"/>
      <c r="F157" s="194"/>
      <c r="G157" s="195">
        <f t="shared" si="385"/>
        <v>0</v>
      </c>
      <c r="H157" s="193"/>
      <c r="I157" s="194"/>
      <c r="J157" s="195">
        <f t="shared" si="386"/>
        <v>0</v>
      </c>
      <c r="K157" s="193"/>
      <c r="L157" s="194"/>
      <c r="M157" s="195">
        <f t="shared" si="387"/>
        <v>0</v>
      </c>
      <c r="N157" s="193"/>
      <c r="O157" s="194"/>
      <c r="P157" s="195">
        <f t="shared" si="388"/>
        <v>0</v>
      </c>
      <c r="Q157" s="193"/>
      <c r="R157" s="194"/>
      <c r="S157" s="195">
        <f t="shared" si="389"/>
        <v>0</v>
      </c>
      <c r="T157" s="193"/>
      <c r="U157" s="194"/>
      <c r="V157" s="322">
        <f t="shared" si="390"/>
        <v>0</v>
      </c>
      <c r="W157" s="279">
        <f t="shared" si="391"/>
        <v>0</v>
      </c>
      <c r="X157" s="197">
        <f t="shared" si="392"/>
        <v>0</v>
      </c>
      <c r="Y157" s="197">
        <f t="shared" si="383"/>
        <v>0</v>
      </c>
      <c r="Z157" s="198" t="e">
        <f t="shared" si="384"/>
        <v>#DIV/0!</v>
      </c>
      <c r="AA157" s="199"/>
      <c r="AB157" s="208"/>
      <c r="AC157" s="86"/>
      <c r="AD157" s="86"/>
      <c r="AE157" s="86"/>
      <c r="AF157" s="86"/>
      <c r="AG157" s="86"/>
    </row>
    <row r="158" spans="1:33" ht="30" customHeight="1" x14ac:dyDescent="0.3">
      <c r="A158" s="254" t="s">
        <v>82</v>
      </c>
      <c r="B158" s="211" t="s">
        <v>309</v>
      </c>
      <c r="C158" s="381" t="s">
        <v>310</v>
      </c>
      <c r="D158" s="255"/>
      <c r="E158" s="216"/>
      <c r="F158" s="217">
        <v>0.22</v>
      </c>
      <c r="G158" s="218">
        <f t="shared" si="385"/>
        <v>0</v>
      </c>
      <c r="H158" s="216"/>
      <c r="I158" s="217">
        <v>0.22</v>
      </c>
      <c r="J158" s="218">
        <f t="shared" si="386"/>
        <v>0</v>
      </c>
      <c r="K158" s="216"/>
      <c r="L158" s="217">
        <v>0.22</v>
      </c>
      <c r="M158" s="218">
        <f t="shared" si="387"/>
        <v>0</v>
      </c>
      <c r="N158" s="216"/>
      <c r="O158" s="217">
        <v>0.22</v>
      </c>
      <c r="P158" s="218">
        <f t="shared" si="388"/>
        <v>0</v>
      </c>
      <c r="Q158" s="216"/>
      <c r="R158" s="217">
        <v>0.22</v>
      </c>
      <c r="S158" s="218">
        <f t="shared" si="389"/>
        <v>0</v>
      </c>
      <c r="T158" s="216"/>
      <c r="U158" s="217">
        <v>0.22</v>
      </c>
      <c r="V158" s="382">
        <f t="shared" si="390"/>
        <v>0</v>
      </c>
      <c r="W158" s="330">
        <f t="shared" si="391"/>
        <v>0</v>
      </c>
      <c r="X158" s="331">
        <f t="shared" si="392"/>
        <v>0</v>
      </c>
      <c r="Y158" s="331">
        <f t="shared" si="383"/>
        <v>0</v>
      </c>
      <c r="Z158" s="332" t="e">
        <f t="shared" si="384"/>
        <v>#DIV/0!</v>
      </c>
      <c r="AA158" s="220"/>
      <c r="AB158" s="208"/>
      <c r="AC158" s="86"/>
      <c r="AD158" s="86"/>
      <c r="AE158" s="86"/>
      <c r="AF158" s="86"/>
      <c r="AG158" s="86"/>
    </row>
    <row r="159" spans="1:33" ht="30" customHeight="1" x14ac:dyDescent="0.3">
      <c r="A159" s="383" t="s">
        <v>79</v>
      </c>
      <c r="B159" s="384" t="s">
        <v>311</v>
      </c>
      <c r="C159" s="315" t="s">
        <v>312</v>
      </c>
      <c r="D159" s="181"/>
      <c r="E159" s="182">
        <f>SUM(E160:E162)</f>
        <v>2</v>
      </c>
      <c r="F159" s="183"/>
      <c r="G159" s="184">
        <f>SUM(G160:G163)</f>
        <v>21280</v>
      </c>
      <c r="H159" s="182">
        <f>SUM(H160:H162)</f>
        <v>2</v>
      </c>
      <c r="I159" s="183"/>
      <c r="J159" s="184">
        <f>SUM(J160:J163)</f>
        <v>21280</v>
      </c>
      <c r="K159" s="182">
        <f>SUM(K160:K162)</f>
        <v>0</v>
      </c>
      <c r="L159" s="183"/>
      <c r="M159" s="184">
        <f>SUM(M160:M163)</f>
        <v>0</v>
      </c>
      <c r="N159" s="182">
        <f>SUM(N160:N162)</f>
        <v>0</v>
      </c>
      <c r="O159" s="183"/>
      <c r="P159" s="184">
        <f>SUM(P160:P163)</f>
        <v>0</v>
      </c>
      <c r="Q159" s="182">
        <f>SUM(Q160:Q162)</f>
        <v>0</v>
      </c>
      <c r="R159" s="183"/>
      <c r="S159" s="184">
        <f>SUM(S160:S163)</f>
        <v>0</v>
      </c>
      <c r="T159" s="182">
        <f>SUM(T160:T162)</f>
        <v>0</v>
      </c>
      <c r="U159" s="183"/>
      <c r="V159" s="184">
        <f t="shared" ref="V159:X159" si="393">SUM(V160:V163)</f>
        <v>0</v>
      </c>
      <c r="W159" s="184">
        <f t="shared" si="393"/>
        <v>21280</v>
      </c>
      <c r="X159" s="184">
        <f t="shared" si="393"/>
        <v>21280</v>
      </c>
      <c r="Y159" s="184">
        <f t="shared" si="383"/>
        <v>0</v>
      </c>
      <c r="Z159" s="184">
        <f t="shared" si="384"/>
        <v>0</v>
      </c>
      <c r="AA159" s="184"/>
      <c r="AB159" s="188"/>
      <c r="AC159" s="85"/>
      <c r="AD159" s="85"/>
      <c r="AE159" s="85"/>
      <c r="AF159" s="85"/>
      <c r="AG159" s="85"/>
    </row>
    <row r="160" spans="1:33" ht="30" customHeight="1" x14ac:dyDescent="0.3">
      <c r="A160" s="189" t="s">
        <v>82</v>
      </c>
      <c r="B160" s="190" t="s">
        <v>313</v>
      </c>
      <c r="C160" s="232" t="s">
        <v>314</v>
      </c>
      <c r="D160" s="192" t="s">
        <v>315</v>
      </c>
      <c r="E160" s="193">
        <v>2</v>
      </c>
      <c r="F160" s="194">
        <v>10640</v>
      </c>
      <c r="G160" s="195">
        <f t="shared" ref="G160:G163" si="394">E160*F160</f>
        <v>21280</v>
      </c>
      <c r="H160" s="193">
        <v>2</v>
      </c>
      <c r="I160" s="194">
        <v>10640</v>
      </c>
      <c r="J160" s="195">
        <f t="shared" ref="J160:J163" si="395">H160*I160</f>
        <v>21280</v>
      </c>
      <c r="K160" s="193"/>
      <c r="L160" s="194"/>
      <c r="M160" s="195">
        <f t="shared" ref="M160:M163" si="396">K160*L160</f>
        <v>0</v>
      </c>
      <c r="N160" s="193"/>
      <c r="O160" s="194"/>
      <c r="P160" s="195">
        <f t="shared" ref="P160:P163" si="397">N160*O160</f>
        <v>0</v>
      </c>
      <c r="Q160" s="193"/>
      <c r="R160" s="194"/>
      <c r="S160" s="195">
        <f t="shared" ref="S160:S163" si="398">Q160*R160</f>
        <v>0</v>
      </c>
      <c r="T160" s="193"/>
      <c r="U160" s="194"/>
      <c r="V160" s="195">
        <f t="shared" ref="V160:V163" si="399">T160*U160</f>
        <v>0</v>
      </c>
      <c r="W160" s="196">
        <f t="shared" ref="W160:W163" si="400">G160+M160+S160</f>
        <v>21280</v>
      </c>
      <c r="X160" s="197">
        <f t="shared" ref="X160:X163" si="401">J160+P160+V160</f>
        <v>21280</v>
      </c>
      <c r="Y160" s="197">
        <f t="shared" si="383"/>
        <v>0</v>
      </c>
      <c r="Z160" s="198">
        <f t="shared" si="384"/>
        <v>0</v>
      </c>
      <c r="AA160" s="199"/>
      <c r="AB160" s="208"/>
      <c r="AC160" s="86"/>
      <c r="AD160" s="86"/>
      <c r="AE160" s="86"/>
      <c r="AF160" s="86"/>
      <c r="AG160" s="86"/>
    </row>
    <row r="161" spans="1:33" ht="30" customHeight="1" x14ac:dyDescent="0.3">
      <c r="A161" s="189" t="s">
        <v>82</v>
      </c>
      <c r="B161" s="190" t="s">
        <v>316</v>
      </c>
      <c r="C161" s="232" t="s">
        <v>317</v>
      </c>
      <c r="D161" s="192"/>
      <c r="E161" s="193"/>
      <c r="F161" s="194"/>
      <c r="G161" s="195">
        <f t="shared" si="394"/>
        <v>0</v>
      </c>
      <c r="H161" s="193"/>
      <c r="I161" s="194"/>
      <c r="J161" s="195">
        <f t="shared" si="395"/>
        <v>0</v>
      </c>
      <c r="K161" s="193"/>
      <c r="L161" s="194"/>
      <c r="M161" s="195">
        <f t="shared" si="396"/>
        <v>0</v>
      </c>
      <c r="N161" s="193"/>
      <c r="O161" s="194"/>
      <c r="P161" s="195">
        <f t="shared" si="397"/>
        <v>0</v>
      </c>
      <c r="Q161" s="193"/>
      <c r="R161" s="194"/>
      <c r="S161" s="195">
        <f t="shared" si="398"/>
        <v>0</v>
      </c>
      <c r="T161" s="193"/>
      <c r="U161" s="194"/>
      <c r="V161" s="195">
        <f t="shared" si="399"/>
        <v>0</v>
      </c>
      <c r="W161" s="196">
        <f t="shared" si="400"/>
        <v>0</v>
      </c>
      <c r="X161" s="197">
        <f t="shared" si="401"/>
        <v>0</v>
      </c>
      <c r="Y161" s="197">
        <f t="shared" si="383"/>
        <v>0</v>
      </c>
      <c r="Z161" s="198" t="e">
        <f t="shared" si="384"/>
        <v>#DIV/0!</v>
      </c>
      <c r="AA161" s="199"/>
      <c r="AB161" s="208"/>
      <c r="AC161" s="86"/>
      <c r="AD161" s="86"/>
      <c r="AE161" s="86"/>
      <c r="AF161" s="86"/>
      <c r="AG161" s="86"/>
    </row>
    <row r="162" spans="1:33" ht="30" customHeight="1" x14ac:dyDescent="0.3">
      <c r="A162" s="210" t="s">
        <v>82</v>
      </c>
      <c r="B162" s="258" t="s">
        <v>318</v>
      </c>
      <c r="C162" s="232" t="s">
        <v>317</v>
      </c>
      <c r="D162" s="212"/>
      <c r="E162" s="213"/>
      <c r="F162" s="214"/>
      <c r="G162" s="215">
        <f t="shared" si="394"/>
        <v>0</v>
      </c>
      <c r="H162" s="213"/>
      <c r="I162" s="214"/>
      <c r="J162" s="215">
        <f t="shared" si="395"/>
        <v>0</v>
      </c>
      <c r="K162" s="213"/>
      <c r="L162" s="214"/>
      <c r="M162" s="215">
        <f t="shared" si="396"/>
        <v>0</v>
      </c>
      <c r="N162" s="213"/>
      <c r="O162" s="214"/>
      <c r="P162" s="215">
        <f t="shared" si="397"/>
        <v>0</v>
      </c>
      <c r="Q162" s="213"/>
      <c r="R162" s="214"/>
      <c r="S162" s="215">
        <f t="shared" si="398"/>
        <v>0</v>
      </c>
      <c r="T162" s="213"/>
      <c r="U162" s="214"/>
      <c r="V162" s="215">
        <f t="shared" si="399"/>
        <v>0</v>
      </c>
      <c r="W162" s="219">
        <f t="shared" si="400"/>
        <v>0</v>
      </c>
      <c r="X162" s="197">
        <f t="shared" si="401"/>
        <v>0</v>
      </c>
      <c r="Y162" s="197">
        <f t="shared" si="383"/>
        <v>0</v>
      </c>
      <c r="Z162" s="198" t="e">
        <f t="shared" si="384"/>
        <v>#DIV/0!</v>
      </c>
      <c r="AA162" s="230"/>
      <c r="AB162" s="208"/>
      <c r="AC162" s="86"/>
      <c r="AD162" s="86"/>
      <c r="AE162" s="86"/>
      <c r="AF162" s="86"/>
      <c r="AG162" s="86"/>
    </row>
    <row r="163" spans="1:33" ht="30" customHeight="1" x14ac:dyDescent="0.3">
      <c r="A163" s="210" t="s">
        <v>82</v>
      </c>
      <c r="B163" s="258" t="s">
        <v>319</v>
      </c>
      <c r="C163" s="257" t="s">
        <v>320</v>
      </c>
      <c r="D163" s="255"/>
      <c r="E163" s="213"/>
      <c r="F163" s="214">
        <v>0.22</v>
      </c>
      <c r="G163" s="215">
        <f t="shared" si="394"/>
        <v>0</v>
      </c>
      <c r="H163" s="213"/>
      <c r="I163" s="214">
        <v>0.22</v>
      </c>
      <c r="J163" s="215">
        <f t="shared" si="395"/>
        <v>0</v>
      </c>
      <c r="K163" s="213"/>
      <c r="L163" s="214">
        <v>0.22</v>
      </c>
      <c r="M163" s="215">
        <f t="shared" si="396"/>
        <v>0</v>
      </c>
      <c r="N163" s="213"/>
      <c r="O163" s="214">
        <v>0.22</v>
      </c>
      <c r="P163" s="215">
        <f t="shared" si="397"/>
        <v>0</v>
      </c>
      <c r="Q163" s="213"/>
      <c r="R163" s="214">
        <v>0.22</v>
      </c>
      <c r="S163" s="215">
        <f t="shared" si="398"/>
        <v>0</v>
      </c>
      <c r="T163" s="213"/>
      <c r="U163" s="214">
        <v>0.22</v>
      </c>
      <c r="V163" s="215">
        <f t="shared" si="399"/>
        <v>0</v>
      </c>
      <c r="W163" s="219">
        <f t="shared" si="400"/>
        <v>0</v>
      </c>
      <c r="X163" s="197">
        <f t="shared" si="401"/>
        <v>0</v>
      </c>
      <c r="Y163" s="197">
        <f t="shared" si="383"/>
        <v>0</v>
      </c>
      <c r="Z163" s="198" t="e">
        <f t="shared" si="384"/>
        <v>#DIV/0!</v>
      </c>
      <c r="AA163" s="220"/>
      <c r="AB163" s="208"/>
      <c r="AC163" s="86"/>
      <c r="AD163" s="86"/>
      <c r="AE163" s="86"/>
      <c r="AF163" s="86"/>
      <c r="AG163" s="86"/>
    </row>
    <row r="164" spans="1:33" ht="30" customHeight="1" x14ac:dyDescent="0.3">
      <c r="A164" s="178" t="s">
        <v>79</v>
      </c>
      <c r="B164" s="221" t="s">
        <v>321</v>
      </c>
      <c r="C164" s="315" t="s">
        <v>322</v>
      </c>
      <c r="D164" s="202"/>
      <c r="E164" s="203">
        <f>SUM(E165:E167)</f>
        <v>0</v>
      </c>
      <c r="F164" s="204"/>
      <c r="G164" s="205">
        <f t="shared" ref="G164:H164" si="402">SUM(G165:G167)</f>
        <v>0</v>
      </c>
      <c r="H164" s="203">
        <f t="shared" si="402"/>
        <v>0</v>
      </c>
      <c r="I164" s="204"/>
      <c r="J164" s="205">
        <f t="shared" ref="J164:K164" si="403">SUM(J165:J167)</f>
        <v>0</v>
      </c>
      <c r="K164" s="203">
        <f t="shared" si="403"/>
        <v>0</v>
      </c>
      <c r="L164" s="204"/>
      <c r="M164" s="205">
        <f t="shared" ref="M164:N164" si="404">SUM(M165:M167)</f>
        <v>0</v>
      </c>
      <c r="N164" s="203">
        <f t="shared" si="404"/>
        <v>0</v>
      </c>
      <c r="O164" s="204"/>
      <c r="P164" s="205">
        <f t="shared" ref="P164:Q164" si="405">SUM(P165:P167)</f>
        <v>0</v>
      </c>
      <c r="Q164" s="203">
        <f t="shared" si="405"/>
        <v>0</v>
      </c>
      <c r="R164" s="204"/>
      <c r="S164" s="205">
        <f t="shared" ref="S164:T164" si="406">SUM(S165:S167)</f>
        <v>0</v>
      </c>
      <c r="T164" s="203">
        <f t="shared" si="406"/>
        <v>0</v>
      </c>
      <c r="U164" s="204"/>
      <c r="V164" s="205">
        <f t="shared" ref="V164:X164" si="407">SUM(V165:V167)</f>
        <v>0</v>
      </c>
      <c r="W164" s="205">
        <f t="shared" si="407"/>
        <v>0</v>
      </c>
      <c r="X164" s="205">
        <f t="shared" si="407"/>
        <v>0</v>
      </c>
      <c r="Y164" s="205">
        <f t="shared" si="383"/>
        <v>0</v>
      </c>
      <c r="Z164" s="205" t="e">
        <f t="shared" si="384"/>
        <v>#DIV/0!</v>
      </c>
      <c r="AA164" s="385"/>
      <c r="AB164" s="188"/>
      <c r="AC164" s="85"/>
      <c r="AD164" s="85"/>
      <c r="AE164" s="85"/>
      <c r="AF164" s="85"/>
      <c r="AG164" s="85"/>
    </row>
    <row r="165" spans="1:33" ht="30" customHeight="1" x14ac:dyDescent="0.3">
      <c r="A165" s="189" t="s">
        <v>82</v>
      </c>
      <c r="B165" s="190" t="s">
        <v>323</v>
      </c>
      <c r="C165" s="232" t="s">
        <v>324</v>
      </c>
      <c r="D165" s="192"/>
      <c r="E165" s="193"/>
      <c r="F165" s="194"/>
      <c r="G165" s="195">
        <f t="shared" ref="G165:G167" si="408">E165*F165</f>
        <v>0</v>
      </c>
      <c r="H165" s="193"/>
      <c r="I165" s="194"/>
      <c r="J165" s="195">
        <f t="shared" ref="J165:J167" si="409">H165*I165</f>
        <v>0</v>
      </c>
      <c r="K165" s="193"/>
      <c r="L165" s="194"/>
      <c r="M165" s="195">
        <f t="shared" ref="M165:M167" si="410">K165*L165</f>
        <v>0</v>
      </c>
      <c r="N165" s="193"/>
      <c r="O165" s="194"/>
      <c r="P165" s="195">
        <f t="shared" ref="P165:P167" si="411">N165*O165</f>
        <v>0</v>
      </c>
      <c r="Q165" s="193"/>
      <c r="R165" s="194"/>
      <c r="S165" s="195">
        <f t="shared" ref="S165:S167" si="412">Q165*R165</f>
        <v>0</v>
      </c>
      <c r="T165" s="193"/>
      <c r="U165" s="194"/>
      <c r="V165" s="195">
        <f t="shared" ref="V165:V167" si="413">T165*U165</f>
        <v>0</v>
      </c>
      <c r="W165" s="196">
        <f t="shared" ref="W165:W167" si="414">G165+M165+S165</f>
        <v>0</v>
      </c>
      <c r="X165" s="197">
        <f t="shared" ref="X165:X167" si="415">J165+P165+V165</f>
        <v>0</v>
      </c>
      <c r="Y165" s="197">
        <f t="shared" si="383"/>
        <v>0</v>
      </c>
      <c r="Z165" s="198" t="e">
        <f t="shared" si="384"/>
        <v>#DIV/0!</v>
      </c>
      <c r="AA165" s="281"/>
      <c r="AB165" s="208"/>
      <c r="AC165" s="86"/>
      <c r="AD165" s="86"/>
      <c r="AE165" s="86"/>
      <c r="AF165" s="86"/>
      <c r="AG165" s="86"/>
    </row>
    <row r="166" spans="1:33" ht="30" customHeight="1" x14ac:dyDescent="0.3">
      <c r="A166" s="189" t="s">
        <v>82</v>
      </c>
      <c r="B166" s="190" t="s">
        <v>325</v>
      </c>
      <c r="C166" s="232" t="s">
        <v>324</v>
      </c>
      <c r="D166" s="192"/>
      <c r="E166" s="193"/>
      <c r="F166" s="194"/>
      <c r="G166" s="195">
        <f t="shared" si="408"/>
        <v>0</v>
      </c>
      <c r="H166" s="193"/>
      <c r="I166" s="194"/>
      <c r="J166" s="195">
        <f t="shared" si="409"/>
        <v>0</v>
      </c>
      <c r="K166" s="193"/>
      <c r="L166" s="194"/>
      <c r="M166" s="195">
        <f t="shared" si="410"/>
        <v>0</v>
      </c>
      <c r="N166" s="193"/>
      <c r="O166" s="194"/>
      <c r="P166" s="195">
        <f t="shared" si="411"/>
        <v>0</v>
      </c>
      <c r="Q166" s="193"/>
      <c r="R166" s="194"/>
      <c r="S166" s="195">
        <f t="shared" si="412"/>
        <v>0</v>
      </c>
      <c r="T166" s="193"/>
      <c r="U166" s="194"/>
      <c r="V166" s="195">
        <f t="shared" si="413"/>
        <v>0</v>
      </c>
      <c r="W166" s="196">
        <f t="shared" si="414"/>
        <v>0</v>
      </c>
      <c r="X166" s="197">
        <f t="shared" si="415"/>
        <v>0</v>
      </c>
      <c r="Y166" s="197">
        <f t="shared" si="383"/>
        <v>0</v>
      </c>
      <c r="Z166" s="198" t="e">
        <f t="shared" si="384"/>
        <v>#DIV/0!</v>
      </c>
      <c r="AA166" s="281"/>
      <c r="AB166" s="208"/>
      <c r="AC166" s="86"/>
      <c r="AD166" s="86"/>
      <c r="AE166" s="86"/>
      <c r="AF166" s="86"/>
      <c r="AG166" s="86"/>
    </row>
    <row r="167" spans="1:33" ht="30" customHeight="1" x14ac:dyDescent="0.3">
      <c r="A167" s="210" t="s">
        <v>82</v>
      </c>
      <c r="B167" s="258" t="s">
        <v>326</v>
      </c>
      <c r="C167" s="229" t="s">
        <v>324</v>
      </c>
      <c r="D167" s="212"/>
      <c r="E167" s="213"/>
      <c r="F167" s="214"/>
      <c r="G167" s="215">
        <f t="shared" si="408"/>
        <v>0</v>
      </c>
      <c r="H167" s="213"/>
      <c r="I167" s="214"/>
      <c r="J167" s="215">
        <f t="shared" si="409"/>
        <v>0</v>
      </c>
      <c r="K167" s="213"/>
      <c r="L167" s="214"/>
      <c r="M167" s="215">
        <f t="shared" si="410"/>
        <v>0</v>
      </c>
      <c r="N167" s="213"/>
      <c r="O167" s="214"/>
      <c r="P167" s="215">
        <f t="shared" si="411"/>
        <v>0</v>
      </c>
      <c r="Q167" s="213"/>
      <c r="R167" s="214"/>
      <c r="S167" s="215">
        <f t="shared" si="412"/>
        <v>0</v>
      </c>
      <c r="T167" s="213"/>
      <c r="U167" s="214"/>
      <c r="V167" s="215">
        <f t="shared" si="413"/>
        <v>0</v>
      </c>
      <c r="W167" s="219">
        <f t="shared" si="414"/>
        <v>0</v>
      </c>
      <c r="X167" s="197">
        <f t="shared" si="415"/>
        <v>0</v>
      </c>
      <c r="Y167" s="197">
        <f t="shared" si="383"/>
        <v>0</v>
      </c>
      <c r="Z167" s="198" t="e">
        <f t="shared" si="384"/>
        <v>#DIV/0!</v>
      </c>
      <c r="AA167" s="286"/>
      <c r="AB167" s="208"/>
      <c r="AC167" s="86"/>
      <c r="AD167" s="86"/>
      <c r="AE167" s="86"/>
      <c r="AF167" s="86"/>
      <c r="AG167" s="86"/>
    </row>
    <row r="168" spans="1:33" ht="30" customHeight="1" x14ac:dyDescent="0.3">
      <c r="A168" s="178" t="s">
        <v>79</v>
      </c>
      <c r="B168" s="221" t="s">
        <v>327</v>
      </c>
      <c r="C168" s="386" t="s">
        <v>300</v>
      </c>
      <c r="D168" s="202"/>
      <c r="E168" s="203">
        <f>SUM(E169:E188)</f>
        <v>40217</v>
      </c>
      <c r="F168" s="204"/>
      <c r="G168" s="205">
        <f t="shared" ref="G168:H168" si="416">SUM(G169:G188)</f>
        <v>1053246</v>
      </c>
      <c r="H168" s="203">
        <f t="shared" si="416"/>
        <v>40217</v>
      </c>
      <c r="I168" s="204"/>
      <c r="J168" s="205">
        <f t="shared" ref="J168:K168" si="417">SUM(J169:J188)</f>
        <v>1053246</v>
      </c>
      <c r="K168" s="203">
        <f t="shared" si="417"/>
        <v>0</v>
      </c>
      <c r="L168" s="204"/>
      <c r="M168" s="205">
        <f t="shared" ref="M168:N168" si="418">SUM(M169:M188)</f>
        <v>0</v>
      </c>
      <c r="N168" s="203">
        <f t="shared" si="418"/>
        <v>0</v>
      </c>
      <c r="O168" s="204"/>
      <c r="P168" s="205">
        <f t="shared" ref="P168:Q168" si="419">SUM(P169:P188)</f>
        <v>0</v>
      </c>
      <c r="Q168" s="203">
        <f t="shared" si="419"/>
        <v>0</v>
      </c>
      <c r="R168" s="204"/>
      <c r="S168" s="205">
        <f t="shared" ref="S168:T168" si="420">SUM(S169:S188)</f>
        <v>0</v>
      </c>
      <c r="T168" s="203">
        <f t="shared" si="420"/>
        <v>0</v>
      </c>
      <c r="U168" s="204"/>
      <c r="V168" s="205">
        <f t="shared" ref="V168:X168" si="421">SUM(V169:V188)</f>
        <v>0</v>
      </c>
      <c r="W168" s="205">
        <f t="shared" si="421"/>
        <v>1053246</v>
      </c>
      <c r="X168" s="205">
        <f t="shared" si="421"/>
        <v>1053246</v>
      </c>
      <c r="Y168" s="205">
        <f t="shared" si="383"/>
        <v>0</v>
      </c>
      <c r="Z168" s="205">
        <f t="shared" si="384"/>
        <v>0</v>
      </c>
      <c r="AA168" s="385"/>
      <c r="AB168" s="188"/>
      <c r="AC168" s="85"/>
      <c r="AD168" s="85"/>
      <c r="AE168" s="85"/>
      <c r="AF168" s="85"/>
      <c r="AG168" s="85"/>
    </row>
    <row r="169" spans="1:33" ht="30" customHeight="1" x14ac:dyDescent="0.3">
      <c r="A169" s="189" t="s">
        <v>82</v>
      </c>
      <c r="B169" s="190" t="s">
        <v>328</v>
      </c>
      <c r="C169" s="232" t="s">
        <v>329</v>
      </c>
      <c r="D169" s="192" t="s">
        <v>330</v>
      </c>
      <c r="E169" s="193">
        <v>1</v>
      </c>
      <c r="F169" s="194">
        <v>24500</v>
      </c>
      <c r="G169" s="195">
        <f t="shared" ref="G169:G188" si="422">E169*F169</f>
        <v>24500</v>
      </c>
      <c r="H169" s="193">
        <v>1</v>
      </c>
      <c r="I169" s="194">
        <v>24500</v>
      </c>
      <c r="J169" s="195">
        <f t="shared" ref="J169:J188" si="423">H169*I169</f>
        <v>24500</v>
      </c>
      <c r="K169" s="193"/>
      <c r="L169" s="194"/>
      <c r="M169" s="195">
        <f t="shared" ref="M169:M188" si="424">K169*L169</f>
        <v>0</v>
      </c>
      <c r="N169" s="193"/>
      <c r="O169" s="194"/>
      <c r="P169" s="195">
        <f t="shared" ref="P169:P188" si="425">N169*O169</f>
        <v>0</v>
      </c>
      <c r="Q169" s="193"/>
      <c r="R169" s="194"/>
      <c r="S169" s="195">
        <f t="shared" ref="S169:S188" si="426">Q169*R169</f>
        <v>0</v>
      </c>
      <c r="T169" s="193"/>
      <c r="U169" s="194"/>
      <c r="V169" s="195">
        <f t="shared" ref="V169:V188" si="427">T169*U169</f>
        <v>0</v>
      </c>
      <c r="W169" s="196">
        <f t="shared" ref="W169:W188" si="428">G169+M169+S169</f>
        <v>24500</v>
      </c>
      <c r="X169" s="197">
        <f t="shared" ref="X169:X188" si="429">J169+P169+V169</f>
        <v>24500</v>
      </c>
      <c r="Y169" s="197">
        <f t="shared" si="383"/>
        <v>0</v>
      </c>
      <c r="Z169" s="198">
        <f t="shared" si="384"/>
        <v>0</v>
      </c>
      <c r="AA169" s="281"/>
      <c r="AB169" s="208"/>
      <c r="AC169" s="86"/>
      <c r="AD169" s="86"/>
      <c r="AE169" s="86"/>
      <c r="AF169" s="86"/>
      <c r="AG169" s="86"/>
    </row>
    <row r="170" spans="1:33" ht="30" customHeight="1" x14ac:dyDescent="0.3">
      <c r="A170" s="189" t="s">
        <v>82</v>
      </c>
      <c r="B170" s="190" t="s">
        <v>331</v>
      </c>
      <c r="C170" s="232" t="s">
        <v>332</v>
      </c>
      <c r="D170" s="192" t="s">
        <v>333</v>
      </c>
      <c r="E170" s="193">
        <v>1</v>
      </c>
      <c r="F170" s="194">
        <v>14800</v>
      </c>
      <c r="G170" s="195">
        <f t="shared" si="422"/>
        <v>14800</v>
      </c>
      <c r="H170" s="193">
        <v>1</v>
      </c>
      <c r="I170" s="194">
        <v>14800</v>
      </c>
      <c r="J170" s="195">
        <f t="shared" si="423"/>
        <v>14800</v>
      </c>
      <c r="K170" s="193"/>
      <c r="L170" s="194"/>
      <c r="M170" s="195">
        <f t="shared" si="424"/>
        <v>0</v>
      </c>
      <c r="N170" s="193"/>
      <c r="O170" s="194"/>
      <c r="P170" s="195">
        <f t="shared" si="425"/>
        <v>0</v>
      </c>
      <c r="Q170" s="193"/>
      <c r="R170" s="194"/>
      <c r="S170" s="195">
        <f t="shared" si="426"/>
        <v>0</v>
      </c>
      <c r="T170" s="193"/>
      <c r="U170" s="194"/>
      <c r="V170" s="195">
        <f t="shared" si="427"/>
        <v>0</v>
      </c>
      <c r="W170" s="219">
        <f t="shared" si="428"/>
        <v>14800</v>
      </c>
      <c r="X170" s="197">
        <f t="shared" si="429"/>
        <v>14800</v>
      </c>
      <c r="Y170" s="197">
        <f t="shared" si="383"/>
        <v>0</v>
      </c>
      <c r="Z170" s="198">
        <f t="shared" si="384"/>
        <v>0</v>
      </c>
      <c r="AA170" s="281"/>
      <c r="AB170" s="208"/>
      <c r="AC170" s="86"/>
      <c r="AD170" s="86"/>
      <c r="AE170" s="86"/>
      <c r="AF170" s="86"/>
      <c r="AG170" s="86"/>
    </row>
    <row r="171" spans="1:33" ht="30" customHeight="1" x14ac:dyDescent="0.3">
      <c r="A171" s="189" t="s">
        <v>82</v>
      </c>
      <c r="B171" s="190" t="s">
        <v>334</v>
      </c>
      <c r="C171" s="232" t="s">
        <v>335</v>
      </c>
      <c r="D171" s="192" t="s">
        <v>333</v>
      </c>
      <c r="E171" s="193">
        <v>1</v>
      </c>
      <c r="F171" s="194">
        <v>5500</v>
      </c>
      <c r="G171" s="195">
        <f t="shared" si="422"/>
        <v>5500</v>
      </c>
      <c r="H171" s="193">
        <v>1</v>
      </c>
      <c r="I171" s="194">
        <v>5500</v>
      </c>
      <c r="J171" s="195">
        <f t="shared" si="423"/>
        <v>5500</v>
      </c>
      <c r="K171" s="193"/>
      <c r="L171" s="194"/>
      <c r="M171" s="195">
        <f t="shared" si="424"/>
        <v>0</v>
      </c>
      <c r="N171" s="193"/>
      <c r="O171" s="194"/>
      <c r="P171" s="195">
        <f t="shared" si="425"/>
        <v>0</v>
      </c>
      <c r="Q171" s="193"/>
      <c r="R171" s="194"/>
      <c r="S171" s="195">
        <f t="shared" si="426"/>
        <v>0</v>
      </c>
      <c r="T171" s="193"/>
      <c r="U171" s="194"/>
      <c r="V171" s="195">
        <f t="shared" si="427"/>
        <v>0</v>
      </c>
      <c r="W171" s="219">
        <f t="shared" si="428"/>
        <v>5500</v>
      </c>
      <c r="X171" s="197">
        <f t="shared" si="429"/>
        <v>5500</v>
      </c>
      <c r="Y171" s="197">
        <f t="shared" si="383"/>
        <v>0</v>
      </c>
      <c r="Z171" s="198">
        <f t="shared" si="384"/>
        <v>0</v>
      </c>
      <c r="AA171" s="281"/>
      <c r="AB171" s="208"/>
      <c r="AC171" s="86"/>
      <c r="AD171" s="86"/>
      <c r="AE171" s="86"/>
      <c r="AF171" s="86"/>
      <c r="AG171" s="86"/>
    </row>
    <row r="172" spans="1:33" ht="30" customHeight="1" x14ac:dyDescent="0.3">
      <c r="A172" s="189" t="s">
        <v>82</v>
      </c>
      <c r="B172" s="190" t="s">
        <v>336</v>
      </c>
      <c r="C172" s="229" t="s">
        <v>337</v>
      </c>
      <c r="D172" s="192" t="s">
        <v>333</v>
      </c>
      <c r="E172" s="193">
        <v>1</v>
      </c>
      <c r="F172" s="194">
        <v>12000</v>
      </c>
      <c r="G172" s="195">
        <f t="shared" si="422"/>
        <v>12000</v>
      </c>
      <c r="H172" s="193">
        <v>1</v>
      </c>
      <c r="I172" s="194">
        <v>12000</v>
      </c>
      <c r="J172" s="195">
        <f t="shared" si="423"/>
        <v>12000</v>
      </c>
      <c r="K172" s="193"/>
      <c r="L172" s="194"/>
      <c r="M172" s="195">
        <f t="shared" si="424"/>
        <v>0</v>
      </c>
      <c r="N172" s="193"/>
      <c r="O172" s="194"/>
      <c r="P172" s="195">
        <f t="shared" si="425"/>
        <v>0</v>
      </c>
      <c r="Q172" s="193"/>
      <c r="R172" s="194"/>
      <c r="S172" s="195">
        <f t="shared" si="426"/>
        <v>0</v>
      </c>
      <c r="T172" s="193"/>
      <c r="U172" s="194"/>
      <c r="V172" s="195">
        <f t="shared" si="427"/>
        <v>0</v>
      </c>
      <c r="W172" s="219">
        <f t="shared" si="428"/>
        <v>12000</v>
      </c>
      <c r="X172" s="197">
        <f t="shared" si="429"/>
        <v>12000</v>
      </c>
      <c r="Y172" s="197">
        <f t="shared" si="383"/>
        <v>0</v>
      </c>
      <c r="Z172" s="198">
        <f t="shared" si="384"/>
        <v>0</v>
      </c>
      <c r="AA172" s="281"/>
      <c r="AB172" s="208"/>
      <c r="AC172" s="86"/>
      <c r="AD172" s="86"/>
      <c r="AE172" s="86"/>
      <c r="AF172" s="86"/>
      <c r="AG172" s="86"/>
    </row>
    <row r="173" spans="1:33" ht="30" customHeight="1" x14ac:dyDescent="0.3">
      <c r="A173" s="189" t="s">
        <v>82</v>
      </c>
      <c r="B173" s="190" t="s">
        <v>338</v>
      </c>
      <c r="C173" s="229" t="s">
        <v>339</v>
      </c>
      <c r="D173" s="192" t="s">
        <v>340</v>
      </c>
      <c r="E173" s="193">
        <v>220</v>
      </c>
      <c r="F173" s="194">
        <v>650</v>
      </c>
      <c r="G173" s="195">
        <f t="shared" si="422"/>
        <v>143000</v>
      </c>
      <c r="H173" s="193">
        <v>220</v>
      </c>
      <c r="I173" s="194">
        <v>650</v>
      </c>
      <c r="J173" s="195">
        <f t="shared" si="423"/>
        <v>143000</v>
      </c>
      <c r="K173" s="193"/>
      <c r="L173" s="194"/>
      <c r="M173" s="195">
        <f t="shared" si="424"/>
        <v>0</v>
      </c>
      <c r="N173" s="193"/>
      <c r="O173" s="194"/>
      <c r="P173" s="195">
        <f t="shared" si="425"/>
        <v>0</v>
      </c>
      <c r="Q173" s="193"/>
      <c r="R173" s="194"/>
      <c r="S173" s="195">
        <f t="shared" si="426"/>
        <v>0</v>
      </c>
      <c r="T173" s="193"/>
      <c r="U173" s="194"/>
      <c r="V173" s="195">
        <f t="shared" si="427"/>
        <v>0</v>
      </c>
      <c r="W173" s="219">
        <f t="shared" si="428"/>
        <v>143000</v>
      </c>
      <c r="X173" s="197">
        <f t="shared" si="429"/>
        <v>143000</v>
      </c>
      <c r="Y173" s="197">
        <f t="shared" si="383"/>
        <v>0</v>
      </c>
      <c r="Z173" s="198">
        <f t="shared" si="384"/>
        <v>0</v>
      </c>
      <c r="AA173" s="281"/>
      <c r="AB173" s="208"/>
      <c r="AC173" s="86"/>
      <c r="AD173" s="86"/>
      <c r="AE173" s="86"/>
      <c r="AF173" s="86"/>
      <c r="AG173" s="86"/>
    </row>
    <row r="174" spans="1:33" ht="30" customHeight="1" x14ac:dyDescent="0.3">
      <c r="A174" s="189" t="s">
        <v>82</v>
      </c>
      <c r="B174" s="190" t="s">
        <v>341</v>
      </c>
      <c r="C174" s="232" t="s">
        <v>342</v>
      </c>
      <c r="D174" s="192" t="s">
        <v>343</v>
      </c>
      <c r="E174" s="193">
        <v>34</v>
      </c>
      <c r="F174" s="194">
        <v>800</v>
      </c>
      <c r="G174" s="195">
        <f t="shared" si="422"/>
        <v>27200</v>
      </c>
      <c r="H174" s="193">
        <v>34</v>
      </c>
      <c r="I174" s="194">
        <v>800</v>
      </c>
      <c r="J174" s="195">
        <f t="shared" si="423"/>
        <v>27200</v>
      </c>
      <c r="K174" s="193"/>
      <c r="L174" s="194"/>
      <c r="M174" s="195">
        <f t="shared" si="424"/>
        <v>0</v>
      </c>
      <c r="N174" s="193"/>
      <c r="O174" s="194"/>
      <c r="P174" s="195">
        <f t="shared" si="425"/>
        <v>0</v>
      </c>
      <c r="Q174" s="193"/>
      <c r="R174" s="194"/>
      <c r="S174" s="195">
        <f t="shared" si="426"/>
        <v>0</v>
      </c>
      <c r="T174" s="193"/>
      <c r="U174" s="194"/>
      <c r="V174" s="195">
        <f t="shared" si="427"/>
        <v>0</v>
      </c>
      <c r="W174" s="219">
        <f t="shared" si="428"/>
        <v>27200</v>
      </c>
      <c r="X174" s="197">
        <f t="shared" si="429"/>
        <v>27200</v>
      </c>
      <c r="Y174" s="197">
        <f t="shared" si="383"/>
        <v>0</v>
      </c>
      <c r="Z174" s="198">
        <f t="shared" si="384"/>
        <v>0</v>
      </c>
      <c r="AA174" s="281"/>
      <c r="AB174" s="208"/>
      <c r="AC174" s="86"/>
      <c r="AD174" s="86"/>
      <c r="AE174" s="86"/>
      <c r="AF174" s="86"/>
      <c r="AG174" s="86"/>
    </row>
    <row r="175" spans="1:33" ht="30" customHeight="1" x14ac:dyDescent="0.3">
      <c r="A175" s="189" t="s">
        <v>82</v>
      </c>
      <c r="B175" s="190" t="s">
        <v>344</v>
      </c>
      <c r="C175" s="232" t="s">
        <v>345</v>
      </c>
      <c r="D175" s="192" t="s">
        <v>343</v>
      </c>
      <c r="E175" s="193">
        <v>32</v>
      </c>
      <c r="F175" s="194">
        <v>450</v>
      </c>
      <c r="G175" s="195">
        <f t="shared" si="422"/>
        <v>14400</v>
      </c>
      <c r="H175" s="193">
        <v>32</v>
      </c>
      <c r="I175" s="194">
        <v>450</v>
      </c>
      <c r="J175" s="195">
        <f t="shared" si="423"/>
        <v>14400</v>
      </c>
      <c r="K175" s="193"/>
      <c r="L175" s="194"/>
      <c r="M175" s="195">
        <f t="shared" si="424"/>
        <v>0</v>
      </c>
      <c r="N175" s="193"/>
      <c r="O175" s="194"/>
      <c r="P175" s="195">
        <f t="shared" si="425"/>
        <v>0</v>
      </c>
      <c r="Q175" s="193"/>
      <c r="R175" s="194"/>
      <c r="S175" s="195">
        <f t="shared" si="426"/>
        <v>0</v>
      </c>
      <c r="T175" s="193"/>
      <c r="U175" s="194"/>
      <c r="V175" s="195">
        <f t="shared" si="427"/>
        <v>0</v>
      </c>
      <c r="W175" s="219">
        <f t="shared" si="428"/>
        <v>14400</v>
      </c>
      <c r="X175" s="197">
        <f t="shared" si="429"/>
        <v>14400</v>
      </c>
      <c r="Y175" s="197">
        <f t="shared" si="383"/>
        <v>0</v>
      </c>
      <c r="Z175" s="198">
        <f t="shared" si="384"/>
        <v>0</v>
      </c>
      <c r="AA175" s="286"/>
      <c r="AB175" s="208"/>
      <c r="AC175" s="86"/>
      <c r="AD175" s="86"/>
      <c r="AE175" s="86"/>
      <c r="AF175" s="86"/>
      <c r="AG175" s="86"/>
    </row>
    <row r="176" spans="1:33" ht="30" customHeight="1" x14ac:dyDescent="0.3">
      <c r="A176" s="189" t="s">
        <v>82</v>
      </c>
      <c r="B176" s="190" t="s">
        <v>346</v>
      </c>
      <c r="C176" s="229" t="s">
        <v>347</v>
      </c>
      <c r="D176" s="192" t="s">
        <v>348</v>
      </c>
      <c r="E176" s="193">
        <v>600</v>
      </c>
      <c r="F176" s="194">
        <v>750</v>
      </c>
      <c r="G176" s="195">
        <f t="shared" si="422"/>
        <v>450000</v>
      </c>
      <c r="H176" s="193">
        <v>600</v>
      </c>
      <c r="I176" s="194">
        <v>750</v>
      </c>
      <c r="J176" s="195">
        <f t="shared" si="423"/>
        <v>450000</v>
      </c>
      <c r="K176" s="193"/>
      <c r="L176" s="194"/>
      <c r="M176" s="195">
        <f t="shared" si="424"/>
        <v>0</v>
      </c>
      <c r="N176" s="193"/>
      <c r="O176" s="194"/>
      <c r="P176" s="195">
        <f t="shared" si="425"/>
        <v>0</v>
      </c>
      <c r="Q176" s="193"/>
      <c r="R176" s="194"/>
      <c r="S176" s="195">
        <f t="shared" si="426"/>
        <v>0</v>
      </c>
      <c r="T176" s="193"/>
      <c r="U176" s="194"/>
      <c r="V176" s="195">
        <f t="shared" si="427"/>
        <v>0</v>
      </c>
      <c r="W176" s="219">
        <f t="shared" si="428"/>
        <v>450000</v>
      </c>
      <c r="X176" s="197">
        <f t="shared" si="429"/>
        <v>450000</v>
      </c>
      <c r="Y176" s="197">
        <f t="shared" si="383"/>
        <v>0</v>
      </c>
      <c r="Z176" s="198">
        <f t="shared" si="384"/>
        <v>0</v>
      </c>
      <c r="AA176" s="286"/>
      <c r="AB176" s="208"/>
      <c r="AC176" s="86"/>
      <c r="AD176" s="86"/>
      <c r="AE176" s="86"/>
      <c r="AF176" s="86"/>
      <c r="AG176" s="86"/>
    </row>
    <row r="177" spans="1:33" ht="30" customHeight="1" x14ac:dyDescent="0.3">
      <c r="A177" s="189" t="s">
        <v>82</v>
      </c>
      <c r="B177" s="190" t="s">
        <v>349</v>
      </c>
      <c r="C177" s="229" t="s">
        <v>350</v>
      </c>
      <c r="D177" s="192" t="s">
        <v>351</v>
      </c>
      <c r="E177" s="193">
        <v>1</v>
      </c>
      <c r="F177" s="194">
        <v>12000</v>
      </c>
      <c r="G177" s="195">
        <f t="shared" si="422"/>
        <v>12000</v>
      </c>
      <c r="H177" s="193">
        <v>1</v>
      </c>
      <c r="I177" s="194">
        <v>12000</v>
      </c>
      <c r="J177" s="195">
        <f t="shared" si="423"/>
        <v>12000</v>
      </c>
      <c r="K177" s="193"/>
      <c r="L177" s="194"/>
      <c r="M177" s="195">
        <f t="shared" si="424"/>
        <v>0</v>
      </c>
      <c r="N177" s="193"/>
      <c r="O177" s="194"/>
      <c r="P177" s="195">
        <f t="shared" si="425"/>
        <v>0</v>
      </c>
      <c r="Q177" s="193"/>
      <c r="R177" s="194"/>
      <c r="S177" s="195">
        <f t="shared" si="426"/>
        <v>0</v>
      </c>
      <c r="T177" s="193"/>
      <c r="U177" s="194"/>
      <c r="V177" s="195">
        <f t="shared" si="427"/>
        <v>0</v>
      </c>
      <c r="W177" s="219">
        <f t="shared" si="428"/>
        <v>12000</v>
      </c>
      <c r="X177" s="197">
        <f t="shared" si="429"/>
        <v>12000</v>
      </c>
      <c r="Y177" s="197">
        <f t="shared" si="383"/>
        <v>0</v>
      </c>
      <c r="Z177" s="198">
        <f t="shared" si="384"/>
        <v>0</v>
      </c>
      <c r="AA177" s="286"/>
      <c r="AB177" s="208"/>
      <c r="AC177" s="86"/>
      <c r="AD177" s="86"/>
      <c r="AE177" s="86"/>
      <c r="AF177" s="86"/>
      <c r="AG177" s="86"/>
    </row>
    <row r="178" spans="1:33" ht="30" customHeight="1" x14ac:dyDescent="0.3">
      <c r="A178" s="189" t="s">
        <v>82</v>
      </c>
      <c r="B178" s="190" t="s">
        <v>352</v>
      </c>
      <c r="C178" s="229" t="s">
        <v>353</v>
      </c>
      <c r="D178" s="212" t="s">
        <v>354</v>
      </c>
      <c r="E178" s="213">
        <v>4</v>
      </c>
      <c r="F178" s="214">
        <v>862.5</v>
      </c>
      <c r="G178" s="195">
        <f t="shared" si="422"/>
        <v>3450</v>
      </c>
      <c r="H178" s="213">
        <v>4</v>
      </c>
      <c r="I178" s="214">
        <v>862.5</v>
      </c>
      <c r="J178" s="195">
        <f t="shared" si="423"/>
        <v>3450</v>
      </c>
      <c r="K178" s="193"/>
      <c r="L178" s="194"/>
      <c r="M178" s="195">
        <f t="shared" si="424"/>
        <v>0</v>
      </c>
      <c r="N178" s="193"/>
      <c r="O178" s="194"/>
      <c r="P178" s="195">
        <f t="shared" si="425"/>
        <v>0</v>
      </c>
      <c r="Q178" s="193"/>
      <c r="R178" s="194"/>
      <c r="S178" s="195">
        <f t="shared" si="426"/>
        <v>0</v>
      </c>
      <c r="T178" s="193"/>
      <c r="U178" s="194"/>
      <c r="V178" s="195">
        <f t="shared" si="427"/>
        <v>0</v>
      </c>
      <c r="W178" s="219">
        <f t="shared" si="428"/>
        <v>3450</v>
      </c>
      <c r="X178" s="197">
        <f t="shared" si="429"/>
        <v>3450</v>
      </c>
      <c r="Y178" s="197">
        <f t="shared" si="383"/>
        <v>0</v>
      </c>
      <c r="Z178" s="198">
        <f t="shared" si="384"/>
        <v>0</v>
      </c>
      <c r="AA178" s="286"/>
      <c r="AB178" s="208"/>
      <c r="AC178" s="86"/>
      <c r="AD178" s="86"/>
      <c r="AE178" s="86"/>
      <c r="AF178" s="86"/>
      <c r="AG178" s="86"/>
    </row>
    <row r="179" spans="1:33" ht="52.8" x14ac:dyDescent="0.3">
      <c r="A179" s="189" t="s">
        <v>82</v>
      </c>
      <c r="B179" s="190" t="s">
        <v>355</v>
      </c>
      <c r="C179" s="229" t="s">
        <v>356</v>
      </c>
      <c r="D179" s="212" t="s">
        <v>357</v>
      </c>
      <c r="E179" s="213">
        <v>10</v>
      </c>
      <c r="F179" s="214">
        <v>4500</v>
      </c>
      <c r="G179" s="195">
        <f t="shared" si="422"/>
        <v>45000</v>
      </c>
      <c r="H179" s="213">
        <v>10</v>
      </c>
      <c r="I179" s="214">
        <v>4500</v>
      </c>
      <c r="J179" s="195">
        <f t="shared" si="423"/>
        <v>45000</v>
      </c>
      <c r="K179" s="193"/>
      <c r="L179" s="194"/>
      <c r="M179" s="195">
        <f t="shared" si="424"/>
        <v>0</v>
      </c>
      <c r="N179" s="193"/>
      <c r="O179" s="194"/>
      <c r="P179" s="195">
        <f t="shared" si="425"/>
        <v>0</v>
      </c>
      <c r="Q179" s="193"/>
      <c r="R179" s="194"/>
      <c r="S179" s="195">
        <f t="shared" si="426"/>
        <v>0</v>
      </c>
      <c r="T179" s="193"/>
      <c r="U179" s="194"/>
      <c r="V179" s="195">
        <f t="shared" si="427"/>
        <v>0</v>
      </c>
      <c r="W179" s="219">
        <f t="shared" si="428"/>
        <v>45000</v>
      </c>
      <c r="X179" s="197">
        <f t="shared" si="429"/>
        <v>45000</v>
      </c>
      <c r="Y179" s="197">
        <f t="shared" si="383"/>
        <v>0</v>
      </c>
      <c r="Z179" s="198">
        <f t="shared" si="384"/>
        <v>0</v>
      </c>
      <c r="AA179" s="286"/>
      <c r="AB179" s="208"/>
      <c r="AC179" s="86"/>
      <c r="AD179" s="86"/>
      <c r="AE179" s="86"/>
      <c r="AF179" s="86"/>
      <c r="AG179" s="86"/>
    </row>
    <row r="180" spans="1:33" ht="26.4" x14ac:dyDescent="0.3">
      <c r="A180" s="189" t="s">
        <v>82</v>
      </c>
      <c r="B180" s="190" t="s">
        <v>358</v>
      </c>
      <c r="C180" s="229" t="s">
        <v>359</v>
      </c>
      <c r="D180" s="212" t="s">
        <v>333</v>
      </c>
      <c r="E180" s="213">
        <v>1</v>
      </c>
      <c r="F180" s="214">
        <v>30000</v>
      </c>
      <c r="G180" s="195">
        <f t="shared" si="422"/>
        <v>30000</v>
      </c>
      <c r="H180" s="213">
        <v>1</v>
      </c>
      <c r="I180" s="214">
        <v>30000</v>
      </c>
      <c r="J180" s="195">
        <f t="shared" si="423"/>
        <v>30000</v>
      </c>
      <c r="K180" s="193"/>
      <c r="L180" s="194"/>
      <c r="M180" s="195">
        <f t="shared" si="424"/>
        <v>0</v>
      </c>
      <c r="N180" s="193"/>
      <c r="O180" s="194"/>
      <c r="P180" s="195">
        <f t="shared" si="425"/>
        <v>0</v>
      </c>
      <c r="Q180" s="193"/>
      <c r="R180" s="194"/>
      <c r="S180" s="195">
        <f t="shared" si="426"/>
        <v>0</v>
      </c>
      <c r="T180" s="193"/>
      <c r="U180" s="194"/>
      <c r="V180" s="195">
        <f t="shared" si="427"/>
        <v>0</v>
      </c>
      <c r="W180" s="219">
        <f t="shared" si="428"/>
        <v>30000</v>
      </c>
      <c r="X180" s="197">
        <f t="shared" si="429"/>
        <v>30000</v>
      </c>
      <c r="Y180" s="197">
        <f t="shared" si="383"/>
        <v>0</v>
      </c>
      <c r="Z180" s="198">
        <f t="shared" si="384"/>
        <v>0</v>
      </c>
      <c r="AA180" s="286"/>
      <c r="AB180" s="208"/>
      <c r="AC180" s="86"/>
      <c r="AD180" s="86"/>
      <c r="AE180" s="86"/>
      <c r="AF180" s="86"/>
      <c r="AG180" s="86"/>
    </row>
    <row r="181" spans="1:33" ht="30" customHeight="1" x14ac:dyDescent="0.3">
      <c r="A181" s="189" t="s">
        <v>82</v>
      </c>
      <c r="B181" s="190" t="s">
        <v>360</v>
      </c>
      <c r="C181" s="229" t="s">
        <v>361</v>
      </c>
      <c r="D181" s="212" t="s">
        <v>333</v>
      </c>
      <c r="E181" s="213">
        <v>1</v>
      </c>
      <c r="F181" s="214">
        <v>15000</v>
      </c>
      <c r="G181" s="195">
        <f t="shared" si="422"/>
        <v>15000</v>
      </c>
      <c r="H181" s="213">
        <v>1</v>
      </c>
      <c r="I181" s="214">
        <v>15000</v>
      </c>
      <c r="J181" s="195">
        <f t="shared" si="423"/>
        <v>15000</v>
      </c>
      <c r="K181" s="193"/>
      <c r="L181" s="194"/>
      <c r="M181" s="195">
        <f t="shared" si="424"/>
        <v>0</v>
      </c>
      <c r="N181" s="193"/>
      <c r="O181" s="194"/>
      <c r="P181" s="195">
        <f t="shared" si="425"/>
        <v>0</v>
      </c>
      <c r="Q181" s="193"/>
      <c r="R181" s="194"/>
      <c r="S181" s="195">
        <f t="shared" si="426"/>
        <v>0</v>
      </c>
      <c r="T181" s="193"/>
      <c r="U181" s="194"/>
      <c r="V181" s="195">
        <f t="shared" si="427"/>
        <v>0</v>
      </c>
      <c r="W181" s="219">
        <f t="shared" si="428"/>
        <v>15000</v>
      </c>
      <c r="X181" s="197">
        <f t="shared" si="429"/>
        <v>15000</v>
      </c>
      <c r="Y181" s="197">
        <f t="shared" si="383"/>
        <v>0</v>
      </c>
      <c r="Z181" s="198">
        <f t="shared" si="384"/>
        <v>0</v>
      </c>
      <c r="AA181" s="286"/>
      <c r="AB181" s="208"/>
      <c r="AC181" s="86"/>
      <c r="AD181" s="86"/>
      <c r="AE181" s="86"/>
      <c r="AF181" s="86"/>
      <c r="AG181" s="86"/>
    </row>
    <row r="182" spans="1:33" ht="30" customHeight="1" x14ac:dyDescent="0.3">
      <c r="A182" s="189" t="s">
        <v>82</v>
      </c>
      <c r="B182" s="190" t="s">
        <v>362</v>
      </c>
      <c r="C182" s="229" t="s">
        <v>363</v>
      </c>
      <c r="D182" s="212" t="s">
        <v>333</v>
      </c>
      <c r="E182" s="213">
        <v>1</v>
      </c>
      <c r="F182" s="214">
        <v>40000</v>
      </c>
      <c r="G182" s="195">
        <f t="shared" si="422"/>
        <v>40000</v>
      </c>
      <c r="H182" s="213">
        <v>1</v>
      </c>
      <c r="I182" s="214">
        <v>40000</v>
      </c>
      <c r="J182" s="195">
        <f t="shared" si="423"/>
        <v>40000</v>
      </c>
      <c r="K182" s="193"/>
      <c r="L182" s="194"/>
      <c r="M182" s="195">
        <f t="shared" si="424"/>
        <v>0</v>
      </c>
      <c r="N182" s="193"/>
      <c r="O182" s="194"/>
      <c r="P182" s="195">
        <f t="shared" si="425"/>
        <v>0</v>
      </c>
      <c r="Q182" s="193"/>
      <c r="R182" s="194"/>
      <c r="S182" s="195">
        <f t="shared" si="426"/>
        <v>0</v>
      </c>
      <c r="T182" s="193"/>
      <c r="U182" s="194"/>
      <c r="V182" s="195">
        <f t="shared" si="427"/>
        <v>0</v>
      </c>
      <c r="W182" s="219">
        <f t="shared" si="428"/>
        <v>40000</v>
      </c>
      <c r="X182" s="197">
        <f t="shared" si="429"/>
        <v>40000</v>
      </c>
      <c r="Y182" s="197">
        <f t="shared" si="383"/>
        <v>0</v>
      </c>
      <c r="Z182" s="198">
        <f t="shared" si="384"/>
        <v>0</v>
      </c>
      <c r="AA182" s="286"/>
      <c r="AB182" s="208"/>
      <c r="AC182" s="86"/>
      <c r="AD182" s="86"/>
      <c r="AE182" s="86"/>
      <c r="AF182" s="86"/>
      <c r="AG182" s="86"/>
    </row>
    <row r="183" spans="1:33" ht="30" customHeight="1" x14ac:dyDescent="0.3">
      <c r="A183" s="189" t="s">
        <v>82</v>
      </c>
      <c r="B183" s="190" t="s">
        <v>364</v>
      </c>
      <c r="C183" s="229" t="s">
        <v>365</v>
      </c>
      <c r="D183" s="212" t="s">
        <v>333</v>
      </c>
      <c r="E183" s="213">
        <v>1</v>
      </c>
      <c r="F183" s="214">
        <v>12000</v>
      </c>
      <c r="G183" s="195">
        <f t="shared" si="422"/>
        <v>12000</v>
      </c>
      <c r="H183" s="213">
        <v>1</v>
      </c>
      <c r="I183" s="214">
        <v>12000</v>
      </c>
      <c r="J183" s="195">
        <f t="shared" si="423"/>
        <v>12000</v>
      </c>
      <c r="K183" s="193"/>
      <c r="L183" s="194"/>
      <c r="M183" s="195">
        <f t="shared" si="424"/>
        <v>0</v>
      </c>
      <c r="N183" s="193"/>
      <c r="O183" s="194"/>
      <c r="P183" s="195">
        <f t="shared" si="425"/>
        <v>0</v>
      </c>
      <c r="Q183" s="193"/>
      <c r="R183" s="194"/>
      <c r="S183" s="195">
        <f t="shared" si="426"/>
        <v>0</v>
      </c>
      <c r="T183" s="193"/>
      <c r="U183" s="194"/>
      <c r="V183" s="195">
        <f t="shared" si="427"/>
        <v>0</v>
      </c>
      <c r="W183" s="219">
        <f t="shared" si="428"/>
        <v>12000</v>
      </c>
      <c r="X183" s="197">
        <f t="shared" si="429"/>
        <v>12000</v>
      </c>
      <c r="Y183" s="197">
        <f t="shared" si="383"/>
        <v>0</v>
      </c>
      <c r="Z183" s="198">
        <f t="shared" si="384"/>
        <v>0</v>
      </c>
      <c r="AA183" s="286"/>
      <c r="AB183" s="208"/>
      <c r="AC183" s="86"/>
      <c r="AD183" s="86"/>
      <c r="AE183" s="86"/>
      <c r="AF183" s="86"/>
      <c r="AG183" s="86"/>
    </row>
    <row r="184" spans="1:33" ht="30" customHeight="1" x14ac:dyDescent="0.3">
      <c r="A184" s="189" t="s">
        <v>82</v>
      </c>
      <c r="B184" s="190" t="s">
        <v>366</v>
      </c>
      <c r="C184" s="229" t="s">
        <v>367</v>
      </c>
      <c r="D184" s="212" t="s">
        <v>368</v>
      </c>
      <c r="E184" s="213">
        <v>5</v>
      </c>
      <c r="F184" s="214">
        <v>750</v>
      </c>
      <c r="G184" s="195">
        <f t="shared" si="422"/>
        <v>3750</v>
      </c>
      <c r="H184" s="213">
        <v>5</v>
      </c>
      <c r="I184" s="214">
        <v>750</v>
      </c>
      <c r="J184" s="195">
        <f t="shared" si="423"/>
        <v>3750</v>
      </c>
      <c r="K184" s="193"/>
      <c r="L184" s="194"/>
      <c r="M184" s="195">
        <f t="shared" si="424"/>
        <v>0</v>
      </c>
      <c r="N184" s="193"/>
      <c r="O184" s="194"/>
      <c r="P184" s="195">
        <f t="shared" si="425"/>
        <v>0</v>
      </c>
      <c r="Q184" s="193"/>
      <c r="R184" s="194"/>
      <c r="S184" s="195">
        <f t="shared" si="426"/>
        <v>0</v>
      </c>
      <c r="T184" s="193"/>
      <c r="U184" s="194"/>
      <c r="V184" s="195">
        <f t="shared" si="427"/>
        <v>0</v>
      </c>
      <c r="W184" s="219">
        <f t="shared" si="428"/>
        <v>3750</v>
      </c>
      <c r="X184" s="197">
        <f t="shared" si="429"/>
        <v>3750</v>
      </c>
      <c r="Y184" s="197">
        <f t="shared" si="383"/>
        <v>0</v>
      </c>
      <c r="Z184" s="198">
        <f t="shared" si="384"/>
        <v>0</v>
      </c>
      <c r="AA184" s="286"/>
      <c r="AB184" s="208"/>
      <c r="AC184" s="86"/>
      <c r="AD184" s="86"/>
      <c r="AE184" s="86"/>
      <c r="AF184" s="86"/>
      <c r="AG184" s="86"/>
    </row>
    <row r="185" spans="1:33" ht="30" customHeight="1" x14ac:dyDescent="0.3">
      <c r="A185" s="189" t="s">
        <v>82</v>
      </c>
      <c r="B185" s="190" t="s">
        <v>369</v>
      </c>
      <c r="C185" s="229" t="s">
        <v>370</v>
      </c>
      <c r="D185" s="212" t="s">
        <v>343</v>
      </c>
      <c r="E185" s="213">
        <v>1</v>
      </c>
      <c r="F185" s="214">
        <v>3000</v>
      </c>
      <c r="G185" s="195">
        <f t="shared" si="422"/>
        <v>3000</v>
      </c>
      <c r="H185" s="213">
        <v>1</v>
      </c>
      <c r="I185" s="214">
        <v>3000</v>
      </c>
      <c r="J185" s="195">
        <f t="shared" si="423"/>
        <v>3000</v>
      </c>
      <c r="K185" s="193"/>
      <c r="L185" s="194"/>
      <c r="M185" s="195">
        <f t="shared" si="424"/>
        <v>0</v>
      </c>
      <c r="N185" s="193"/>
      <c r="O185" s="194"/>
      <c r="P185" s="195">
        <f t="shared" si="425"/>
        <v>0</v>
      </c>
      <c r="Q185" s="193"/>
      <c r="R185" s="194"/>
      <c r="S185" s="195">
        <f t="shared" si="426"/>
        <v>0</v>
      </c>
      <c r="T185" s="193"/>
      <c r="U185" s="194"/>
      <c r="V185" s="195">
        <f t="shared" si="427"/>
        <v>0</v>
      </c>
      <c r="W185" s="219">
        <f t="shared" si="428"/>
        <v>3000</v>
      </c>
      <c r="X185" s="197">
        <f t="shared" si="429"/>
        <v>3000</v>
      </c>
      <c r="Y185" s="197">
        <f t="shared" si="383"/>
        <v>0</v>
      </c>
      <c r="Z185" s="198">
        <f t="shared" si="384"/>
        <v>0</v>
      </c>
      <c r="AA185" s="286"/>
      <c r="AB185" s="208"/>
      <c r="AC185" s="86"/>
      <c r="AD185" s="86"/>
      <c r="AE185" s="86"/>
      <c r="AF185" s="86"/>
      <c r="AG185" s="86"/>
    </row>
    <row r="186" spans="1:33" ht="30" customHeight="1" x14ac:dyDescent="0.3">
      <c r="A186" s="189" t="s">
        <v>82</v>
      </c>
      <c r="B186" s="190" t="s">
        <v>371</v>
      </c>
      <c r="C186" s="229" t="s">
        <v>372</v>
      </c>
      <c r="D186" s="212" t="s">
        <v>333</v>
      </c>
      <c r="E186" s="213">
        <v>1</v>
      </c>
      <c r="F186" s="214">
        <v>94000</v>
      </c>
      <c r="G186" s="195">
        <f t="shared" si="422"/>
        <v>94000</v>
      </c>
      <c r="H186" s="213">
        <v>1</v>
      </c>
      <c r="I186" s="214">
        <v>94000</v>
      </c>
      <c r="J186" s="195">
        <f t="shared" si="423"/>
        <v>94000</v>
      </c>
      <c r="K186" s="193"/>
      <c r="L186" s="194"/>
      <c r="M186" s="195">
        <f t="shared" si="424"/>
        <v>0</v>
      </c>
      <c r="N186" s="193"/>
      <c r="O186" s="194"/>
      <c r="P186" s="195">
        <f t="shared" si="425"/>
        <v>0</v>
      </c>
      <c r="Q186" s="193"/>
      <c r="R186" s="194"/>
      <c r="S186" s="195">
        <f t="shared" si="426"/>
        <v>0</v>
      </c>
      <c r="T186" s="193"/>
      <c r="U186" s="194"/>
      <c r="V186" s="195">
        <f t="shared" si="427"/>
        <v>0</v>
      </c>
      <c r="W186" s="219">
        <f t="shared" si="428"/>
        <v>94000</v>
      </c>
      <c r="X186" s="197">
        <f t="shared" si="429"/>
        <v>94000</v>
      </c>
      <c r="Y186" s="197">
        <f t="shared" si="383"/>
        <v>0</v>
      </c>
      <c r="Z186" s="198">
        <f t="shared" si="384"/>
        <v>0</v>
      </c>
      <c r="AA186" s="286"/>
      <c r="AB186" s="208"/>
      <c r="AC186" s="86"/>
      <c r="AD186" s="86"/>
      <c r="AE186" s="86"/>
      <c r="AF186" s="86"/>
      <c r="AG186" s="86"/>
    </row>
    <row r="187" spans="1:33" ht="30" customHeight="1" x14ac:dyDescent="0.3">
      <c r="A187" s="189" t="s">
        <v>82</v>
      </c>
      <c r="B187" s="190" t="s">
        <v>373</v>
      </c>
      <c r="C187" s="229" t="s">
        <v>374</v>
      </c>
      <c r="D187" s="212" t="s">
        <v>333</v>
      </c>
      <c r="E187" s="213">
        <v>1</v>
      </c>
      <c r="F187" s="214">
        <v>95000</v>
      </c>
      <c r="G187" s="195">
        <f t="shared" si="422"/>
        <v>95000</v>
      </c>
      <c r="H187" s="213">
        <v>1</v>
      </c>
      <c r="I187" s="214">
        <v>95000</v>
      </c>
      <c r="J187" s="195">
        <f t="shared" si="423"/>
        <v>95000</v>
      </c>
      <c r="K187" s="193"/>
      <c r="L187" s="194"/>
      <c r="M187" s="195">
        <f t="shared" si="424"/>
        <v>0</v>
      </c>
      <c r="N187" s="193"/>
      <c r="O187" s="194"/>
      <c r="P187" s="195">
        <f t="shared" si="425"/>
        <v>0</v>
      </c>
      <c r="Q187" s="193"/>
      <c r="R187" s="194"/>
      <c r="S187" s="195">
        <f t="shared" si="426"/>
        <v>0</v>
      </c>
      <c r="T187" s="193"/>
      <c r="U187" s="194"/>
      <c r="V187" s="195">
        <f t="shared" si="427"/>
        <v>0</v>
      </c>
      <c r="W187" s="219">
        <f t="shared" si="428"/>
        <v>95000</v>
      </c>
      <c r="X187" s="197">
        <f t="shared" si="429"/>
        <v>95000</v>
      </c>
      <c r="Y187" s="197">
        <f t="shared" si="383"/>
        <v>0</v>
      </c>
      <c r="Z187" s="198">
        <f t="shared" si="384"/>
        <v>0</v>
      </c>
      <c r="AA187" s="286"/>
      <c r="AB187" s="208"/>
      <c r="AC187" s="86"/>
      <c r="AD187" s="86"/>
      <c r="AE187" s="86"/>
      <c r="AF187" s="86"/>
      <c r="AG187" s="86"/>
    </row>
    <row r="188" spans="1:33" ht="30" customHeight="1" x14ac:dyDescent="0.3">
      <c r="A188" s="189" t="s">
        <v>82</v>
      </c>
      <c r="B188" s="190" t="s">
        <v>375</v>
      </c>
      <c r="C188" s="387" t="s">
        <v>376</v>
      </c>
      <c r="D188" s="388"/>
      <c r="E188" s="213">
        <f>G169+G170</f>
        <v>39300</v>
      </c>
      <c r="F188" s="214">
        <v>0.22</v>
      </c>
      <c r="G188" s="195">
        <f t="shared" si="422"/>
        <v>8646</v>
      </c>
      <c r="H188" s="213">
        <f>J169+J170</f>
        <v>39300</v>
      </c>
      <c r="I188" s="214">
        <v>0.22</v>
      </c>
      <c r="J188" s="195">
        <f t="shared" si="423"/>
        <v>8646</v>
      </c>
      <c r="K188" s="193"/>
      <c r="L188" s="194"/>
      <c r="M188" s="195">
        <f t="shared" si="424"/>
        <v>0</v>
      </c>
      <c r="N188" s="193"/>
      <c r="O188" s="194"/>
      <c r="P188" s="195">
        <f t="shared" si="425"/>
        <v>0</v>
      </c>
      <c r="Q188" s="193"/>
      <c r="R188" s="194"/>
      <c r="S188" s="195">
        <f t="shared" si="426"/>
        <v>0</v>
      </c>
      <c r="T188" s="193"/>
      <c r="U188" s="194"/>
      <c r="V188" s="195">
        <f t="shared" si="427"/>
        <v>0</v>
      </c>
      <c r="W188" s="219">
        <f t="shared" si="428"/>
        <v>8646</v>
      </c>
      <c r="X188" s="197">
        <f t="shared" si="429"/>
        <v>8646</v>
      </c>
      <c r="Y188" s="197">
        <f t="shared" si="383"/>
        <v>0</v>
      </c>
      <c r="Z188" s="198">
        <f t="shared" si="384"/>
        <v>0</v>
      </c>
      <c r="AA188" s="286"/>
      <c r="AB188" s="208"/>
      <c r="AC188" s="86"/>
      <c r="AD188" s="86"/>
      <c r="AE188" s="86"/>
      <c r="AF188" s="86"/>
      <c r="AG188" s="86"/>
    </row>
    <row r="189" spans="1:33" ht="30" customHeight="1" x14ac:dyDescent="0.3">
      <c r="A189" s="389" t="s">
        <v>377</v>
      </c>
      <c r="B189" s="390"/>
      <c r="C189" s="391"/>
      <c r="D189" s="392"/>
      <c r="E189" s="241">
        <f>E168+E164+E159+E154</f>
        <v>40221</v>
      </c>
      <c r="F189" s="260"/>
      <c r="G189" s="393">
        <f t="shared" ref="G189:H189" si="430">G168+G164+G159+G154</f>
        <v>1130526</v>
      </c>
      <c r="H189" s="241">
        <f t="shared" si="430"/>
        <v>40221</v>
      </c>
      <c r="I189" s="260"/>
      <c r="J189" s="393">
        <f t="shared" ref="J189:K189" si="431">J168+J164+J159+J154</f>
        <v>1130526</v>
      </c>
      <c r="K189" s="241">
        <f t="shared" si="431"/>
        <v>0</v>
      </c>
      <c r="L189" s="260"/>
      <c r="M189" s="393">
        <f t="shared" ref="M189:N189" si="432">M168+M164+M159+M154</f>
        <v>0</v>
      </c>
      <c r="N189" s="241">
        <f t="shared" si="432"/>
        <v>0</v>
      </c>
      <c r="O189" s="260"/>
      <c r="P189" s="393">
        <f t="shared" ref="P189:Q189" si="433">P168+P164+P159+P154</f>
        <v>0</v>
      </c>
      <c r="Q189" s="241">
        <f t="shared" si="433"/>
        <v>0</v>
      </c>
      <c r="R189" s="260"/>
      <c r="S189" s="393">
        <f t="shared" ref="S189:T189" si="434">S168+S164+S159+S154</f>
        <v>0</v>
      </c>
      <c r="T189" s="241">
        <f t="shared" si="434"/>
        <v>0</v>
      </c>
      <c r="U189" s="260"/>
      <c r="V189" s="393">
        <f>V168+V164+V159+V154</f>
        <v>0</v>
      </c>
      <c r="W189" s="318">
        <f t="shared" ref="W189:X189" si="435">W168+W154+W164+W159</f>
        <v>1130526</v>
      </c>
      <c r="X189" s="318">
        <f t="shared" si="435"/>
        <v>1130526</v>
      </c>
      <c r="Y189" s="318">
        <f t="shared" si="383"/>
        <v>0</v>
      </c>
      <c r="Z189" s="318">
        <f t="shared" si="384"/>
        <v>0</v>
      </c>
      <c r="AA189" s="319"/>
      <c r="AB189" s="169"/>
      <c r="AC189" s="7"/>
      <c r="AD189" s="7"/>
      <c r="AE189" s="7"/>
      <c r="AF189" s="7"/>
      <c r="AG189" s="7"/>
    </row>
    <row r="190" spans="1:33" ht="30" customHeight="1" x14ac:dyDescent="0.3">
      <c r="A190" s="394" t="s">
        <v>378</v>
      </c>
      <c r="B190" s="395"/>
      <c r="C190" s="396"/>
      <c r="D190" s="163"/>
      <c r="E190" s="397"/>
      <c r="F190" s="398"/>
      <c r="G190" s="399">
        <f>G31+G45+G54+G76+G90+G104+G117+G125+G133+G140+G144+G152+G189</f>
        <v>1938634.75</v>
      </c>
      <c r="H190" s="397"/>
      <c r="I190" s="398"/>
      <c r="J190" s="399">
        <f>J31+J45+J54+J76+J90+J104+J117+J125+J133+J140+J144+J152+J189</f>
        <v>1938634.75</v>
      </c>
      <c r="K190" s="397"/>
      <c r="L190" s="398"/>
      <c r="M190" s="399">
        <f>M31+M45+M54+M76+M90+M104+M117+M125+M133+M140+M144+M152+M189</f>
        <v>0</v>
      </c>
      <c r="N190" s="397"/>
      <c r="O190" s="398"/>
      <c r="P190" s="399">
        <f>P31+P45+P54+P76+P90+P104+P117+P125+P133+P140+P144+P152+P189</f>
        <v>0</v>
      </c>
      <c r="Q190" s="397"/>
      <c r="R190" s="398"/>
      <c r="S190" s="399">
        <f>S31+S45+S54+S76+S90+S104+S117+S125+S133+S140+S144+S152+S189</f>
        <v>0</v>
      </c>
      <c r="T190" s="397"/>
      <c r="U190" s="398"/>
      <c r="V190" s="399">
        <f t="shared" ref="V190:Y190" si="436">V31+V45+V54+V76+V90+V104+V117+V125+V133+V140+V144+V152+V189</f>
        <v>0</v>
      </c>
      <c r="W190" s="399">
        <f t="shared" si="436"/>
        <v>1938634.75</v>
      </c>
      <c r="X190" s="399">
        <f t="shared" si="436"/>
        <v>1938634.75</v>
      </c>
      <c r="Y190" s="399">
        <f t="shared" si="436"/>
        <v>0</v>
      </c>
      <c r="Z190" s="400">
        <f t="shared" si="384"/>
        <v>0</v>
      </c>
      <c r="AA190" s="401"/>
      <c r="AB190" s="169"/>
      <c r="AC190" s="7"/>
      <c r="AD190" s="7"/>
      <c r="AE190" s="7"/>
      <c r="AF190" s="7"/>
      <c r="AG190" s="7"/>
    </row>
    <row r="191" spans="1:33" ht="15" customHeight="1" x14ac:dyDescent="0.3">
      <c r="A191" s="132"/>
      <c r="B191" s="125"/>
      <c r="C191" s="125"/>
      <c r="D191" s="74"/>
      <c r="E191" s="80"/>
      <c r="F191" s="80"/>
      <c r="G191" s="80"/>
      <c r="H191" s="80"/>
      <c r="I191" s="80"/>
      <c r="J191" s="80"/>
      <c r="K191" s="80"/>
      <c r="L191" s="80"/>
      <c r="M191" s="80"/>
      <c r="N191" s="80"/>
      <c r="O191" s="80"/>
      <c r="P191" s="80"/>
      <c r="Q191" s="80"/>
      <c r="R191" s="80"/>
      <c r="S191" s="80"/>
      <c r="T191" s="80"/>
      <c r="U191" s="80"/>
      <c r="V191" s="80"/>
      <c r="W191" s="89"/>
      <c r="X191" s="89"/>
      <c r="Y191" s="89"/>
      <c r="Z191" s="89"/>
      <c r="AA191" s="83"/>
      <c r="AB191" s="7"/>
      <c r="AC191" s="7"/>
      <c r="AD191" s="7"/>
      <c r="AE191" s="7"/>
      <c r="AF191" s="7"/>
      <c r="AG191" s="7"/>
    </row>
    <row r="192" spans="1:33" ht="30" customHeight="1" x14ac:dyDescent="0.3">
      <c r="A192" s="133" t="s">
        <v>379</v>
      </c>
      <c r="B192" s="119"/>
      <c r="C192" s="134"/>
      <c r="D192" s="90"/>
      <c r="E192" s="87"/>
      <c r="F192" s="88"/>
      <c r="G192" s="91">
        <f>Фінансування!C27-'Кошторис  витрат'!G190</f>
        <v>0</v>
      </c>
      <c r="H192" s="87"/>
      <c r="I192" s="88"/>
      <c r="J192" s="91">
        <f>Фінансування!C28-'Кошторис  витрат'!J190</f>
        <v>0</v>
      </c>
      <c r="K192" s="87"/>
      <c r="L192" s="88"/>
      <c r="M192" s="91">
        <f>Фінансування!J27-'Кошторис  витрат'!M190</f>
        <v>0</v>
      </c>
      <c r="N192" s="87"/>
      <c r="O192" s="88"/>
      <c r="P192" s="91">
        <f>Фінансування!J28-'Кошторис  витрат'!P190</f>
        <v>0</v>
      </c>
      <c r="Q192" s="87"/>
      <c r="R192" s="88"/>
      <c r="S192" s="91">
        <f>Фінансування!L27-'Кошторис  витрат'!S190</f>
        <v>0</v>
      </c>
      <c r="T192" s="87"/>
      <c r="U192" s="88"/>
      <c r="V192" s="91">
        <f>Фінансування!L28-'Кошторис  витрат'!V190</f>
        <v>0</v>
      </c>
      <c r="W192" s="92">
        <f>Фінансування!N27-'Кошторис  витрат'!W190</f>
        <v>0</v>
      </c>
      <c r="X192" s="92">
        <f>Фінансування!N28-'Кошторис  витрат'!X190</f>
        <v>0</v>
      </c>
      <c r="Y192" s="92"/>
      <c r="Z192" s="92"/>
      <c r="AA192" s="93"/>
      <c r="AB192" s="7"/>
      <c r="AC192" s="7"/>
      <c r="AD192" s="7"/>
      <c r="AE192" s="7"/>
      <c r="AF192" s="7"/>
      <c r="AG192" s="7"/>
    </row>
    <row r="193" spans="1:33" ht="15.75" customHeight="1" x14ac:dyDescent="0.3">
      <c r="A193" s="1"/>
      <c r="B193" s="94"/>
      <c r="C193" s="2"/>
      <c r="D193" s="95"/>
      <c r="E193" s="70"/>
      <c r="F193" s="70"/>
      <c r="G193" s="70"/>
      <c r="H193" s="70"/>
      <c r="I193" s="70"/>
      <c r="J193" s="70"/>
      <c r="K193" s="70"/>
      <c r="L193" s="70"/>
      <c r="M193" s="70"/>
      <c r="N193" s="70"/>
      <c r="O193" s="70"/>
      <c r="P193" s="70"/>
      <c r="Q193" s="70"/>
      <c r="R193" s="70"/>
      <c r="S193" s="70"/>
      <c r="T193" s="70"/>
      <c r="U193" s="70"/>
      <c r="V193" s="70"/>
      <c r="W193" s="71"/>
      <c r="X193" s="71"/>
      <c r="Y193" s="71"/>
      <c r="Z193" s="71"/>
      <c r="AA193" s="2"/>
      <c r="AB193" s="1"/>
      <c r="AC193" s="1"/>
      <c r="AD193" s="1"/>
      <c r="AE193" s="1"/>
      <c r="AF193" s="1"/>
      <c r="AG193" s="1"/>
    </row>
    <row r="194" spans="1:33" ht="15.75" customHeight="1" x14ac:dyDescent="0.3">
      <c r="A194" s="1"/>
      <c r="B194" s="94"/>
      <c r="C194" s="2"/>
      <c r="D194" s="95"/>
      <c r="E194" s="70"/>
      <c r="F194" s="70"/>
      <c r="G194" s="70"/>
      <c r="H194" s="70"/>
      <c r="I194" s="70"/>
      <c r="J194" s="70"/>
      <c r="K194" s="70"/>
      <c r="L194" s="70"/>
      <c r="M194" s="70"/>
      <c r="N194" s="70"/>
      <c r="O194" s="70"/>
      <c r="P194" s="70"/>
      <c r="Q194" s="70"/>
      <c r="R194" s="70"/>
      <c r="S194" s="70"/>
      <c r="T194" s="70"/>
      <c r="U194" s="70"/>
      <c r="V194" s="70"/>
      <c r="W194" s="71"/>
      <c r="X194" s="71"/>
      <c r="Y194" s="71"/>
      <c r="Z194" s="71"/>
      <c r="AA194" s="2"/>
      <c r="AB194" s="1"/>
      <c r="AC194" s="1"/>
      <c r="AD194" s="1"/>
      <c r="AE194" s="1"/>
      <c r="AF194" s="1"/>
      <c r="AG194" s="1"/>
    </row>
    <row r="195" spans="1:33" ht="15.75" customHeight="1" x14ac:dyDescent="0.3">
      <c r="A195" s="1"/>
      <c r="B195" s="94"/>
      <c r="C195" s="2"/>
      <c r="D195" s="95"/>
      <c r="E195" s="70"/>
      <c r="F195" s="70"/>
      <c r="G195" s="70"/>
      <c r="H195" s="70"/>
      <c r="I195" s="70"/>
      <c r="J195" s="70"/>
      <c r="K195" s="70"/>
      <c r="L195" s="70"/>
      <c r="M195" s="70"/>
      <c r="N195" s="70"/>
      <c r="O195" s="70"/>
      <c r="P195" s="70"/>
      <c r="Q195" s="70"/>
      <c r="R195" s="70"/>
      <c r="S195" s="70"/>
      <c r="T195" s="70"/>
      <c r="U195" s="70"/>
      <c r="V195" s="70"/>
      <c r="W195" s="71"/>
      <c r="X195" s="71"/>
      <c r="Y195" s="71"/>
      <c r="Z195" s="71"/>
      <c r="AA195" s="2"/>
      <c r="AB195" s="1"/>
      <c r="AC195" s="1"/>
      <c r="AD195" s="1"/>
      <c r="AE195" s="1"/>
      <c r="AF195" s="1"/>
      <c r="AG195" s="1"/>
    </row>
    <row r="196" spans="1:33" ht="15.75" customHeight="1" x14ac:dyDescent="0.3">
      <c r="A196" s="96"/>
      <c r="B196" s="97"/>
      <c r="C196" s="98"/>
      <c r="D196" s="95"/>
      <c r="E196" s="99"/>
      <c r="F196" s="99"/>
      <c r="G196" s="70"/>
      <c r="H196" s="100"/>
      <c r="I196" s="96"/>
      <c r="J196" s="99"/>
      <c r="K196" s="101"/>
      <c r="L196" s="2"/>
      <c r="M196" s="70"/>
      <c r="N196" s="101"/>
      <c r="O196" s="2"/>
      <c r="P196" s="70"/>
      <c r="Q196" s="70"/>
      <c r="R196" s="70"/>
      <c r="S196" s="70"/>
      <c r="T196" s="70"/>
      <c r="U196" s="70"/>
      <c r="V196" s="70"/>
      <c r="W196" s="71"/>
      <c r="X196" s="71"/>
      <c r="Y196" s="71"/>
      <c r="Z196" s="71"/>
      <c r="AA196" s="2"/>
      <c r="AB196" s="1"/>
      <c r="AC196" s="2"/>
      <c r="AD196" s="1"/>
      <c r="AE196" s="1"/>
      <c r="AF196" s="1"/>
      <c r="AG196" s="1"/>
    </row>
    <row r="197" spans="1:33" ht="15.75" customHeight="1" x14ac:dyDescent="0.3">
      <c r="A197" s="102"/>
      <c r="B197" s="103"/>
      <c r="C197" s="104" t="s">
        <v>380</v>
      </c>
      <c r="D197" s="105"/>
      <c r="E197" s="106" t="s">
        <v>381</v>
      </c>
      <c r="F197" s="106"/>
      <c r="G197" s="107"/>
      <c r="H197" s="108"/>
      <c r="I197" s="109" t="s">
        <v>382</v>
      </c>
      <c r="J197" s="107"/>
      <c r="K197" s="108"/>
      <c r="L197" s="109"/>
      <c r="M197" s="107"/>
      <c r="N197" s="108"/>
      <c r="O197" s="109"/>
      <c r="P197" s="107"/>
      <c r="Q197" s="107"/>
      <c r="R197" s="107"/>
      <c r="S197" s="107"/>
      <c r="T197" s="107"/>
      <c r="U197" s="107"/>
      <c r="V197" s="107"/>
      <c r="W197" s="110"/>
      <c r="X197" s="110"/>
      <c r="Y197" s="110"/>
      <c r="Z197" s="110"/>
      <c r="AA197" s="111"/>
      <c r="AB197" s="112"/>
      <c r="AC197" s="111"/>
      <c r="AD197" s="112"/>
      <c r="AE197" s="112"/>
      <c r="AF197" s="112"/>
      <c r="AG197" s="112"/>
    </row>
    <row r="198" spans="1:33" ht="15.75" customHeight="1" x14ac:dyDescent="0.3">
      <c r="A198" s="1"/>
      <c r="B198" s="94"/>
      <c r="C198" s="2"/>
      <c r="D198" s="95"/>
      <c r="E198" s="70"/>
      <c r="F198" s="70"/>
      <c r="G198" s="70"/>
      <c r="H198" s="70"/>
      <c r="I198" s="70"/>
      <c r="J198" s="70"/>
      <c r="K198" s="70"/>
      <c r="L198" s="70"/>
      <c r="M198" s="70"/>
      <c r="N198" s="70"/>
      <c r="O198" s="70"/>
      <c r="P198" s="70"/>
      <c r="Q198" s="70"/>
      <c r="R198" s="70"/>
      <c r="S198" s="70"/>
      <c r="T198" s="70"/>
      <c r="U198" s="70"/>
      <c r="V198" s="70"/>
      <c r="W198" s="71"/>
      <c r="X198" s="71"/>
      <c r="Y198" s="71"/>
      <c r="Z198" s="71"/>
      <c r="AA198" s="2"/>
      <c r="AB198" s="1"/>
      <c r="AC198" s="1"/>
      <c r="AD198" s="1"/>
      <c r="AE198" s="1"/>
      <c r="AF198" s="1"/>
      <c r="AG198" s="1"/>
    </row>
    <row r="199" spans="1:33" ht="15.75" customHeight="1" x14ac:dyDescent="0.3">
      <c r="A199" s="1"/>
      <c r="B199" s="94"/>
      <c r="C199" s="2"/>
      <c r="D199" s="95"/>
      <c r="E199" s="70"/>
      <c r="F199" s="70"/>
      <c r="G199" s="70"/>
      <c r="H199" s="70"/>
      <c r="I199" s="70"/>
      <c r="J199" s="70"/>
      <c r="K199" s="70"/>
      <c r="L199" s="70"/>
      <c r="M199" s="70"/>
      <c r="N199" s="70"/>
      <c r="O199" s="70"/>
      <c r="P199" s="70"/>
      <c r="Q199" s="70"/>
      <c r="R199" s="70"/>
      <c r="S199" s="70"/>
      <c r="T199" s="70"/>
      <c r="U199" s="70"/>
      <c r="V199" s="70"/>
      <c r="W199" s="71"/>
      <c r="X199" s="71"/>
      <c r="Y199" s="71"/>
      <c r="Z199" s="71"/>
      <c r="AA199" s="2"/>
      <c r="AB199" s="1"/>
      <c r="AC199" s="1"/>
      <c r="AD199" s="1"/>
      <c r="AE199" s="1"/>
      <c r="AF199" s="1"/>
      <c r="AG199" s="1"/>
    </row>
    <row r="200" spans="1:33" ht="15.75" customHeight="1" x14ac:dyDescent="0.3">
      <c r="A200" s="1"/>
      <c r="B200" s="94"/>
      <c r="C200" s="2"/>
      <c r="D200" s="95"/>
      <c r="E200" s="70"/>
      <c r="F200" s="70"/>
      <c r="G200" s="70"/>
      <c r="H200" s="70"/>
      <c r="I200" s="70"/>
      <c r="J200" s="70"/>
      <c r="K200" s="70"/>
      <c r="L200" s="70"/>
      <c r="M200" s="70"/>
      <c r="N200" s="70"/>
      <c r="O200" s="70"/>
      <c r="P200" s="70"/>
      <c r="Q200" s="70"/>
      <c r="R200" s="70"/>
      <c r="S200" s="70"/>
      <c r="T200" s="70"/>
      <c r="U200" s="70"/>
      <c r="V200" s="70"/>
      <c r="W200" s="71"/>
      <c r="X200" s="71"/>
      <c r="Y200" s="71"/>
      <c r="Z200" s="71"/>
      <c r="AA200" s="2"/>
      <c r="AB200" s="1"/>
      <c r="AC200" s="1"/>
      <c r="AD200" s="1"/>
      <c r="AE200" s="1"/>
      <c r="AF200" s="1"/>
      <c r="AG200" s="1"/>
    </row>
    <row r="201" spans="1:33" ht="15.75" customHeight="1" x14ac:dyDescent="0.3">
      <c r="A201" s="1"/>
      <c r="B201" s="94"/>
      <c r="C201" s="2"/>
      <c r="D201" s="95"/>
      <c r="E201" s="70"/>
      <c r="F201" s="70"/>
      <c r="G201" s="70"/>
      <c r="H201" s="70"/>
      <c r="I201" s="70"/>
      <c r="J201" s="70"/>
      <c r="K201" s="70"/>
      <c r="L201" s="70"/>
      <c r="M201" s="70"/>
      <c r="N201" s="70"/>
      <c r="O201" s="70"/>
      <c r="P201" s="70"/>
      <c r="Q201" s="70"/>
      <c r="R201" s="70"/>
      <c r="S201" s="70"/>
      <c r="T201" s="70"/>
      <c r="U201" s="70"/>
      <c r="V201" s="70"/>
      <c r="W201" s="113"/>
      <c r="X201" s="113"/>
      <c r="Y201" s="113"/>
      <c r="Z201" s="113"/>
      <c r="AA201" s="2"/>
      <c r="AB201" s="1"/>
      <c r="AC201" s="1"/>
      <c r="AD201" s="1"/>
      <c r="AE201" s="1"/>
      <c r="AF201" s="1"/>
      <c r="AG201" s="1"/>
    </row>
    <row r="202" spans="1:33" ht="15.75" customHeight="1" x14ac:dyDescent="0.3">
      <c r="A202" s="1"/>
      <c r="B202" s="94"/>
      <c r="C202" s="2"/>
      <c r="D202" s="95"/>
      <c r="E202" s="70"/>
      <c r="F202" s="70"/>
      <c r="G202" s="70"/>
      <c r="H202" s="70"/>
      <c r="I202" s="70"/>
      <c r="J202" s="70"/>
      <c r="K202" s="70"/>
      <c r="L202" s="70"/>
      <c r="M202" s="70"/>
      <c r="N202" s="70"/>
      <c r="O202" s="70"/>
      <c r="P202" s="70"/>
      <c r="Q202" s="70"/>
      <c r="R202" s="70"/>
      <c r="S202" s="70"/>
      <c r="T202" s="70"/>
      <c r="U202" s="70"/>
      <c r="V202" s="70"/>
      <c r="W202" s="113"/>
      <c r="X202" s="113"/>
      <c r="Y202" s="113"/>
      <c r="Z202" s="113"/>
      <c r="AA202" s="2"/>
      <c r="AB202" s="1"/>
      <c r="AC202" s="1"/>
      <c r="AD202" s="1"/>
      <c r="AE202" s="1"/>
      <c r="AF202" s="1"/>
      <c r="AG202" s="1"/>
    </row>
    <row r="203" spans="1:33" ht="15.75" customHeight="1" x14ac:dyDescent="0.3">
      <c r="A203" s="1"/>
      <c r="B203" s="94"/>
      <c r="C203" s="2"/>
      <c r="D203" s="95"/>
      <c r="E203" s="70"/>
      <c r="F203" s="70"/>
      <c r="G203" s="70"/>
      <c r="H203" s="70"/>
      <c r="I203" s="70"/>
      <c r="J203" s="70"/>
      <c r="K203" s="70"/>
      <c r="L203" s="70"/>
      <c r="M203" s="70"/>
      <c r="N203" s="70"/>
      <c r="O203" s="70"/>
      <c r="P203" s="70"/>
      <c r="Q203" s="70"/>
      <c r="R203" s="70"/>
      <c r="S203" s="70"/>
      <c r="T203" s="70"/>
      <c r="U203" s="70"/>
      <c r="V203" s="70"/>
      <c r="W203" s="113"/>
      <c r="X203" s="113"/>
      <c r="Y203" s="113"/>
      <c r="Z203" s="113"/>
      <c r="AA203" s="2"/>
      <c r="AB203" s="1"/>
      <c r="AC203" s="1"/>
      <c r="AD203" s="1"/>
      <c r="AE203" s="1"/>
      <c r="AF203" s="1"/>
      <c r="AG203" s="1"/>
    </row>
    <row r="204" spans="1:33" ht="15.75" customHeight="1" x14ac:dyDescent="0.3">
      <c r="A204" s="1"/>
      <c r="B204" s="94"/>
      <c r="C204" s="2"/>
      <c r="D204" s="95"/>
      <c r="E204" s="70"/>
      <c r="F204" s="70"/>
      <c r="G204" s="70"/>
      <c r="H204" s="70"/>
      <c r="I204" s="70"/>
      <c r="J204" s="70"/>
      <c r="K204" s="70"/>
      <c r="L204" s="70"/>
      <c r="M204" s="70"/>
      <c r="N204" s="70"/>
      <c r="O204" s="70"/>
      <c r="P204" s="70"/>
      <c r="Q204" s="70"/>
      <c r="R204" s="70"/>
      <c r="S204" s="70"/>
      <c r="T204" s="70"/>
      <c r="U204" s="70"/>
      <c r="V204" s="70"/>
      <c r="W204" s="113"/>
      <c r="X204" s="113"/>
      <c r="Y204" s="113"/>
      <c r="Z204" s="113"/>
      <c r="AA204" s="2"/>
      <c r="AB204" s="1"/>
      <c r="AC204" s="1"/>
      <c r="AD204" s="1"/>
      <c r="AE204" s="1"/>
      <c r="AF204" s="1"/>
      <c r="AG204" s="1"/>
    </row>
    <row r="205" spans="1:33" ht="15.75" customHeight="1" x14ac:dyDescent="0.3">
      <c r="A205" s="1"/>
      <c r="B205" s="94"/>
      <c r="C205" s="2"/>
      <c r="D205" s="95"/>
      <c r="E205" s="70"/>
      <c r="F205" s="70"/>
      <c r="G205" s="70"/>
      <c r="H205" s="70"/>
      <c r="I205" s="70"/>
      <c r="J205" s="70"/>
      <c r="K205" s="70"/>
      <c r="L205" s="70"/>
      <c r="M205" s="70"/>
      <c r="N205" s="70"/>
      <c r="O205" s="70"/>
      <c r="P205" s="70"/>
      <c r="Q205" s="70"/>
      <c r="R205" s="70"/>
      <c r="S205" s="70"/>
      <c r="T205" s="70"/>
      <c r="U205" s="70"/>
      <c r="V205" s="70"/>
      <c r="W205" s="113"/>
      <c r="X205" s="113"/>
      <c r="Y205" s="113"/>
      <c r="Z205" s="113"/>
      <c r="AA205" s="2"/>
      <c r="AB205" s="1"/>
      <c r="AC205" s="1"/>
      <c r="AD205" s="1"/>
      <c r="AE205" s="1"/>
      <c r="AF205" s="1"/>
      <c r="AG205" s="1"/>
    </row>
    <row r="206" spans="1:33" ht="15.75" customHeight="1" x14ac:dyDescent="0.3">
      <c r="A206" s="1"/>
      <c r="B206" s="94"/>
      <c r="C206" s="2"/>
      <c r="D206" s="95"/>
      <c r="E206" s="70"/>
      <c r="F206" s="70"/>
      <c r="G206" s="70"/>
      <c r="H206" s="70"/>
      <c r="I206" s="70"/>
      <c r="J206" s="70"/>
      <c r="K206" s="70"/>
      <c r="L206" s="70"/>
      <c r="M206" s="70"/>
      <c r="N206" s="70"/>
      <c r="O206" s="70"/>
      <c r="P206" s="70"/>
      <c r="Q206" s="70"/>
      <c r="R206" s="70"/>
      <c r="S206" s="70"/>
      <c r="T206" s="70"/>
      <c r="U206" s="70"/>
      <c r="V206" s="70"/>
      <c r="W206" s="113"/>
      <c r="X206" s="113"/>
      <c r="Y206" s="113"/>
      <c r="Z206" s="113"/>
      <c r="AA206" s="2"/>
      <c r="AB206" s="1"/>
      <c r="AC206" s="1"/>
      <c r="AD206" s="1"/>
      <c r="AE206" s="1"/>
      <c r="AF206" s="1"/>
      <c r="AG206" s="1"/>
    </row>
    <row r="207" spans="1:33" ht="15.75" customHeight="1" x14ac:dyDescent="0.3">
      <c r="A207" s="1"/>
      <c r="B207" s="94"/>
      <c r="C207" s="2"/>
      <c r="D207" s="95"/>
      <c r="E207" s="70"/>
      <c r="F207" s="70"/>
      <c r="G207" s="70"/>
      <c r="H207" s="70"/>
      <c r="I207" s="70"/>
      <c r="J207" s="70"/>
      <c r="K207" s="70"/>
      <c r="L207" s="70"/>
      <c r="M207" s="70"/>
      <c r="N207" s="70"/>
      <c r="O207" s="70"/>
      <c r="P207" s="70"/>
      <c r="Q207" s="70"/>
      <c r="R207" s="70"/>
      <c r="S207" s="70"/>
      <c r="T207" s="70"/>
      <c r="U207" s="70"/>
      <c r="V207" s="70"/>
      <c r="W207" s="113"/>
      <c r="X207" s="113"/>
      <c r="Y207" s="113"/>
      <c r="Z207" s="113"/>
      <c r="AA207" s="2"/>
      <c r="AB207" s="1"/>
      <c r="AC207" s="1"/>
      <c r="AD207" s="1"/>
      <c r="AE207" s="1"/>
      <c r="AF207" s="1"/>
      <c r="AG207" s="1"/>
    </row>
    <row r="208" spans="1:33" ht="15.75" customHeight="1" x14ac:dyDescent="0.3">
      <c r="A208" s="1"/>
      <c r="B208" s="94"/>
      <c r="C208" s="2"/>
      <c r="D208" s="95"/>
      <c r="E208" s="70"/>
      <c r="F208" s="70"/>
      <c r="G208" s="70"/>
      <c r="H208" s="70"/>
      <c r="I208" s="70"/>
      <c r="J208" s="70"/>
      <c r="K208" s="70"/>
      <c r="L208" s="70"/>
      <c r="M208" s="70"/>
      <c r="N208" s="70"/>
      <c r="O208" s="70"/>
      <c r="P208" s="70"/>
      <c r="Q208" s="70"/>
      <c r="R208" s="70"/>
      <c r="S208" s="70"/>
      <c r="T208" s="70"/>
      <c r="U208" s="70"/>
      <c r="V208" s="70"/>
      <c r="W208" s="113"/>
      <c r="X208" s="113"/>
      <c r="Y208" s="113"/>
      <c r="Z208" s="113"/>
      <c r="AA208" s="2"/>
      <c r="AB208" s="1"/>
      <c r="AC208" s="1"/>
      <c r="AD208" s="1"/>
      <c r="AE208" s="1"/>
      <c r="AF208" s="1"/>
      <c r="AG208" s="1"/>
    </row>
    <row r="209" spans="1:33" ht="15.75" customHeight="1" x14ac:dyDescent="0.3">
      <c r="A209" s="1"/>
      <c r="B209" s="94"/>
      <c r="C209" s="2"/>
      <c r="D209" s="95"/>
      <c r="E209" s="70"/>
      <c r="F209" s="70"/>
      <c r="G209" s="70"/>
      <c r="H209" s="70"/>
      <c r="I209" s="70"/>
      <c r="J209" s="70"/>
      <c r="K209" s="70"/>
      <c r="L209" s="70"/>
      <c r="M209" s="70"/>
      <c r="N209" s="70"/>
      <c r="O209" s="70"/>
      <c r="P209" s="70"/>
      <c r="Q209" s="70"/>
      <c r="R209" s="70"/>
      <c r="S209" s="70"/>
      <c r="T209" s="70"/>
      <c r="U209" s="70"/>
      <c r="V209" s="70"/>
      <c r="W209" s="113"/>
      <c r="X209" s="113"/>
      <c r="Y209" s="113"/>
      <c r="Z209" s="113"/>
      <c r="AA209" s="2"/>
      <c r="AB209" s="1"/>
      <c r="AC209" s="1"/>
      <c r="AD209" s="1"/>
      <c r="AE209" s="1"/>
      <c r="AF209" s="1"/>
      <c r="AG209" s="1"/>
    </row>
    <row r="210" spans="1:33" ht="15.75" customHeight="1" x14ac:dyDescent="0.3">
      <c r="A210" s="1"/>
      <c r="B210" s="94"/>
      <c r="C210" s="2"/>
      <c r="D210" s="95"/>
      <c r="E210" s="70"/>
      <c r="F210" s="70"/>
      <c r="G210" s="70"/>
      <c r="H210" s="70"/>
      <c r="I210" s="70"/>
      <c r="J210" s="70"/>
      <c r="K210" s="70"/>
      <c r="L210" s="70"/>
      <c r="M210" s="70"/>
      <c r="N210" s="70"/>
      <c r="O210" s="70"/>
      <c r="P210" s="70"/>
      <c r="Q210" s="70"/>
      <c r="R210" s="70"/>
      <c r="S210" s="70"/>
      <c r="T210" s="70"/>
      <c r="U210" s="70"/>
      <c r="V210" s="70"/>
      <c r="W210" s="113"/>
      <c r="X210" s="113"/>
      <c r="Y210" s="113"/>
      <c r="Z210" s="113"/>
      <c r="AA210" s="2"/>
      <c r="AB210" s="1"/>
      <c r="AC210" s="1"/>
      <c r="AD210" s="1"/>
      <c r="AE210" s="1"/>
      <c r="AF210" s="1"/>
      <c r="AG210" s="1"/>
    </row>
    <row r="211" spans="1:33" ht="15.75" customHeight="1" x14ac:dyDescent="0.3">
      <c r="A211" s="1"/>
      <c r="B211" s="94"/>
      <c r="C211" s="2"/>
      <c r="D211" s="95"/>
      <c r="E211" s="70"/>
      <c r="F211" s="70"/>
      <c r="G211" s="70"/>
      <c r="H211" s="70"/>
      <c r="I211" s="70"/>
      <c r="J211" s="70"/>
      <c r="K211" s="70"/>
      <c r="L211" s="70"/>
      <c r="M211" s="70"/>
      <c r="N211" s="70"/>
      <c r="O211" s="70"/>
      <c r="P211" s="70"/>
      <c r="Q211" s="70"/>
      <c r="R211" s="70"/>
      <c r="S211" s="70"/>
      <c r="T211" s="70"/>
      <c r="U211" s="70"/>
      <c r="V211" s="70"/>
      <c r="W211" s="113"/>
      <c r="X211" s="113"/>
      <c r="Y211" s="113"/>
      <c r="Z211" s="113"/>
      <c r="AA211" s="2"/>
      <c r="AB211" s="1"/>
      <c r="AC211" s="1"/>
      <c r="AD211" s="1"/>
      <c r="AE211" s="1"/>
      <c r="AF211" s="1"/>
      <c r="AG211" s="1"/>
    </row>
    <row r="212" spans="1:33" ht="15.75" customHeight="1" x14ac:dyDescent="0.3">
      <c r="A212" s="1"/>
      <c r="B212" s="94"/>
      <c r="C212" s="2"/>
      <c r="D212" s="95"/>
      <c r="E212" s="70"/>
      <c r="F212" s="70"/>
      <c r="G212" s="70"/>
      <c r="H212" s="70"/>
      <c r="I212" s="70"/>
      <c r="J212" s="70"/>
      <c r="K212" s="70"/>
      <c r="L212" s="70"/>
      <c r="M212" s="70"/>
      <c r="N212" s="70"/>
      <c r="O212" s="70"/>
      <c r="P212" s="70"/>
      <c r="Q212" s="70"/>
      <c r="R212" s="70"/>
      <c r="S212" s="70"/>
      <c r="T212" s="70"/>
      <c r="U212" s="70"/>
      <c r="V212" s="70"/>
      <c r="W212" s="113"/>
      <c r="X212" s="113"/>
      <c r="Y212" s="113"/>
      <c r="Z212" s="113"/>
      <c r="AA212" s="2"/>
      <c r="AB212" s="1"/>
      <c r="AC212" s="1"/>
      <c r="AD212" s="1"/>
      <c r="AE212" s="1"/>
      <c r="AF212" s="1"/>
      <c r="AG212" s="1"/>
    </row>
    <row r="213" spans="1:33" ht="15.75" customHeight="1" x14ac:dyDescent="0.3">
      <c r="A213" s="1"/>
      <c r="B213" s="94"/>
      <c r="C213" s="2"/>
      <c r="D213" s="95"/>
      <c r="E213" s="70"/>
      <c r="F213" s="70"/>
      <c r="G213" s="70"/>
      <c r="H213" s="70"/>
      <c r="I213" s="70"/>
      <c r="J213" s="70"/>
      <c r="K213" s="70"/>
      <c r="L213" s="70"/>
      <c r="M213" s="70"/>
      <c r="N213" s="70"/>
      <c r="O213" s="70"/>
      <c r="P213" s="70"/>
      <c r="Q213" s="70"/>
      <c r="R213" s="70"/>
      <c r="S213" s="70"/>
      <c r="T213" s="70"/>
      <c r="U213" s="70"/>
      <c r="V213" s="70"/>
      <c r="W213" s="113"/>
      <c r="X213" s="113"/>
      <c r="Y213" s="113"/>
      <c r="Z213" s="113"/>
      <c r="AA213" s="2"/>
      <c r="AB213" s="1"/>
      <c r="AC213" s="1"/>
      <c r="AD213" s="1"/>
      <c r="AE213" s="1"/>
      <c r="AF213" s="1"/>
      <c r="AG213" s="1"/>
    </row>
    <row r="214" spans="1:33" ht="15.75" customHeight="1" x14ac:dyDescent="0.3">
      <c r="A214" s="1"/>
      <c r="B214" s="94"/>
      <c r="C214" s="2"/>
      <c r="D214" s="95"/>
      <c r="E214" s="70"/>
      <c r="F214" s="70"/>
      <c r="G214" s="70"/>
      <c r="H214" s="70"/>
      <c r="I214" s="70"/>
      <c r="J214" s="70"/>
      <c r="K214" s="70"/>
      <c r="L214" s="70"/>
      <c r="M214" s="70"/>
      <c r="N214" s="70"/>
      <c r="O214" s="70"/>
      <c r="P214" s="70"/>
      <c r="Q214" s="70"/>
      <c r="R214" s="70"/>
      <c r="S214" s="70"/>
      <c r="T214" s="70"/>
      <c r="U214" s="70"/>
      <c r="V214" s="70"/>
      <c r="W214" s="113"/>
      <c r="X214" s="113"/>
      <c r="Y214" s="113"/>
      <c r="Z214" s="113"/>
      <c r="AA214" s="2"/>
      <c r="AB214" s="1"/>
      <c r="AC214" s="1"/>
      <c r="AD214" s="1"/>
      <c r="AE214" s="1"/>
      <c r="AF214" s="1"/>
      <c r="AG214" s="1"/>
    </row>
    <row r="215" spans="1:33" ht="15.75" customHeight="1" x14ac:dyDescent="0.3">
      <c r="A215" s="1"/>
      <c r="B215" s="94"/>
      <c r="C215" s="2"/>
      <c r="D215" s="95"/>
      <c r="E215" s="70"/>
      <c r="F215" s="70"/>
      <c r="G215" s="70"/>
      <c r="H215" s="70"/>
      <c r="I215" s="70"/>
      <c r="J215" s="70"/>
      <c r="K215" s="70"/>
      <c r="L215" s="70"/>
      <c r="M215" s="70"/>
      <c r="N215" s="70"/>
      <c r="O215" s="70"/>
      <c r="P215" s="70"/>
      <c r="Q215" s="70"/>
      <c r="R215" s="70"/>
      <c r="S215" s="70"/>
      <c r="T215" s="70"/>
      <c r="U215" s="70"/>
      <c r="V215" s="70"/>
      <c r="W215" s="113"/>
      <c r="X215" s="113"/>
      <c r="Y215" s="113"/>
      <c r="Z215" s="113"/>
      <c r="AA215" s="2"/>
      <c r="AB215" s="1"/>
      <c r="AC215" s="1"/>
      <c r="AD215" s="1"/>
      <c r="AE215" s="1"/>
      <c r="AF215" s="1"/>
      <c r="AG215" s="1"/>
    </row>
    <row r="216" spans="1:33" ht="15.75" customHeight="1" x14ac:dyDescent="0.3">
      <c r="A216" s="1"/>
      <c r="B216" s="94"/>
      <c r="C216" s="2"/>
      <c r="D216" s="95"/>
      <c r="E216" s="70"/>
      <c r="F216" s="70"/>
      <c r="G216" s="70"/>
      <c r="H216" s="70"/>
      <c r="I216" s="70"/>
      <c r="J216" s="70"/>
      <c r="K216" s="70"/>
      <c r="L216" s="70"/>
      <c r="M216" s="70"/>
      <c r="N216" s="70"/>
      <c r="O216" s="70"/>
      <c r="P216" s="70"/>
      <c r="Q216" s="70"/>
      <c r="R216" s="70"/>
      <c r="S216" s="70"/>
      <c r="T216" s="70"/>
      <c r="U216" s="70"/>
      <c r="V216" s="70"/>
      <c r="W216" s="113"/>
      <c r="X216" s="113"/>
      <c r="Y216" s="113"/>
      <c r="Z216" s="113"/>
      <c r="AA216" s="2"/>
      <c r="AB216" s="1"/>
      <c r="AC216" s="1"/>
      <c r="AD216" s="1"/>
      <c r="AE216" s="1"/>
      <c r="AF216" s="1"/>
      <c r="AG216" s="1"/>
    </row>
    <row r="217" spans="1:33" ht="15.75" customHeight="1" x14ac:dyDescent="0.3">
      <c r="A217" s="1"/>
      <c r="B217" s="94"/>
      <c r="C217" s="2"/>
      <c r="D217" s="95"/>
      <c r="E217" s="70"/>
      <c r="F217" s="70"/>
      <c r="G217" s="70"/>
      <c r="H217" s="70"/>
      <c r="I217" s="70"/>
      <c r="J217" s="70"/>
      <c r="K217" s="70"/>
      <c r="L217" s="70"/>
      <c r="M217" s="70"/>
      <c r="N217" s="70"/>
      <c r="O217" s="70"/>
      <c r="P217" s="70"/>
      <c r="Q217" s="70"/>
      <c r="R217" s="70"/>
      <c r="S217" s="70"/>
      <c r="T217" s="70"/>
      <c r="U217" s="70"/>
      <c r="V217" s="70"/>
      <c r="W217" s="113"/>
      <c r="X217" s="113"/>
      <c r="Y217" s="113"/>
      <c r="Z217" s="113"/>
      <c r="AA217" s="2"/>
      <c r="AB217" s="1"/>
      <c r="AC217" s="1"/>
      <c r="AD217" s="1"/>
      <c r="AE217" s="1"/>
      <c r="AF217" s="1"/>
      <c r="AG217" s="1"/>
    </row>
    <row r="218" spans="1:33" ht="15.75" customHeight="1" x14ac:dyDescent="0.3">
      <c r="A218" s="1"/>
      <c r="B218" s="94"/>
      <c r="C218" s="2"/>
      <c r="D218" s="95"/>
      <c r="E218" s="70"/>
      <c r="F218" s="70"/>
      <c r="G218" s="70"/>
      <c r="H218" s="70"/>
      <c r="I218" s="70"/>
      <c r="J218" s="70"/>
      <c r="K218" s="70"/>
      <c r="L218" s="70"/>
      <c r="M218" s="70"/>
      <c r="N218" s="70"/>
      <c r="O218" s="70"/>
      <c r="P218" s="70"/>
      <c r="Q218" s="70"/>
      <c r="R218" s="70"/>
      <c r="S218" s="70"/>
      <c r="T218" s="70"/>
      <c r="U218" s="70"/>
      <c r="V218" s="70"/>
      <c r="W218" s="113"/>
      <c r="X218" s="113"/>
      <c r="Y218" s="113"/>
      <c r="Z218" s="113"/>
      <c r="AA218" s="2"/>
      <c r="AB218" s="1"/>
      <c r="AC218" s="1"/>
      <c r="AD218" s="1"/>
      <c r="AE218" s="1"/>
      <c r="AF218" s="1"/>
      <c r="AG218" s="1"/>
    </row>
    <row r="219" spans="1:33" ht="15.75" customHeight="1" x14ac:dyDescent="0.3">
      <c r="A219" s="1"/>
      <c r="B219" s="94"/>
      <c r="C219" s="2"/>
      <c r="D219" s="95"/>
      <c r="E219" s="70"/>
      <c r="F219" s="70"/>
      <c r="G219" s="70"/>
      <c r="H219" s="70"/>
      <c r="I219" s="70"/>
      <c r="J219" s="70"/>
      <c r="K219" s="70"/>
      <c r="L219" s="70"/>
      <c r="M219" s="70"/>
      <c r="N219" s="70"/>
      <c r="O219" s="70"/>
      <c r="P219" s="70"/>
      <c r="Q219" s="70"/>
      <c r="R219" s="70"/>
      <c r="S219" s="70"/>
      <c r="T219" s="70"/>
      <c r="U219" s="70"/>
      <c r="V219" s="70"/>
      <c r="W219" s="113"/>
      <c r="X219" s="113"/>
      <c r="Y219" s="113"/>
      <c r="Z219" s="113"/>
      <c r="AA219" s="2"/>
      <c r="AB219" s="1"/>
      <c r="AC219" s="1"/>
      <c r="AD219" s="1"/>
      <c r="AE219" s="1"/>
      <c r="AF219" s="1"/>
      <c r="AG219" s="1"/>
    </row>
    <row r="220" spans="1:33" ht="15.75" customHeight="1" x14ac:dyDescent="0.3">
      <c r="A220" s="1"/>
      <c r="B220" s="94"/>
      <c r="C220" s="2"/>
      <c r="D220" s="95"/>
      <c r="E220" s="70"/>
      <c r="F220" s="70"/>
      <c r="G220" s="70"/>
      <c r="H220" s="70"/>
      <c r="I220" s="70"/>
      <c r="J220" s="70"/>
      <c r="K220" s="70"/>
      <c r="L220" s="70"/>
      <c r="M220" s="70"/>
      <c r="N220" s="70"/>
      <c r="O220" s="70"/>
      <c r="P220" s="70"/>
      <c r="Q220" s="70"/>
      <c r="R220" s="70"/>
      <c r="S220" s="70"/>
      <c r="T220" s="70"/>
      <c r="U220" s="70"/>
      <c r="V220" s="70"/>
      <c r="W220" s="113"/>
      <c r="X220" s="113"/>
      <c r="Y220" s="113"/>
      <c r="Z220" s="113"/>
      <c r="AA220" s="2"/>
      <c r="AB220" s="1"/>
      <c r="AC220" s="1"/>
      <c r="AD220" s="1"/>
      <c r="AE220" s="1"/>
      <c r="AF220" s="1"/>
      <c r="AG220" s="1"/>
    </row>
    <row r="221" spans="1:33" ht="15.75" customHeight="1" x14ac:dyDescent="0.3">
      <c r="A221" s="1"/>
      <c r="B221" s="94"/>
      <c r="C221" s="2"/>
      <c r="D221" s="95"/>
      <c r="E221" s="70"/>
      <c r="F221" s="70"/>
      <c r="G221" s="70"/>
      <c r="H221" s="70"/>
      <c r="I221" s="70"/>
      <c r="J221" s="70"/>
      <c r="K221" s="70"/>
      <c r="L221" s="70"/>
      <c r="M221" s="70"/>
      <c r="N221" s="70"/>
      <c r="O221" s="70"/>
      <c r="P221" s="70"/>
      <c r="Q221" s="70"/>
      <c r="R221" s="70"/>
      <c r="S221" s="70"/>
      <c r="T221" s="70"/>
      <c r="U221" s="70"/>
      <c r="V221" s="70"/>
      <c r="W221" s="113"/>
      <c r="X221" s="113"/>
      <c r="Y221" s="113"/>
      <c r="Z221" s="113"/>
      <c r="AA221" s="2"/>
      <c r="AB221" s="1"/>
      <c r="AC221" s="1"/>
      <c r="AD221" s="1"/>
      <c r="AE221" s="1"/>
      <c r="AF221" s="1"/>
      <c r="AG221" s="1"/>
    </row>
    <row r="222" spans="1:33" ht="15.75" customHeight="1" x14ac:dyDescent="0.3">
      <c r="A222" s="1"/>
      <c r="B222" s="94"/>
      <c r="C222" s="2"/>
      <c r="D222" s="95"/>
      <c r="E222" s="70"/>
      <c r="F222" s="70"/>
      <c r="G222" s="70"/>
      <c r="H222" s="70"/>
      <c r="I222" s="70"/>
      <c r="J222" s="70"/>
      <c r="K222" s="70"/>
      <c r="L222" s="70"/>
      <c r="M222" s="70"/>
      <c r="N222" s="70"/>
      <c r="O222" s="70"/>
      <c r="P222" s="70"/>
      <c r="Q222" s="70"/>
      <c r="R222" s="70"/>
      <c r="S222" s="70"/>
      <c r="T222" s="70"/>
      <c r="U222" s="70"/>
      <c r="V222" s="70"/>
      <c r="W222" s="113"/>
      <c r="X222" s="113"/>
      <c r="Y222" s="113"/>
      <c r="Z222" s="113"/>
      <c r="AA222" s="2"/>
      <c r="AB222" s="1"/>
      <c r="AC222" s="1"/>
      <c r="AD222" s="1"/>
      <c r="AE222" s="1"/>
      <c r="AF222" s="1"/>
      <c r="AG222" s="1"/>
    </row>
    <row r="223" spans="1:33" ht="15.75" customHeight="1" x14ac:dyDescent="0.3">
      <c r="A223" s="1"/>
      <c r="B223" s="94"/>
      <c r="C223" s="2"/>
      <c r="D223" s="95"/>
      <c r="E223" s="70"/>
      <c r="F223" s="70"/>
      <c r="G223" s="70"/>
      <c r="H223" s="70"/>
      <c r="I223" s="70"/>
      <c r="J223" s="70"/>
      <c r="K223" s="70"/>
      <c r="L223" s="70"/>
      <c r="M223" s="70"/>
      <c r="N223" s="70"/>
      <c r="O223" s="70"/>
      <c r="P223" s="70"/>
      <c r="Q223" s="70"/>
      <c r="R223" s="70"/>
      <c r="S223" s="70"/>
      <c r="T223" s="70"/>
      <c r="U223" s="70"/>
      <c r="V223" s="70"/>
      <c r="W223" s="113"/>
      <c r="X223" s="113"/>
      <c r="Y223" s="113"/>
      <c r="Z223" s="113"/>
      <c r="AA223" s="2"/>
      <c r="AB223" s="1"/>
      <c r="AC223" s="1"/>
      <c r="AD223" s="1"/>
      <c r="AE223" s="1"/>
      <c r="AF223" s="1"/>
      <c r="AG223" s="1"/>
    </row>
    <row r="224" spans="1:33" ht="15.75" customHeight="1" x14ac:dyDescent="0.3">
      <c r="A224" s="1"/>
      <c r="B224" s="94"/>
      <c r="C224" s="2"/>
      <c r="D224" s="95"/>
      <c r="E224" s="70"/>
      <c r="F224" s="70"/>
      <c r="G224" s="70"/>
      <c r="H224" s="70"/>
      <c r="I224" s="70"/>
      <c r="J224" s="70"/>
      <c r="K224" s="70"/>
      <c r="L224" s="70"/>
      <c r="M224" s="70"/>
      <c r="N224" s="70"/>
      <c r="O224" s="70"/>
      <c r="P224" s="70"/>
      <c r="Q224" s="70"/>
      <c r="R224" s="70"/>
      <c r="S224" s="70"/>
      <c r="T224" s="70"/>
      <c r="U224" s="70"/>
      <c r="V224" s="70"/>
      <c r="W224" s="113"/>
      <c r="X224" s="113"/>
      <c r="Y224" s="113"/>
      <c r="Z224" s="113"/>
      <c r="AA224" s="2"/>
      <c r="AB224" s="1"/>
      <c r="AC224" s="1"/>
      <c r="AD224" s="1"/>
      <c r="AE224" s="1"/>
      <c r="AF224" s="1"/>
      <c r="AG224" s="1"/>
    </row>
    <row r="225" spans="1:33" ht="15.75" customHeight="1" x14ac:dyDescent="0.3">
      <c r="A225" s="1"/>
      <c r="B225" s="94"/>
      <c r="C225" s="2"/>
      <c r="D225" s="95"/>
      <c r="E225" s="70"/>
      <c r="F225" s="70"/>
      <c r="G225" s="70"/>
      <c r="H225" s="70"/>
      <c r="I225" s="70"/>
      <c r="J225" s="70"/>
      <c r="K225" s="70"/>
      <c r="L225" s="70"/>
      <c r="M225" s="70"/>
      <c r="N225" s="70"/>
      <c r="O225" s="70"/>
      <c r="P225" s="70"/>
      <c r="Q225" s="70"/>
      <c r="R225" s="70"/>
      <c r="S225" s="70"/>
      <c r="T225" s="70"/>
      <c r="U225" s="70"/>
      <c r="V225" s="70"/>
      <c r="W225" s="113"/>
      <c r="X225" s="113"/>
      <c r="Y225" s="113"/>
      <c r="Z225" s="113"/>
      <c r="AA225" s="2"/>
      <c r="AB225" s="1"/>
      <c r="AC225" s="1"/>
      <c r="AD225" s="1"/>
      <c r="AE225" s="1"/>
      <c r="AF225" s="1"/>
      <c r="AG225" s="1"/>
    </row>
    <row r="226" spans="1:33" ht="15.75" customHeight="1" x14ac:dyDescent="0.3">
      <c r="A226" s="1"/>
      <c r="B226" s="94"/>
      <c r="C226" s="2"/>
      <c r="D226" s="95"/>
      <c r="E226" s="70"/>
      <c r="F226" s="70"/>
      <c r="G226" s="70"/>
      <c r="H226" s="70"/>
      <c r="I226" s="70"/>
      <c r="J226" s="70"/>
      <c r="K226" s="70"/>
      <c r="L226" s="70"/>
      <c r="M226" s="70"/>
      <c r="N226" s="70"/>
      <c r="O226" s="70"/>
      <c r="P226" s="70"/>
      <c r="Q226" s="70"/>
      <c r="R226" s="70"/>
      <c r="S226" s="70"/>
      <c r="T226" s="70"/>
      <c r="U226" s="70"/>
      <c r="V226" s="70"/>
      <c r="W226" s="113"/>
      <c r="X226" s="113"/>
      <c r="Y226" s="113"/>
      <c r="Z226" s="113"/>
      <c r="AA226" s="2"/>
      <c r="AB226" s="1"/>
      <c r="AC226" s="1"/>
      <c r="AD226" s="1"/>
      <c r="AE226" s="1"/>
      <c r="AF226" s="1"/>
      <c r="AG226" s="1"/>
    </row>
    <row r="227" spans="1:33" ht="15.75" customHeight="1" x14ac:dyDescent="0.3">
      <c r="A227" s="1"/>
      <c r="B227" s="94"/>
      <c r="C227" s="2"/>
      <c r="D227" s="95"/>
      <c r="E227" s="70"/>
      <c r="F227" s="70"/>
      <c r="G227" s="70"/>
      <c r="H227" s="70"/>
      <c r="I227" s="70"/>
      <c r="J227" s="70"/>
      <c r="K227" s="70"/>
      <c r="L227" s="70"/>
      <c r="M227" s="70"/>
      <c r="N227" s="70"/>
      <c r="O227" s="70"/>
      <c r="P227" s="70"/>
      <c r="Q227" s="70"/>
      <c r="R227" s="70"/>
      <c r="S227" s="70"/>
      <c r="T227" s="70"/>
      <c r="U227" s="70"/>
      <c r="V227" s="70"/>
      <c r="W227" s="113"/>
      <c r="X227" s="113"/>
      <c r="Y227" s="113"/>
      <c r="Z227" s="113"/>
      <c r="AA227" s="2"/>
      <c r="AB227" s="1"/>
      <c r="AC227" s="1"/>
      <c r="AD227" s="1"/>
      <c r="AE227" s="1"/>
      <c r="AF227" s="1"/>
      <c r="AG227" s="1"/>
    </row>
    <row r="228" spans="1:33" ht="15.75" customHeight="1" x14ac:dyDescent="0.3">
      <c r="A228" s="1"/>
      <c r="B228" s="94"/>
      <c r="C228" s="2"/>
      <c r="D228" s="95"/>
      <c r="E228" s="70"/>
      <c r="F228" s="70"/>
      <c r="G228" s="70"/>
      <c r="H228" s="70"/>
      <c r="I228" s="70"/>
      <c r="J228" s="70"/>
      <c r="K228" s="70"/>
      <c r="L228" s="70"/>
      <c r="M228" s="70"/>
      <c r="N228" s="70"/>
      <c r="O228" s="70"/>
      <c r="P228" s="70"/>
      <c r="Q228" s="70"/>
      <c r="R228" s="70"/>
      <c r="S228" s="70"/>
      <c r="T228" s="70"/>
      <c r="U228" s="70"/>
      <c r="V228" s="70"/>
      <c r="W228" s="113"/>
      <c r="X228" s="113"/>
      <c r="Y228" s="113"/>
      <c r="Z228" s="113"/>
      <c r="AA228" s="2"/>
      <c r="AB228" s="1"/>
      <c r="AC228" s="1"/>
      <c r="AD228" s="1"/>
      <c r="AE228" s="1"/>
      <c r="AF228" s="1"/>
      <c r="AG228" s="1"/>
    </row>
    <row r="229" spans="1:33" ht="15.75" customHeight="1" x14ac:dyDescent="0.3">
      <c r="A229" s="1"/>
      <c r="B229" s="94"/>
      <c r="C229" s="2"/>
      <c r="D229" s="95"/>
      <c r="E229" s="70"/>
      <c r="F229" s="70"/>
      <c r="G229" s="70"/>
      <c r="H229" s="70"/>
      <c r="I229" s="70"/>
      <c r="J229" s="70"/>
      <c r="K229" s="70"/>
      <c r="L229" s="70"/>
      <c r="M229" s="70"/>
      <c r="N229" s="70"/>
      <c r="O229" s="70"/>
      <c r="P229" s="70"/>
      <c r="Q229" s="70"/>
      <c r="R229" s="70"/>
      <c r="S229" s="70"/>
      <c r="T229" s="70"/>
      <c r="U229" s="70"/>
      <c r="V229" s="70"/>
      <c r="W229" s="113"/>
      <c r="X229" s="113"/>
      <c r="Y229" s="113"/>
      <c r="Z229" s="113"/>
      <c r="AA229" s="2"/>
      <c r="AB229" s="1"/>
      <c r="AC229" s="1"/>
      <c r="AD229" s="1"/>
      <c r="AE229" s="1"/>
      <c r="AF229" s="1"/>
      <c r="AG229" s="1"/>
    </row>
    <row r="230" spans="1:33" ht="15.75" customHeight="1" x14ac:dyDescent="0.3">
      <c r="A230" s="1"/>
      <c r="B230" s="94"/>
      <c r="C230" s="2"/>
      <c r="D230" s="95"/>
      <c r="E230" s="70"/>
      <c r="F230" s="70"/>
      <c r="G230" s="70"/>
      <c r="H230" s="70"/>
      <c r="I230" s="70"/>
      <c r="J230" s="70"/>
      <c r="K230" s="70"/>
      <c r="L230" s="70"/>
      <c r="M230" s="70"/>
      <c r="N230" s="70"/>
      <c r="O230" s="70"/>
      <c r="P230" s="70"/>
      <c r="Q230" s="70"/>
      <c r="R230" s="70"/>
      <c r="S230" s="70"/>
      <c r="T230" s="70"/>
      <c r="U230" s="70"/>
      <c r="V230" s="70"/>
      <c r="W230" s="113"/>
      <c r="X230" s="113"/>
      <c r="Y230" s="113"/>
      <c r="Z230" s="113"/>
      <c r="AA230" s="2"/>
      <c r="AB230" s="1"/>
      <c r="AC230" s="1"/>
      <c r="AD230" s="1"/>
      <c r="AE230" s="1"/>
      <c r="AF230" s="1"/>
      <c r="AG230" s="1"/>
    </row>
    <row r="231" spans="1:33" ht="15.75" customHeight="1" x14ac:dyDescent="0.3">
      <c r="A231" s="1"/>
      <c r="B231" s="94"/>
      <c r="C231" s="2"/>
      <c r="D231" s="95"/>
      <c r="E231" s="70"/>
      <c r="F231" s="70"/>
      <c r="G231" s="70"/>
      <c r="H231" s="70"/>
      <c r="I231" s="70"/>
      <c r="J231" s="70"/>
      <c r="K231" s="70"/>
      <c r="L231" s="70"/>
      <c r="M231" s="70"/>
      <c r="N231" s="70"/>
      <c r="O231" s="70"/>
      <c r="P231" s="70"/>
      <c r="Q231" s="70"/>
      <c r="R231" s="70"/>
      <c r="S231" s="70"/>
      <c r="T231" s="70"/>
      <c r="U231" s="70"/>
      <c r="V231" s="70"/>
      <c r="W231" s="113"/>
      <c r="X231" s="113"/>
      <c r="Y231" s="113"/>
      <c r="Z231" s="113"/>
      <c r="AA231" s="2"/>
      <c r="AB231" s="1"/>
      <c r="AC231" s="1"/>
      <c r="AD231" s="1"/>
      <c r="AE231" s="1"/>
      <c r="AF231" s="1"/>
      <c r="AG231" s="1"/>
    </row>
    <row r="232" spans="1:33" ht="15.75" customHeight="1" x14ac:dyDescent="0.3">
      <c r="A232" s="1"/>
      <c r="B232" s="94"/>
      <c r="C232" s="2"/>
      <c r="D232" s="95"/>
      <c r="E232" s="70"/>
      <c r="F232" s="70"/>
      <c r="G232" s="70"/>
      <c r="H232" s="70"/>
      <c r="I232" s="70"/>
      <c r="J232" s="70"/>
      <c r="K232" s="70"/>
      <c r="L232" s="70"/>
      <c r="M232" s="70"/>
      <c r="N232" s="70"/>
      <c r="O232" s="70"/>
      <c r="P232" s="70"/>
      <c r="Q232" s="70"/>
      <c r="R232" s="70"/>
      <c r="S232" s="70"/>
      <c r="T232" s="70"/>
      <c r="U232" s="70"/>
      <c r="V232" s="70"/>
      <c r="W232" s="113"/>
      <c r="X232" s="113"/>
      <c r="Y232" s="113"/>
      <c r="Z232" s="113"/>
      <c r="AA232" s="2"/>
      <c r="AB232" s="1"/>
      <c r="AC232" s="1"/>
      <c r="AD232" s="1"/>
      <c r="AE232" s="1"/>
      <c r="AF232" s="1"/>
      <c r="AG232" s="1"/>
    </row>
    <row r="233" spans="1:33" ht="15.75" customHeight="1" x14ac:dyDescent="0.3">
      <c r="A233" s="1"/>
      <c r="B233" s="94"/>
      <c r="C233" s="2"/>
      <c r="D233" s="95"/>
      <c r="E233" s="70"/>
      <c r="F233" s="70"/>
      <c r="G233" s="70"/>
      <c r="H233" s="70"/>
      <c r="I233" s="70"/>
      <c r="J233" s="70"/>
      <c r="K233" s="70"/>
      <c r="L233" s="70"/>
      <c r="M233" s="70"/>
      <c r="N233" s="70"/>
      <c r="O233" s="70"/>
      <c r="P233" s="70"/>
      <c r="Q233" s="70"/>
      <c r="R233" s="70"/>
      <c r="S233" s="70"/>
      <c r="T233" s="70"/>
      <c r="U233" s="70"/>
      <c r="V233" s="70"/>
      <c r="W233" s="113"/>
      <c r="X233" s="113"/>
      <c r="Y233" s="113"/>
      <c r="Z233" s="113"/>
      <c r="AA233" s="2"/>
      <c r="AB233" s="1"/>
      <c r="AC233" s="1"/>
      <c r="AD233" s="1"/>
      <c r="AE233" s="1"/>
      <c r="AF233" s="1"/>
      <c r="AG233" s="1"/>
    </row>
    <row r="234" spans="1:33" ht="15.75" customHeight="1" x14ac:dyDescent="0.3">
      <c r="A234" s="1"/>
      <c r="B234" s="94"/>
      <c r="C234" s="2"/>
      <c r="D234" s="95"/>
      <c r="E234" s="70"/>
      <c r="F234" s="70"/>
      <c r="G234" s="70"/>
      <c r="H234" s="70"/>
      <c r="I234" s="70"/>
      <c r="J234" s="70"/>
      <c r="K234" s="70"/>
      <c r="L234" s="70"/>
      <c r="M234" s="70"/>
      <c r="N234" s="70"/>
      <c r="O234" s="70"/>
      <c r="P234" s="70"/>
      <c r="Q234" s="70"/>
      <c r="R234" s="70"/>
      <c r="S234" s="70"/>
      <c r="T234" s="70"/>
      <c r="U234" s="70"/>
      <c r="V234" s="70"/>
      <c r="W234" s="113"/>
      <c r="X234" s="113"/>
      <c r="Y234" s="113"/>
      <c r="Z234" s="113"/>
      <c r="AA234" s="2"/>
      <c r="AB234" s="1"/>
      <c r="AC234" s="1"/>
      <c r="AD234" s="1"/>
      <c r="AE234" s="1"/>
      <c r="AF234" s="1"/>
      <c r="AG234" s="1"/>
    </row>
    <row r="235" spans="1:33" ht="15.75" customHeight="1" x14ac:dyDescent="0.3">
      <c r="A235" s="1"/>
      <c r="B235" s="94"/>
      <c r="C235" s="2"/>
      <c r="D235" s="95"/>
      <c r="E235" s="70"/>
      <c r="F235" s="70"/>
      <c r="G235" s="70"/>
      <c r="H235" s="70"/>
      <c r="I235" s="70"/>
      <c r="J235" s="70"/>
      <c r="K235" s="70"/>
      <c r="L235" s="70"/>
      <c r="M235" s="70"/>
      <c r="N235" s="70"/>
      <c r="O235" s="70"/>
      <c r="P235" s="70"/>
      <c r="Q235" s="70"/>
      <c r="R235" s="70"/>
      <c r="S235" s="70"/>
      <c r="T235" s="70"/>
      <c r="U235" s="70"/>
      <c r="V235" s="70"/>
      <c r="W235" s="113"/>
      <c r="X235" s="113"/>
      <c r="Y235" s="113"/>
      <c r="Z235" s="113"/>
      <c r="AA235" s="2"/>
      <c r="AB235" s="1"/>
      <c r="AC235" s="1"/>
      <c r="AD235" s="1"/>
      <c r="AE235" s="1"/>
      <c r="AF235" s="1"/>
      <c r="AG235" s="1"/>
    </row>
    <row r="236" spans="1:33" ht="15.75" customHeight="1" x14ac:dyDescent="0.3">
      <c r="A236" s="1"/>
      <c r="B236" s="94"/>
      <c r="C236" s="2"/>
      <c r="D236" s="95"/>
      <c r="E236" s="70"/>
      <c r="F236" s="70"/>
      <c r="G236" s="70"/>
      <c r="H236" s="70"/>
      <c r="I236" s="70"/>
      <c r="J236" s="70"/>
      <c r="K236" s="70"/>
      <c r="L236" s="70"/>
      <c r="M236" s="70"/>
      <c r="N236" s="70"/>
      <c r="O236" s="70"/>
      <c r="P236" s="70"/>
      <c r="Q236" s="70"/>
      <c r="R236" s="70"/>
      <c r="S236" s="70"/>
      <c r="T236" s="70"/>
      <c r="U236" s="70"/>
      <c r="V236" s="70"/>
      <c r="W236" s="113"/>
      <c r="X236" s="113"/>
      <c r="Y236" s="113"/>
      <c r="Z236" s="113"/>
      <c r="AA236" s="2"/>
      <c r="AB236" s="1"/>
      <c r="AC236" s="1"/>
      <c r="AD236" s="1"/>
      <c r="AE236" s="1"/>
      <c r="AF236" s="1"/>
      <c r="AG236" s="1"/>
    </row>
    <row r="237" spans="1:33" ht="15.75" customHeight="1" x14ac:dyDescent="0.3">
      <c r="A237" s="1"/>
      <c r="B237" s="94"/>
      <c r="C237" s="2"/>
      <c r="D237" s="95"/>
      <c r="E237" s="70"/>
      <c r="F237" s="70"/>
      <c r="G237" s="70"/>
      <c r="H237" s="70"/>
      <c r="I237" s="70"/>
      <c r="J237" s="70"/>
      <c r="K237" s="70"/>
      <c r="L237" s="70"/>
      <c r="M237" s="70"/>
      <c r="N237" s="70"/>
      <c r="O237" s="70"/>
      <c r="P237" s="70"/>
      <c r="Q237" s="70"/>
      <c r="R237" s="70"/>
      <c r="S237" s="70"/>
      <c r="T237" s="70"/>
      <c r="U237" s="70"/>
      <c r="V237" s="70"/>
      <c r="W237" s="113"/>
      <c r="X237" s="113"/>
      <c r="Y237" s="113"/>
      <c r="Z237" s="113"/>
      <c r="AA237" s="2"/>
      <c r="AB237" s="1"/>
      <c r="AC237" s="1"/>
      <c r="AD237" s="1"/>
      <c r="AE237" s="1"/>
      <c r="AF237" s="1"/>
      <c r="AG237" s="1"/>
    </row>
    <row r="238" spans="1:33" ht="15.75" customHeight="1" x14ac:dyDescent="0.3">
      <c r="A238" s="1"/>
      <c r="B238" s="94"/>
      <c r="C238" s="2"/>
      <c r="D238" s="95"/>
      <c r="E238" s="70"/>
      <c r="F238" s="70"/>
      <c r="G238" s="70"/>
      <c r="H238" s="70"/>
      <c r="I238" s="70"/>
      <c r="J238" s="70"/>
      <c r="K238" s="70"/>
      <c r="L238" s="70"/>
      <c r="M238" s="70"/>
      <c r="N238" s="70"/>
      <c r="O238" s="70"/>
      <c r="P238" s="70"/>
      <c r="Q238" s="70"/>
      <c r="R238" s="70"/>
      <c r="S238" s="70"/>
      <c r="T238" s="70"/>
      <c r="U238" s="70"/>
      <c r="V238" s="70"/>
      <c r="W238" s="113"/>
      <c r="X238" s="113"/>
      <c r="Y238" s="113"/>
      <c r="Z238" s="113"/>
      <c r="AA238" s="2"/>
      <c r="AB238" s="1"/>
      <c r="AC238" s="1"/>
      <c r="AD238" s="1"/>
      <c r="AE238" s="1"/>
      <c r="AF238" s="1"/>
      <c r="AG238" s="1"/>
    </row>
    <row r="239" spans="1:33" ht="15.75" customHeight="1" x14ac:dyDescent="0.3">
      <c r="A239" s="1"/>
      <c r="B239" s="94"/>
      <c r="C239" s="2"/>
      <c r="D239" s="95"/>
      <c r="E239" s="70"/>
      <c r="F239" s="70"/>
      <c r="G239" s="70"/>
      <c r="H239" s="70"/>
      <c r="I239" s="70"/>
      <c r="J239" s="70"/>
      <c r="K239" s="70"/>
      <c r="L239" s="70"/>
      <c r="M239" s="70"/>
      <c r="N239" s="70"/>
      <c r="O239" s="70"/>
      <c r="P239" s="70"/>
      <c r="Q239" s="70"/>
      <c r="R239" s="70"/>
      <c r="S239" s="70"/>
      <c r="T239" s="70"/>
      <c r="U239" s="70"/>
      <c r="V239" s="70"/>
      <c r="W239" s="113"/>
      <c r="X239" s="113"/>
      <c r="Y239" s="113"/>
      <c r="Z239" s="113"/>
      <c r="AA239" s="2"/>
      <c r="AB239" s="1"/>
      <c r="AC239" s="1"/>
      <c r="AD239" s="1"/>
      <c r="AE239" s="1"/>
      <c r="AF239" s="1"/>
      <c r="AG239" s="1"/>
    </row>
    <row r="240" spans="1:33" ht="15.75" customHeight="1" x14ac:dyDescent="0.3">
      <c r="A240" s="1"/>
      <c r="B240" s="94"/>
      <c r="C240" s="2"/>
      <c r="D240" s="95"/>
      <c r="E240" s="70"/>
      <c r="F240" s="70"/>
      <c r="G240" s="70"/>
      <c r="H240" s="70"/>
      <c r="I240" s="70"/>
      <c r="J240" s="70"/>
      <c r="K240" s="70"/>
      <c r="L240" s="70"/>
      <c r="M240" s="70"/>
      <c r="N240" s="70"/>
      <c r="O240" s="70"/>
      <c r="P240" s="70"/>
      <c r="Q240" s="70"/>
      <c r="R240" s="70"/>
      <c r="S240" s="70"/>
      <c r="T240" s="70"/>
      <c r="U240" s="70"/>
      <c r="V240" s="70"/>
      <c r="W240" s="113"/>
      <c r="X240" s="113"/>
      <c r="Y240" s="113"/>
      <c r="Z240" s="113"/>
      <c r="AA240" s="2"/>
      <c r="AB240" s="1"/>
      <c r="AC240" s="1"/>
      <c r="AD240" s="1"/>
      <c r="AE240" s="1"/>
      <c r="AF240" s="1"/>
      <c r="AG240" s="1"/>
    </row>
    <row r="241" spans="1:33" ht="15.75" customHeight="1" x14ac:dyDescent="0.3">
      <c r="A241" s="1"/>
      <c r="B241" s="94"/>
      <c r="C241" s="2"/>
      <c r="D241" s="95"/>
      <c r="E241" s="70"/>
      <c r="F241" s="70"/>
      <c r="G241" s="70"/>
      <c r="H241" s="70"/>
      <c r="I241" s="70"/>
      <c r="J241" s="70"/>
      <c r="K241" s="70"/>
      <c r="L241" s="70"/>
      <c r="M241" s="70"/>
      <c r="N241" s="70"/>
      <c r="O241" s="70"/>
      <c r="P241" s="70"/>
      <c r="Q241" s="70"/>
      <c r="R241" s="70"/>
      <c r="S241" s="70"/>
      <c r="T241" s="70"/>
      <c r="U241" s="70"/>
      <c r="V241" s="70"/>
      <c r="W241" s="113"/>
      <c r="X241" s="113"/>
      <c r="Y241" s="113"/>
      <c r="Z241" s="113"/>
      <c r="AA241" s="2"/>
      <c r="AB241" s="1"/>
      <c r="AC241" s="1"/>
      <c r="AD241" s="1"/>
      <c r="AE241" s="1"/>
      <c r="AF241" s="1"/>
      <c r="AG241" s="1"/>
    </row>
    <row r="242" spans="1:33" ht="15.75" customHeight="1" x14ac:dyDescent="0.3">
      <c r="A242" s="1"/>
      <c r="B242" s="94"/>
      <c r="C242" s="2"/>
      <c r="D242" s="95"/>
      <c r="E242" s="70"/>
      <c r="F242" s="70"/>
      <c r="G242" s="70"/>
      <c r="H242" s="70"/>
      <c r="I242" s="70"/>
      <c r="J242" s="70"/>
      <c r="K242" s="70"/>
      <c r="L242" s="70"/>
      <c r="M242" s="70"/>
      <c r="N242" s="70"/>
      <c r="O242" s="70"/>
      <c r="P242" s="70"/>
      <c r="Q242" s="70"/>
      <c r="R242" s="70"/>
      <c r="S242" s="70"/>
      <c r="T242" s="70"/>
      <c r="U242" s="70"/>
      <c r="V242" s="70"/>
      <c r="W242" s="113"/>
      <c r="X242" s="113"/>
      <c r="Y242" s="113"/>
      <c r="Z242" s="113"/>
      <c r="AA242" s="2"/>
      <c r="AB242" s="1"/>
      <c r="AC242" s="1"/>
      <c r="AD242" s="1"/>
      <c r="AE242" s="1"/>
      <c r="AF242" s="1"/>
      <c r="AG242" s="1"/>
    </row>
    <row r="243" spans="1:33" ht="15.75" customHeight="1" x14ac:dyDescent="0.3">
      <c r="A243" s="1"/>
      <c r="B243" s="94"/>
      <c r="C243" s="2"/>
      <c r="D243" s="95"/>
      <c r="E243" s="70"/>
      <c r="F243" s="70"/>
      <c r="G243" s="70"/>
      <c r="H243" s="70"/>
      <c r="I243" s="70"/>
      <c r="J243" s="70"/>
      <c r="K243" s="70"/>
      <c r="L243" s="70"/>
      <c r="M243" s="70"/>
      <c r="N243" s="70"/>
      <c r="O243" s="70"/>
      <c r="P243" s="70"/>
      <c r="Q243" s="70"/>
      <c r="R243" s="70"/>
      <c r="S243" s="70"/>
      <c r="T243" s="70"/>
      <c r="U243" s="70"/>
      <c r="V243" s="70"/>
      <c r="W243" s="113"/>
      <c r="X243" s="113"/>
      <c r="Y243" s="113"/>
      <c r="Z243" s="113"/>
      <c r="AA243" s="2"/>
      <c r="AB243" s="1"/>
      <c r="AC243" s="1"/>
      <c r="AD243" s="1"/>
      <c r="AE243" s="1"/>
      <c r="AF243" s="1"/>
      <c r="AG243" s="1"/>
    </row>
    <row r="244" spans="1:33" ht="15.75" customHeight="1" x14ac:dyDescent="0.3">
      <c r="A244" s="1"/>
      <c r="B244" s="94"/>
      <c r="C244" s="2"/>
      <c r="D244" s="95"/>
      <c r="E244" s="70"/>
      <c r="F244" s="70"/>
      <c r="G244" s="70"/>
      <c r="H244" s="70"/>
      <c r="I244" s="70"/>
      <c r="J244" s="70"/>
      <c r="K244" s="70"/>
      <c r="L244" s="70"/>
      <c r="M244" s="70"/>
      <c r="N244" s="70"/>
      <c r="O244" s="70"/>
      <c r="P244" s="70"/>
      <c r="Q244" s="70"/>
      <c r="R244" s="70"/>
      <c r="S244" s="70"/>
      <c r="T244" s="70"/>
      <c r="U244" s="70"/>
      <c r="V244" s="70"/>
      <c r="W244" s="113"/>
      <c r="X244" s="113"/>
      <c r="Y244" s="113"/>
      <c r="Z244" s="113"/>
      <c r="AA244" s="2"/>
      <c r="AB244" s="1"/>
      <c r="AC244" s="1"/>
      <c r="AD244" s="1"/>
      <c r="AE244" s="1"/>
      <c r="AF244" s="1"/>
      <c r="AG244" s="1"/>
    </row>
    <row r="245" spans="1:33" ht="15.75" customHeight="1" x14ac:dyDescent="0.3">
      <c r="A245" s="1"/>
      <c r="B245" s="94"/>
      <c r="C245" s="2"/>
      <c r="D245" s="95"/>
      <c r="E245" s="70"/>
      <c r="F245" s="70"/>
      <c r="G245" s="70"/>
      <c r="H245" s="70"/>
      <c r="I245" s="70"/>
      <c r="J245" s="70"/>
      <c r="K245" s="70"/>
      <c r="L245" s="70"/>
      <c r="M245" s="70"/>
      <c r="N245" s="70"/>
      <c r="O245" s="70"/>
      <c r="P245" s="70"/>
      <c r="Q245" s="70"/>
      <c r="R245" s="70"/>
      <c r="S245" s="70"/>
      <c r="T245" s="70"/>
      <c r="U245" s="70"/>
      <c r="V245" s="70"/>
      <c r="W245" s="113"/>
      <c r="X245" s="113"/>
      <c r="Y245" s="113"/>
      <c r="Z245" s="113"/>
      <c r="AA245" s="2"/>
      <c r="AB245" s="1"/>
      <c r="AC245" s="1"/>
      <c r="AD245" s="1"/>
      <c r="AE245" s="1"/>
      <c r="AF245" s="1"/>
      <c r="AG245" s="1"/>
    </row>
    <row r="246" spans="1:33" ht="15.75" customHeight="1" x14ac:dyDescent="0.3">
      <c r="A246" s="1"/>
      <c r="B246" s="94"/>
      <c r="C246" s="2"/>
      <c r="D246" s="95"/>
      <c r="E246" s="70"/>
      <c r="F246" s="70"/>
      <c r="G246" s="70"/>
      <c r="H246" s="70"/>
      <c r="I246" s="70"/>
      <c r="J246" s="70"/>
      <c r="K246" s="70"/>
      <c r="L246" s="70"/>
      <c r="M246" s="70"/>
      <c r="N246" s="70"/>
      <c r="O246" s="70"/>
      <c r="P246" s="70"/>
      <c r="Q246" s="70"/>
      <c r="R246" s="70"/>
      <c r="S246" s="70"/>
      <c r="T246" s="70"/>
      <c r="U246" s="70"/>
      <c r="V246" s="70"/>
      <c r="W246" s="113"/>
      <c r="X246" s="113"/>
      <c r="Y246" s="113"/>
      <c r="Z246" s="113"/>
      <c r="AA246" s="2"/>
      <c r="AB246" s="1"/>
      <c r="AC246" s="1"/>
      <c r="AD246" s="1"/>
      <c r="AE246" s="1"/>
      <c r="AF246" s="1"/>
      <c r="AG246" s="1"/>
    </row>
    <row r="247" spans="1:33" ht="15.75" customHeight="1" x14ac:dyDescent="0.3">
      <c r="A247" s="1"/>
      <c r="B247" s="94"/>
      <c r="C247" s="2"/>
      <c r="D247" s="95"/>
      <c r="E247" s="70"/>
      <c r="F247" s="70"/>
      <c r="G247" s="70"/>
      <c r="H247" s="70"/>
      <c r="I247" s="70"/>
      <c r="J247" s="70"/>
      <c r="K247" s="70"/>
      <c r="L247" s="70"/>
      <c r="M247" s="70"/>
      <c r="N247" s="70"/>
      <c r="O247" s="70"/>
      <c r="P247" s="70"/>
      <c r="Q247" s="70"/>
      <c r="R247" s="70"/>
      <c r="S247" s="70"/>
      <c r="T247" s="70"/>
      <c r="U247" s="70"/>
      <c r="V247" s="70"/>
      <c r="W247" s="113"/>
      <c r="X247" s="113"/>
      <c r="Y247" s="113"/>
      <c r="Z247" s="113"/>
      <c r="AA247" s="2"/>
      <c r="AB247" s="1"/>
      <c r="AC247" s="1"/>
      <c r="AD247" s="1"/>
      <c r="AE247" s="1"/>
      <c r="AF247" s="1"/>
      <c r="AG247" s="1"/>
    </row>
    <row r="248" spans="1:33" ht="15.75" customHeight="1" x14ac:dyDescent="0.3">
      <c r="A248" s="1"/>
      <c r="B248" s="94"/>
      <c r="C248" s="2"/>
      <c r="D248" s="95"/>
      <c r="E248" s="70"/>
      <c r="F248" s="70"/>
      <c r="G248" s="70"/>
      <c r="H248" s="70"/>
      <c r="I248" s="70"/>
      <c r="J248" s="70"/>
      <c r="K248" s="70"/>
      <c r="L248" s="70"/>
      <c r="M248" s="70"/>
      <c r="N248" s="70"/>
      <c r="O248" s="70"/>
      <c r="P248" s="70"/>
      <c r="Q248" s="70"/>
      <c r="R248" s="70"/>
      <c r="S248" s="70"/>
      <c r="T248" s="70"/>
      <c r="U248" s="70"/>
      <c r="V248" s="70"/>
      <c r="W248" s="113"/>
      <c r="X248" s="113"/>
      <c r="Y248" s="113"/>
      <c r="Z248" s="113"/>
      <c r="AA248" s="2"/>
      <c r="AB248" s="1"/>
      <c r="AC248" s="1"/>
      <c r="AD248" s="1"/>
      <c r="AE248" s="1"/>
      <c r="AF248" s="1"/>
      <c r="AG248" s="1"/>
    </row>
    <row r="249" spans="1:33" ht="15.75" customHeight="1" x14ac:dyDescent="0.3">
      <c r="A249" s="1"/>
      <c r="B249" s="94"/>
      <c r="C249" s="2"/>
      <c r="D249" s="95"/>
      <c r="E249" s="70"/>
      <c r="F249" s="70"/>
      <c r="G249" s="70"/>
      <c r="H249" s="70"/>
      <c r="I249" s="70"/>
      <c r="J249" s="70"/>
      <c r="K249" s="70"/>
      <c r="L249" s="70"/>
      <c r="M249" s="70"/>
      <c r="N249" s="70"/>
      <c r="O249" s="70"/>
      <c r="P249" s="70"/>
      <c r="Q249" s="70"/>
      <c r="R249" s="70"/>
      <c r="S249" s="70"/>
      <c r="T249" s="70"/>
      <c r="U249" s="70"/>
      <c r="V249" s="70"/>
      <c r="W249" s="113"/>
      <c r="X249" s="113"/>
      <c r="Y249" s="113"/>
      <c r="Z249" s="113"/>
      <c r="AA249" s="2"/>
      <c r="AB249" s="1"/>
      <c r="AC249" s="1"/>
      <c r="AD249" s="1"/>
      <c r="AE249" s="1"/>
      <c r="AF249" s="1"/>
      <c r="AG249" s="1"/>
    </row>
    <row r="250" spans="1:33" ht="15.75" customHeight="1" x14ac:dyDescent="0.3">
      <c r="A250" s="1"/>
      <c r="B250" s="94"/>
      <c r="C250" s="2"/>
      <c r="D250" s="95"/>
      <c r="E250" s="70"/>
      <c r="F250" s="70"/>
      <c r="G250" s="70"/>
      <c r="H250" s="70"/>
      <c r="I250" s="70"/>
      <c r="J250" s="70"/>
      <c r="K250" s="70"/>
      <c r="L250" s="70"/>
      <c r="M250" s="70"/>
      <c r="N250" s="70"/>
      <c r="O250" s="70"/>
      <c r="P250" s="70"/>
      <c r="Q250" s="70"/>
      <c r="R250" s="70"/>
      <c r="S250" s="70"/>
      <c r="T250" s="70"/>
      <c r="U250" s="70"/>
      <c r="V250" s="70"/>
      <c r="W250" s="113"/>
      <c r="X250" s="113"/>
      <c r="Y250" s="113"/>
      <c r="Z250" s="113"/>
      <c r="AA250" s="2"/>
      <c r="AB250" s="1"/>
      <c r="AC250" s="1"/>
      <c r="AD250" s="1"/>
      <c r="AE250" s="1"/>
      <c r="AF250" s="1"/>
      <c r="AG250" s="1"/>
    </row>
    <row r="251" spans="1:33" ht="15.75" customHeight="1" x14ac:dyDescent="0.3">
      <c r="A251" s="1"/>
      <c r="B251" s="94"/>
      <c r="C251" s="2"/>
      <c r="D251" s="95"/>
      <c r="E251" s="70"/>
      <c r="F251" s="70"/>
      <c r="G251" s="70"/>
      <c r="H251" s="70"/>
      <c r="I251" s="70"/>
      <c r="J251" s="70"/>
      <c r="K251" s="70"/>
      <c r="L251" s="70"/>
      <c r="M251" s="70"/>
      <c r="N251" s="70"/>
      <c r="O251" s="70"/>
      <c r="P251" s="70"/>
      <c r="Q251" s="70"/>
      <c r="R251" s="70"/>
      <c r="S251" s="70"/>
      <c r="T251" s="70"/>
      <c r="U251" s="70"/>
      <c r="V251" s="70"/>
      <c r="W251" s="113"/>
      <c r="X251" s="113"/>
      <c r="Y251" s="113"/>
      <c r="Z251" s="113"/>
      <c r="AA251" s="2"/>
      <c r="AB251" s="1"/>
      <c r="AC251" s="1"/>
      <c r="AD251" s="1"/>
      <c r="AE251" s="1"/>
      <c r="AF251" s="1"/>
      <c r="AG251" s="1"/>
    </row>
    <row r="252" spans="1:33" ht="15.75" customHeight="1" x14ac:dyDescent="0.3">
      <c r="A252" s="1"/>
      <c r="B252" s="94"/>
      <c r="C252" s="2"/>
      <c r="D252" s="95"/>
      <c r="E252" s="70"/>
      <c r="F252" s="70"/>
      <c r="G252" s="70"/>
      <c r="H252" s="70"/>
      <c r="I252" s="70"/>
      <c r="J252" s="70"/>
      <c r="K252" s="70"/>
      <c r="L252" s="70"/>
      <c r="M252" s="70"/>
      <c r="N252" s="70"/>
      <c r="O252" s="70"/>
      <c r="P252" s="70"/>
      <c r="Q252" s="70"/>
      <c r="R252" s="70"/>
      <c r="S252" s="70"/>
      <c r="T252" s="70"/>
      <c r="U252" s="70"/>
      <c r="V252" s="70"/>
      <c r="W252" s="113"/>
      <c r="X252" s="113"/>
      <c r="Y252" s="113"/>
      <c r="Z252" s="113"/>
      <c r="AA252" s="2"/>
      <c r="AB252" s="1"/>
      <c r="AC252" s="1"/>
      <c r="AD252" s="1"/>
      <c r="AE252" s="1"/>
      <c r="AF252" s="1"/>
      <c r="AG252" s="1"/>
    </row>
    <row r="253" spans="1:33" ht="15.75" customHeight="1" x14ac:dyDescent="0.3">
      <c r="A253" s="1"/>
      <c r="B253" s="94"/>
      <c r="C253" s="2"/>
      <c r="D253" s="95"/>
      <c r="E253" s="70"/>
      <c r="F253" s="70"/>
      <c r="G253" s="70"/>
      <c r="H253" s="70"/>
      <c r="I253" s="70"/>
      <c r="J253" s="70"/>
      <c r="K253" s="70"/>
      <c r="L253" s="70"/>
      <c r="M253" s="70"/>
      <c r="N253" s="70"/>
      <c r="O253" s="70"/>
      <c r="P253" s="70"/>
      <c r="Q253" s="70"/>
      <c r="R253" s="70"/>
      <c r="S253" s="70"/>
      <c r="T253" s="70"/>
      <c r="U253" s="70"/>
      <c r="V253" s="70"/>
      <c r="W253" s="113"/>
      <c r="X253" s="113"/>
      <c r="Y253" s="113"/>
      <c r="Z253" s="113"/>
      <c r="AA253" s="2"/>
      <c r="AB253" s="1"/>
      <c r="AC253" s="1"/>
      <c r="AD253" s="1"/>
      <c r="AE253" s="1"/>
      <c r="AF253" s="1"/>
      <c r="AG253" s="1"/>
    </row>
    <row r="254" spans="1:33" ht="15.75" customHeight="1" x14ac:dyDescent="0.3">
      <c r="A254" s="1"/>
      <c r="B254" s="94"/>
      <c r="C254" s="2"/>
      <c r="D254" s="95"/>
      <c r="E254" s="70"/>
      <c r="F254" s="70"/>
      <c r="G254" s="70"/>
      <c r="H254" s="70"/>
      <c r="I254" s="70"/>
      <c r="J254" s="70"/>
      <c r="K254" s="70"/>
      <c r="L254" s="70"/>
      <c r="M254" s="70"/>
      <c r="N254" s="70"/>
      <c r="O254" s="70"/>
      <c r="P254" s="70"/>
      <c r="Q254" s="70"/>
      <c r="R254" s="70"/>
      <c r="S254" s="70"/>
      <c r="T254" s="70"/>
      <c r="U254" s="70"/>
      <c r="V254" s="70"/>
      <c r="W254" s="113"/>
      <c r="X254" s="113"/>
      <c r="Y254" s="113"/>
      <c r="Z254" s="113"/>
      <c r="AA254" s="2"/>
      <c r="AB254" s="1"/>
      <c r="AC254" s="1"/>
      <c r="AD254" s="1"/>
      <c r="AE254" s="1"/>
      <c r="AF254" s="1"/>
      <c r="AG254" s="1"/>
    </row>
    <row r="255" spans="1:33" ht="15.75" customHeight="1" x14ac:dyDescent="0.3">
      <c r="A255" s="1"/>
      <c r="B255" s="94"/>
      <c r="C255" s="2"/>
      <c r="D255" s="95"/>
      <c r="E255" s="70"/>
      <c r="F255" s="70"/>
      <c r="G255" s="70"/>
      <c r="H255" s="70"/>
      <c r="I255" s="70"/>
      <c r="J255" s="70"/>
      <c r="K255" s="70"/>
      <c r="L255" s="70"/>
      <c r="M255" s="70"/>
      <c r="N255" s="70"/>
      <c r="O255" s="70"/>
      <c r="P255" s="70"/>
      <c r="Q255" s="70"/>
      <c r="R255" s="70"/>
      <c r="S255" s="70"/>
      <c r="T255" s="70"/>
      <c r="U255" s="70"/>
      <c r="V255" s="70"/>
      <c r="W255" s="113"/>
      <c r="X255" s="113"/>
      <c r="Y255" s="113"/>
      <c r="Z255" s="113"/>
      <c r="AA255" s="2"/>
      <c r="AB255" s="1"/>
      <c r="AC255" s="1"/>
      <c r="AD255" s="1"/>
      <c r="AE255" s="1"/>
      <c r="AF255" s="1"/>
      <c r="AG255" s="1"/>
    </row>
    <row r="256" spans="1:33" ht="15.75" customHeight="1" x14ac:dyDescent="0.3">
      <c r="A256" s="1"/>
      <c r="B256" s="94"/>
      <c r="C256" s="2"/>
      <c r="D256" s="95"/>
      <c r="E256" s="70"/>
      <c r="F256" s="70"/>
      <c r="G256" s="70"/>
      <c r="H256" s="70"/>
      <c r="I256" s="70"/>
      <c r="J256" s="70"/>
      <c r="K256" s="70"/>
      <c r="L256" s="70"/>
      <c r="M256" s="70"/>
      <c r="N256" s="70"/>
      <c r="O256" s="70"/>
      <c r="P256" s="70"/>
      <c r="Q256" s="70"/>
      <c r="R256" s="70"/>
      <c r="S256" s="70"/>
      <c r="T256" s="70"/>
      <c r="U256" s="70"/>
      <c r="V256" s="70"/>
      <c r="W256" s="113"/>
      <c r="X256" s="113"/>
      <c r="Y256" s="113"/>
      <c r="Z256" s="113"/>
      <c r="AA256" s="2"/>
      <c r="AB256" s="1"/>
      <c r="AC256" s="1"/>
      <c r="AD256" s="1"/>
      <c r="AE256" s="1"/>
      <c r="AF256" s="1"/>
      <c r="AG256" s="1"/>
    </row>
    <row r="257" spans="1:33" ht="15.75" customHeight="1" x14ac:dyDescent="0.3">
      <c r="A257" s="1"/>
      <c r="B257" s="94"/>
      <c r="C257" s="2"/>
      <c r="D257" s="95"/>
      <c r="E257" s="70"/>
      <c r="F257" s="70"/>
      <c r="G257" s="70"/>
      <c r="H257" s="70"/>
      <c r="I257" s="70"/>
      <c r="J257" s="70"/>
      <c r="K257" s="70"/>
      <c r="L257" s="70"/>
      <c r="M257" s="70"/>
      <c r="N257" s="70"/>
      <c r="O257" s="70"/>
      <c r="P257" s="70"/>
      <c r="Q257" s="70"/>
      <c r="R257" s="70"/>
      <c r="S257" s="70"/>
      <c r="T257" s="70"/>
      <c r="U257" s="70"/>
      <c r="V257" s="70"/>
      <c r="W257" s="113"/>
      <c r="X257" s="113"/>
      <c r="Y257" s="113"/>
      <c r="Z257" s="113"/>
      <c r="AA257" s="2"/>
      <c r="AB257" s="1"/>
      <c r="AC257" s="1"/>
      <c r="AD257" s="1"/>
      <c r="AE257" s="1"/>
      <c r="AF257" s="1"/>
      <c r="AG257" s="1"/>
    </row>
    <row r="258" spans="1:33" ht="15.75" customHeight="1" x14ac:dyDescent="0.3">
      <c r="A258" s="1"/>
      <c r="B258" s="94"/>
      <c r="C258" s="2"/>
      <c r="D258" s="95"/>
      <c r="E258" s="70"/>
      <c r="F258" s="70"/>
      <c r="G258" s="70"/>
      <c r="H258" s="70"/>
      <c r="I258" s="70"/>
      <c r="J258" s="70"/>
      <c r="K258" s="70"/>
      <c r="L258" s="70"/>
      <c r="M258" s="70"/>
      <c r="N258" s="70"/>
      <c r="O258" s="70"/>
      <c r="P258" s="70"/>
      <c r="Q258" s="70"/>
      <c r="R258" s="70"/>
      <c r="S258" s="70"/>
      <c r="T258" s="70"/>
      <c r="U258" s="70"/>
      <c r="V258" s="70"/>
      <c r="W258" s="113"/>
      <c r="X258" s="113"/>
      <c r="Y258" s="113"/>
      <c r="Z258" s="113"/>
      <c r="AA258" s="2"/>
      <c r="AB258" s="1"/>
      <c r="AC258" s="1"/>
      <c r="AD258" s="1"/>
      <c r="AE258" s="1"/>
      <c r="AF258" s="1"/>
      <c r="AG258" s="1"/>
    </row>
    <row r="259" spans="1:33" ht="15.75" customHeight="1" x14ac:dyDescent="0.3">
      <c r="A259" s="1"/>
      <c r="B259" s="94"/>
      <c r="C259" s="2"/>
      <c r="D259" s="95"/>
      <c r="E259" s="70"/>
      <c r="F259" s="70"/>
      <c r="G259" s="70"/>
      <c r="H259" s="70"/>
      <c r="I259" s="70"/>
      <c r="J259" s="70"/>
      <c r="K259" s="70"/>
      <c r="L259" s="70"/>
      <c r="M259" s="70"/>
      <c r="N259" s="70"/>
      <c r="O259" s="70"/>
      <c r="P259" s="70"/>
      <c r="Q259" s="70"/>
      <c r="R259" s="70"/>
      <c r="S259" s="70"/>
      <c r="T259" s="70"/>
      <c r="U259" s="70"/>
      <c r="V259" s="70"/>
      <c r="W259" s="113"/>
      <c r="X259" s="113"/>
      <c r="Y259" s="113"/>
      <c r="Z259" s="113"/>
      <c r="AA259" s="2"/>
      <c r="AB259" s="1"/>
      <c r="AC259" s="1"/>
      <c r="AD259" s="1"/>
      <c r="AE259" s="1"/>
      <c r="AF259" s="1"/>
      <c r="AG259" s="1"/>
    </row>
    <row r="260" spans="1:33" ht="15.75" customHeight="1" x14ac:dyDescent="0.3">
      <c r="A260" s="1"/>
      <c r="B260" s="94"/>
      <c r="C260" s="2"/>
      <c r="D260" s="95"/>
      <c r="E260" s="70"/>
      <c r="F260" s="70"/>
      <c r="G260" s="70"/>
      <c r="H260" s="70"/>
      <c r="I260" s="70"/>
      <c r="J260" s="70"/>
      <c r="K260" s="70"/>
      <c r="L260" s="70"/>
      <c r="M260" s="70"/>
      <c r="N260" s="70"/>
      <c r="O260" s="70"/>
      <c r="P260" s="70"/>
      <c r="Q260" s="70"/>
      <c r="R260" s="70"/>
      <c r="S260" s="70"/>
      <c r="T260" s="70"/>
      <c r="U260" s="70"/>
      <c r="V260" s="70"/>
      <c r="W260" s="113"/>
      <c r="X260" s="113"/>
      <c r="Y260" s="113"/>
      <c r="Z260" s="113"/>
      <c r="AA260" s="2"/>
      <c r="AB260" s="1"/>
      <c r="AC260" s="1"/>
      <c r="AD260" s="1"/>
      <c r="AE260" s="1"/>
      <c r="AF260" s="1"/>
      <c r="AG260" s="1"/>
    </row>
    <row r="261" spans="1:33" ht="15.75" customHeight="1" x14ac:dyDescent="0.3">
      <c r="A261" s="1"/>
      <c r="B261" s="94"/>
      <c r="C261" s="2"/>
      <c r="D261" s="95"/>
      <c r="E261" s="70"/>
      <c r="F261" s="70"/>
      <c r="G261" s="70"/>
      <c r="H261" s="70"/>
      <c r="I261" s="70"/>
      <c r="J261" s="70"/>
      <c r="K261" s="70"/>
      <c r="L261" s="70"/>
      <c r="M261" s="70"/>
      <c r="N261" s="70"/>
      <c r="O261" s="70"/>
      <c r="P261" s="70"/>
      <c r="Q261" s="70"/>
      <c r="R261" s="70"/>
      <c r="S261" s="70"/>
      <c r="T261" s="70"/>
      <c r="U261" s="70"/>
      <c r="V261" s="70"/>
      <c r="W261" s="113"/>
      <c r="X261" s="113"/>
      <c r="Y261" s="113"/>
      <c r="Z261" s="113"/>
      <c r="AA261" s="2"/>
      <c r="AB261" s="1"/>
      <c r="AC261" s="1"/>
      <c r="AD261" s="1"/>
      <c r="AE261" s="1"/>
      <c r="AF261" s="1"/>
      <c r="AG261" s="1"/>
    </row>
    <row r="262" spans="1:33" ht="15.75" customHeight="1" x14ac:dyDescent="0.3">
      <c r="A262" s="1"/>
      <c r="B262" s="94"/>
      <c r="C262" s="2"/>
      <c r="D262" s="95"/>
      <c r="E262" s="70"/>
      <c r="F262" s="70"/>
      <c r="G262" s="70"/>
      <c r="H262" s="70"/>
      <c r="I262" s="70"/>
      <c r="J262" s="70"/>
      <c r="K262" s="70"/>
      <c r="L262" s="70"/>
      <c r="M262" s="70"/>
      <c r="N262" s="70"/>
      <c r="O262" s="70"/>
      <c r="P262" s="70"/>
      <c r="Q262" s="70"/>
      <c r="R262" s="70"/>
      <c r="S262" s="70"/>
      <c r="T262" s="70"/>
      <c r="U262" s="70"/>
      <c r="V262" s="70"/>
      <c r="W262" s="113"/>
      <c r="X262" s="113"/>
      <c r="Y262" s="113"/>
      <c r="Z262" s="113"/>
      <c r="AA262" s="2"/>
      <c r="AB262" s="1"/>
      <c r="AC262" s="1"/>
      <c r="AD262" s="1"/>
      <c r="AE262" s="1"/>
      <c r="AF262" s="1"/>
      <c r="AG262" s="1"/>
    </row>
    <row r="263" spans="1:33" ht="15.75" customHeight="1" x14ac:dyDescent="0.3">
      <c r="A263" s="1"/>
      <c r="B263" s="94"/>
      <c r="C263" s="2"/>
      <c r="D263" s="95"/>
      <c r="E263" s="70"/>
      <c r="F263" s="70"/>
      <c r="G263" s="70"/>
      <c r="H263" s="70"/>
      <c r="I263" s="70"/>
      <c r="J263" s="70"/>
      <c r="K263" s="70"/>
      <c r="L263" s="70"/>
      <c r="M263" s="70"/>
      <c r="N263" s="70"/>
      <c r="O263" s="70"/>
      <c r="P263" s="70"/>
      <c r="Q263" s="70"/>
      <c r="R263" s="70"/>
      <c r="S263" s="70"/>
      <c r="T263" s="70"/>
      <c r="U263" s="70"/>
      <c r="V263" s="70"/>
      <c r="W263" s="113"/>
      <c r="X263" s="113"/>
      <c r="Y263" s="113"/>
      <c r="Z263" s="113"/>
      <c r="AA263" s="2"/>
      <c r="AB263" s="1"/>
      <c r="AC263" s="1"/>
      <c r="AD263" s="1"/>
      <c r="AE263" s="1"/>
      <c r="AF263" s="1"/>
      <c r="AG263" s="1"/>
    </row>
    <row r="264" spans="1:33" ht="15.75" customHeight="1" x14ac:dyDescent="0.3">
      <c r="A264" s="1"/>
      <c r="B264" s="94"/>
      <c r="C264" s="2"/>
      <c r="D264" s="95"/>
      <c r="E264" s="70"/>
      <c r="F264" s="70"/>
      <c r="G264" s="70"/>
      <c r="H264" s="70"/>
      <c r="I264" s="70"/>
      <c r="J264" s="70"/>
      <c r="K264" s="70"/>
      <c r="L264" s="70"/>
      <c r="M264" s="70"/>
      <c r="N264" s="70"/>
      <c r="O264" s="70"/>
      <c r="P264" s="70"/>
      <c r="Q264" s="70"/>
      <c r="R264" s="70"/>
      <c r="S264" s="70"/>
      <c r="T264" s="70"/>
      <c r="U264" s="70"/>
      <c r="V264" s="70"/>
      <c r="W264" s="113"/>
      <c r="X264" s="113"/>
      <c r="Y264" s="113"/>
      <c r="Z264" s="113"/>
      <c r="AA264" s="2"/>
      <c r="AB264" s="1"/>
      <c r="AC264" s="1"/>
      <c r="AD264" s="1"/>
      <c r="AE264" s="1"/>
      <c r="AF264" s="1"/>
      <c r="AG264" s="1"/>
    </row>
    <row r="265" spans="1:33" ht="15.75" customHeight="1" x14ac:dyDescent="0.3">
      <c r="A265" s="1"/>
      <c r="B265" s="94"/>
      <c r="C265" s="2"/>
      <c r="D265" s="95"/>
      <c r="E265" s="70"/>
      <c r="F265" s="70"/>
      <c r="G265" s="70"/>
      <c r="H265" s="70"/>
      <c r="I265" s="70"/>
      <c r="J265" s="70"/>
      <c r="K265" s="70"/>
      <c r="L265" s="70"/>
      <c r="M265" s="70"/>
      <c r="N265" s="70"/>
      <c r="O265" s="70"/>
      <c r="P265" s="70"/>
      <c r="Q265" s="70"/>
      <c r="R265" s="70"/>
      <c r="S265" s="70"/>
      <c r="T265" s="70"/>
      <c r="U265" s="70"/>
      <c r="V265" s="70"/>
      <c r="W265" s="113"/>
      <c r="X265" s="113"/>
      <c r="Y265" s="113"/>
      <c r="Z265" s="113"/>
      <c r="AA265" s="2"/>
      <c r="AB265" s="1"/>
      <c r="AC265" s="1"/>
      <c r="AD265" s="1"/>
      <c r="AE265" s="1"/>
      <c r="AF265" s="1"/>
      <c r="AG265" s="1"/>
    </row>
    <row r="266" spans="1:33" ht="15.75" customHeight="1" x14ac:dyDescent="0.3">
      <c r="A266" s="1"/>
      <c r="B266" s="94"/>
      <c r="C266" s="2"/>
      <c r="D266" s="95"/>
      <c r="E266" s="70"/>
      <c r="F266" s="70"/>
      <c r="G266" s="70"/>
      <c r="H266" s="70"/>
      <c r="I266" s="70"/>
      <c r="J266" s="70"/>
      <c r="K266" s="70"/>
      <c r="L266" s="70"/>
      <c r="M266" s="70"/>
      <c r="N266" s="70"/>
      <c r="O266" s="70"/>
      <c r="P266" s="70"/>
      <c r="Q266" s="70"/>
      <c r="R266" s="70"/>
      <c r="S266" s="70"/>
      <c r="T266" s="70"/>
      <c r="U266" s="70"/>
      <c r="V266" s="70"/>
      <c r="W266" s="113"/>
      <c r="X266" s="113"/>
      <c r="Y266" s="113"/>
      <c r="Z266" s="113"/>
      <c r="AA266" s="2"/>
      <c r="AB266" s="1"/>
      <c r="AC266" s="1"/>
      <c r="AD266" s="1"/>
      <c r="AE266" s="1"/>
      <c r="AF266" s="1"/>
      <c r="AG266" s="1"/>
    </row>
    <row r="267" spans="1:33" ht="15.75" customHeight="1" x14ac:dyDescent="0.3">
      <c r="A267" s="1"/>
      <c r="B267" s="94"/>
      <c r="C267" s="2"/>
      <c r="D267" s="95"/>
      <c r="E267" s="70"/>
      <c r="F267" s="70"/>
      <c r="G267" s="70"/>
      <c r="H267" s="70"/>
      <c r="I267" s="70"/>
      <c r="J267" s="70"/>
      <c r="K267" s="70"/>
      <c r="L267" s="70"/>
      <c r="M267" s="70"/>
      <c r="N267" s="70"/>
      <c r="O267" s="70"/>
      <c r="P267" s="70"/>
      <c r="Q267" s="70"/>
      <c r="R267" s="70"/>
      <c r="S267" s="70"/>
      <c r="T267" s="70"/>
      <c r="U267" s="70"/>
      <c r="V267" s="70"/>
      <c r="W267" s="113"/>
      <c r="X267" s="113"/>
      <c r="Y267" s="113"/>
      <c r="Z267" s="113"/>
      <c r="AA267" s="2"/>
      <c r="AB267" s="1"/>
      <c r="AC267" s="1"/>
      <c r="AD267" s="1"/>
      <c r="AE267" s="1"/>
      <c r="AF267" s="1"/>
      <c r="AG267" s="1"/>
    </row>
    <row r="268" spans="1:33" ht="15.75" customHeight="1" x14ac:dyDescent="0.3">
      <c r="A268" s="1"/>
      <c r="B268" s="94"/>
      <c r="C268" s="2"/>
      <c r="D268" s="95"/>
      <c r="E268" s="70"/>
      <c r="F268" s="70"/>
      <c r="G268" s="70"/>
      <c r="H268" s="70"/>
      <c r="I268" s="70"/>
      <c r="J268" s="70"/>
      <c r="K268" s="70"/>
      <c r="L268" s="70"/>
      <c r="M268" s="70"/>
      <c r="N268" s="70"/>
      <c r="O268" s="70"/>
      <c r="P268" s="70"/>
      <c r="Q268" s="70"/>
      <c r="R268" s="70"/>
      <c r="S268" s="70"/>
      <c r="T268" s="70"/>
      <c r="U268" s="70"/>
      <c r="V268" s="70"/>
      <c r="W268" s="113"/>
      <c r="X268" s="113"/>
      <c r="Y268" s="113"/>
      <c r="Z268" s="113"/>
      <c r="AA268" s="2"/>
      <c r="AB268" s="1"/>
      <c r="AC268" s="1"/>
      <c r="AD268" s="1"/>
      <c r="AE268" s="1"/>
      <c r="AF268" s="1"/>
      <c r="AG268" s="1"/>
    </row>
    <row r="269" spans="1:33" ht="15.75" customHeight="1" x14ac:dyDescent="0.3">
      <c r="A269" s="1"/>
      <c r="B269" s="94"/>
      <c r="C269" s="2"/>
      <c r="D269" s="95"/>
      <c r="E269" s="70"/>
      <c r="F269" s="70"/>
      <c r="G269" s="70"/>
      <c r="H269" s="70"/>
      <c r="I269" s="70"/>
      <c r="J269" s="70"/>
      <c r="K269" s="70"/>
      <c r="L269" s="70"/>
      <c r="M269" s="70"/>
      <c r="N269" s="70"/>
      <c r="O269" s="70"/>
      <c r="P269" s="70"/>
      <c r="Q269" s="70"/>
      <c r="R269" s="70"/>
      <c r="S269" s="70"/>
      <c r="T269" s="70"/>
      <c r="U269" s="70"/>
      <c r="V269" s="70"/>
      <c r="W269" s="113"/>
      <c r="X269" s="113"/>
      <c r="Y269" s="113"/>
      <c r="Z269" s="113"/>
      <c r="AA269" s="2"/>
      <c r="AB269" s="1"/>
      <c r="AC269" s="1"/>
      <c r="AD269" s="1"/>
      <c r="AE269" s="1"/>
      <c r="AF269" s="1"/>
      <c r="AG269" s="1"/>
    </row>
    <row r="270" spans="1:33" ht="15.75" customHeight="1" x14ac:dyDescent="0.3">
      <c r="A270" s="1"/>
      <c r="B270" s="94"/>
      <c r="C270" s="2"/>
      <c r="D270" s="95"/>
      <c r="E270" s="70"/>
      <c r="F270" s="70"/>
      <c r="G270" s="70"/>
      <c r="H270" s="70"/>
      <c r="I270" s="70"/>
      <c r="J270" s="70"/>
      <c r="K270" s="70"/>
      <c r="L270" s="70"/>
      <c r="M270" s="70"/>
      <c r="N270" s="70"/>
      <c r="O270" s="70"/>
      <c r="P270" s="70"/>
      <c r="Q270" s="70"/>
      <c r="R270" s="70"/>
      <c r="S270" s="70"/>
      <c r="T270" s="70"/>
      <c r="U270" s="70"/>
      <c r="V270" s="70"/>
      <c r="W270" s="113"/>
      <c r="X270" s="113"/>
      <c r="Y270" s="113"/>
      <c r="Z270" s="113"/>
      <c r="AA270" s="2"/>
      <c r="AB270" s="1"/>
      <c r="AC270" s="1"/>
      <c r="AD270" s="1"/>
      <c r="AE270" s="1"/>
      <c r="AF270" s="1"/>
      <c r="AG270" s="1"/>
    </row>
    <row r="271" spans="1:33" ht="15.75" customHeight="1" x14ac:dyDescent="0.3">
      <c r="A271" s="1"/>
      <c r="B271" s="94"/>
      <c r="C271" s="2"/>
      <c r="D271" s="95"/>
      <c r="E271" s="70"/>
      <c r="F271" s="70"/>
      <c r="G271" s="70"/>
      <c r="H271" s="70"/>
      <c r="I271" s="70"/>
      <c r="J271" s="70"/>
      <c r="K271" s="70"/>
      <c r="L271" s="70"/>
      <c r="M271" s="70"/>
      <c r="N271" s="70"/>
      <c r="O271" s="70"/>
      <c r="P271" s="70"/>
      <c r="Q271" s="70"/>
      <c r="R271" s="70"/>
      <c r="S271" s="70"/>
      <c r="T271" s="70"/>
      <c r="U271" s="70"/>
      <c r="V271" s="70"/>
      <c r="W271" s="113"/>
      <c r="X271" s="113"/>
      <c r="Y271" s="113"/>
      <c r="Z271" s="113"/>
      <c r="AA271" s="2"/>
      <c r="AB271" s="1"/>
      <c r="AC271" s="1"/>
      <c r="AD271" s="1"/>
      <c r="AE271" s="1"/>
      <c r="AF271" s="1"/>
      <c r="AG271" s="1"/>
    </row>
    <row r="272" spans="1:33" ht="15.75" customHeight="1" x14ac:dyDescent="0.3">
      <c r="A272" s="1"/>
      <c r="B272" s="94"/>
      <c r="C272" s="2"/>
      <c r="D272" s="95"/>
      <c r="E272" s="70"/>
      <c r="F272" s="70"/>
      <c r="G272" s="70"/>
      <c r="H272" s="70"/>
      <c r="I272" s="70"/>
      <c r="J272" s="70"/>
      <c r="K272" s="70"/>
      <c r="L272" s="70"/>
      <c r="M272" s="70"/>
      <c r="N272" s="70"/>
      <c r="O272" s="70"/>
      <c r="P272" s="70"/>
      <c r="Q272" s="70"/>
      <c r="R272" s="70"/>
      <c r="S272" s="70"/>
      <c r="T272" s="70"/>
      <c r="U272" s="70"/>
      <c r="V272" s="70"/>
      <c r="W272" s="113"/>
      <c r="X272" s="113"/>
      <c r="Y272" s="113"/>
      <c r="Z272" s="113"/>
      <c r="AA272" s="2"/>
      <c r="AB272" s="1"/>
      <c r="AC272" s="1"/>
      <c r="AD272" s="1"/>
      <c r="AE272" s="1"/>
      <c r="AF272" s="1"/>
      <c r="AG272" s="1"/>
    </row>
    <row r="273" spans="1:33" ht="15.75" customHeight="1" x14ac:dyDescent="0.3">
      <c r="A273" s="1"/>
      <c r="B273" s="94"/>
      <c r="C273" s="2"/>
      <c r="D273" s="95"/>
      <c r="E273" s="70"/>
      <c r="F273" s="70"/>
      <c r="G273" s="70"/>
      <c r="H273" s="70"/>
      <c r="I273" s="70"/>
      <c r="J273" s="70"/>
      <c r="K273" s="70"/>
      <c r="L273" s="70"/>
      <c r="M273" s="70"/>
      <c r="N273" s="70"/>
      <c r="O273" s="70"/>
      <c r="P273" s="70"/>
      <c r="Q273" s="70"/>
      <c r="R273" s="70"/>
      <c r="S273" s="70"/>
      <c r="T273" s="70"/>
      <c r="U273" s="70"/>
      <c r="V273" s="70"/>
      <c r="W273" s="113"/>
      <c r="X273" s="113"/>
      <c r="Y273" s="113"/>
      <c r="Z273" s="113"/>
      <c r="AA273" s="2"/>
      <c r="AB273" s="1"/>
      <c r="AC273" s="1"/>
      <c r="AD273" s="1"/>
      <c r="AE273" s="1"/>
      <c r="AF273" s="1"/>
      <c r="AG273" s="1"/>
    </row>
    <row r="274" spans="1:33" ht="15.75" customHeight="1" x14ac:dyDescent="0.3">
      <c r="A274" s="1"/>
      <c r="B274" s="94"/>
      <c r="C274" s="2"/>
      <c r="D274" s="95"/>
      <c r="E274" s="70"/>
      <c r="F274" s="70"/>
      <c r="G274" s="70"/>
      <c r="H274" s="70"/>
      <c r="I274" s="70"/>
      <c r="J274" s="70"/>
      <c r="K274" s="70"/>
      <c r="L274" s="70"/>
      <c r="M274" s="70"/>
      <c r="N274" s="70"/>
      <c r="O274" s="70"/>
      <c r="P274" s="70"/>
      <c r="Q274" s="70"/>
      <c r="R274" s="70"/>
      <c r="S274" s="70"/>
      <c r="T274" s="70"/>
      <c r="U274" s="70"/>
      <c r="V274" s="70"/>
      <c r="W274" s="113"/>
      <c r="X274" s="113"/>
      <c r="Y274" s="113"/>
      <c r="Z274" s="113"/>
      <c r="AA274" s="2"/>
      <c r="AB274" s="1"/>
      <c r="AC274" s="1"/>
      <c r="AD274" s="1"/>
      <c r="AE274" s="1"/>
      <c r="AF274" s="1"/>
      <c r="AG274" s="1"/>
    </row>
    <row r="275" spans="1:33" ht="15.75" customHeight="1" x14ac:dyDescent="0.3">
      <c r="A275" s="1"/>
      <c r="B275" s="94"/>
      <c r="C275" s="2"/>
      <c r="D275" s="95"/>
      <c r="E275" s="70"/>
      <c r="F275" s="70"/>
      <c r="G275" s="70"/>
      <c r="H275" s="70"/>
      <c r="I275" s="70"/>
      <c r="J275" s="70"/>
      <c r="K275" s="70"/>
      <c r="L275" s="70"/>
      <c r="M275" s="70"/>
      <c r="N275" s="70"/>
      <c r="O275" s="70"/>
      <c r="P275" s="70"/>
      <c r="Q275" s="70"/>
      <c r="R275" s="70"/>
      <c r="S275" s="70"/>
      <c r="T275" s="70"/>
      <c r="U275" s="70"/>
      <c r="V275" s="70"/>
      <c r="W275" s="113"/>
      <c r="X275" s="113"/>
      <c r="Y275" s="113"/>
      <c r="Z275" s="113"/>
      <c r="AA275" s="2"/>
      <c r="AB275" s="1"/>
      <c r="AC275" s="1"/>
      <c r="AD275" s="1"/>
      <c r="AE275" s="1"/>
      <c r="AF275" s="1"/>
      <c r="AG275" s="1"/>
    </row>
    <row r="276" spans="1:33" ht="15.75" customHeight="1" x14ac:dyDescent="0.3">
      <c r="A276" s="1"/>
      <c r="B276" s="94"/>
      <c r="C276" s="2"/>
      <c r="D276" s="95"/>
      <c r="E276" s="70"/>
      <c r="F276" s="70"/>
      <c r="G276" s="70"/>
      <c r="H276" s="70"/>
      <c r="I276" s="70"/>
      <c r="J276" s="70"/>
      <c r="K276" s="70"/>
      <c r="L276" s="70"/>
      <c r="M276" s="70"/>
      <c r="N276" s="70"/>
      <c r="O276" s="70"/>
      <c r="P276" s="70"/>
      <c r="Q276" s="70"/>
      <c r="R276" s="70"/>
      <c r="S276" s="70"/>
      <c r="T276" s="70"/>
      <c r="U276" s="70"/>
      <c r="V276" s="70"/>
      <c r="W276" s="113"/>
      <c r="X276" s="113"/>
      <c r="Y276" s="113"/>
      <c r="Z276" s="113"/>
      <c r="AA276" s="2"/>
      <c r="AB276" s="1"/>
      <c r="AC276" s="1"/>
      <c r="AD276" s="1"/>
      <c r="AE276" s="1"/>
      <c r="AF276" s="1"/>
      <c r="AG276" s="1"/>
    </row>
    <row r="277" spans="1:33" ht="15.75" customHeight="1" x14ac:dyDescent="0.3">
      <c r="A277" s="1"/>
      <c r="B277" s="94"/>
      <c r="C277" s="2"/>
      <c r="D277" s="95"/>
      <c r="E277" s="70"/>
      <c r="F277" s="70"/>
      <c r="G277" s="70"/>
      <c r="H277" s="70"/>
      <c r="I277" s="70"/>
      <c r="J277" s="70"/>
      <c r="K277" s="70"/>
      <c r="L277" s="70"/>
      <c r="M277" s="70"/>
      <c r="N277" s="70"/>
      <c r="O277" s="70"/>
      <c r="P277" s="70"/>
      <c r="Q277" s="70"/>
      <c r="R277" s="70"/>
      <c r="S277" s="70"/>
      <c r="T277" s="70"/>
      <c r="U277" s="70"/>
      <c r="V277" s="70"/>
      <c r="W277" s="113"/>
      <c r="X277" s="113"/>
      <c r="Y277" s="113"/>
      <c r="Z277" s="113"/>
      <c r="AA277" s="2"/>
      <c r="AB277" s="1"/>
      <c r="AC277" s="1"/>
      <c r="AD277" s="1"/>
      <c r="AE277" s="1"/>
      <c r="AF277" s="1"/>
      <c r="AG277" s="1"/>
    </row>
    <row r="278" spans="1:33" ht="15.75" customHeight="1" x14ac:dyDescent="0.3">
      <c r="A278" s="1"/>
      <c r="B278" s="94"/>
      <c r="C278" s="2"/>
      <c r="D278" s="95"/>
      <c r="E278" s="70"/>
      <c r="F278" s="70"/>
      <c r="G278" s="70"/>
      <c r="H278" s="70"/>
      <c r="I278" s="70"/>
      <c r="J278" s="70"/>
      <c r="K278" s="70"/>
      <c r="L278" s="70"/>
      <c r="M278" s="70"/>
      <c r="N278" s="70"/>
      <c r="O278" s="70"/>
      <c r="P278" s="70"/>
      <c r="Q278" s="70"/>
      <c r="R278" s="70"/>
      <c r="S278" s="70"/>
      <c r="T278" s="70"/>
      <c r="U278" s="70"/>
      <c r="V278" s="70"/>
      <c r="W278" s="113"/>
      <c r="X278" s="113"/>
      <c r="Y278" s="113"/>
      <c r="Z278" s="113"/>
      <c r="AA278" s="2"/>
      <c r="AB278" s="1"/>
      <c r="AC278" s="1"/>
      <c r="AD278" s="1"/>
      <c r="AE278" s="1"/>
      <c r="AF278" s="1"/>
      <c r="AG278" s="1"/>
    </row>
    <row r="279" spans="1:33" ht="15.75" customHeight="1" x14ac:dyDescent="0.3">
      <c r="A279" s="1"/>
      <c r="B279" s="94"/>
      <c r="C279" s="2"/>
      <c r="D279" s="95"/>
      <c r="E279" s="70"/>
      <c r="F279" s="70"/>
      <c r="G279" s="70"/>
      <c r="H279" s="70"/>
      <c r="I279" s="70"/>
      <c r="J279" s="70"/>
      <c r="K279" s="70"/>
      <c r="L279" s="70"/>
      <c r="M279" s="70"/>
      <c r="N279" s="70"/>
      <c r="O279" s="70"/>
      <c r="P279" s="70"/>
      <c r="Q279" s="70"/>
      <c r="R279" s="70"/>
      <c r="S279" s="70"/>
      <c r="T279" s="70"/>
      <c r="U279" s="70"/>
      <c r="V279" s="70"/>
      <c r="W279" s="113"/>
      <c r="X279" s="113"/>
      <c r="Y279" s="113"/>
      <c r="Z279" s="113"/>
      <c r="AA279" s="2"/>
      <c r="AB279" s="1"/>
      <c r="AC279" s="1"/>
      <c r="AD279" s="1"/>
      <c r="AE279" s="1"/>
      <c r="AF279" s="1"/>
      <c r="AG279" s="1"/>
    </row>
    <row r="280" spans="1:33" ht="15.75" customHeight="1" x14ac:dyDescent="0.3">
      <c r="A280" s="1"/>
      <c r="B280" s="94"/>
      <c r="C280" s="2"/>
      <c r="D280" s="95"/>
      <c r="E280" s="70"/>
      <c r="F280" s="70"/>
      <c r="G280" s="70"/>
      <c r="H280" s="70"/>
      <c r="I280" s="70"/>
      <c r="J280" s="70"/>
      <c r="K280" s="70"/>
      <c r="L280" s="70"/>
      <c r="M280" s="70"/>
      <c r="N280" s="70"/>
      <c r="O280" s="70"/>
      <c r="P280" s="70"/>
      <c r="Q280" s="70"/>
      <c r="R280" s="70"/>
      <c r="S280" s="70"/>
      <c r="T280" s="70"/>
      <c r="U280" s="70"/>
      <c r="V280" s="70"/>
      <c r="W280" s="113"/>
      <c r="X280" s="113"/>
      <c r="Y280" s="113"/>
      <c r="Z280" s="113"/>
      <c r="AA280" s="2"/>
      <c r="AB280" s="1"/>
      <c r="AC280" s="1"/>
      <c r="AD280" s="1"/>
      <c r="AE280" s="1"/>
      <c r="AF280" s="1"/>
      <c r="AG280" s="1"/>
    </row>
    <row r="281" spans="1:33" ht="15.75" customHeight="1" x14ac:dyDescent="0.3">
      <c r="A281" s="1"/>
      <c r="B281" s="94"/>
      <c r="C281" s="2"/>
      <c r="D281" s="95"/>
      <c r="E281" s="70"/>
      <c r="F281" s="70"/>
      <c r="G281" s="70"/>
      <c r="H281" s="70"/>
      <c r="I281" s="70"/>
      <c r="J281" s="70"/>
      <c r="K281" s="70"/>
      <c r="L281" s="70"/>
      <c r="M281" s="70"/>
      <c r="N281" s="70"/>
      <c r="O281" s="70"/>
      <c r="P281" s="70"/>
      <c r="Q281" s="70"/>
      <c r="R281" s="70"/>
      <c r="S281" s="70"/>
      <c r="T281" s="70"/>
      <c r="U281" s="70"/>
      <c r="V281" s="70"/>
      <c r="W281" s="113"/>
      <c r="X281" s="113"/>
      <c r="Y281" s="113"/>
      <c r="Z281" s="113"/>
      <c r="AA281" s="2"/>
      <c r="AB281" s="1"/>
      <c r="AC281" s="1"/>
      <c r="AD281" s="1"/>
      <c r="AE281" s="1"/>
      <c r="AF281" s="1"/>
      <c r="AG281" s="1"/>
    </row>
    <row r="282" spans="1:33" ht="15.75" customHeight="1" x14ac:dyDescent="0.3">
      <c r="A282" s="1"/>
      <c r="B282" s="94"/>
      <c r="C282" s="2"/>
      <c r="D282" s="95"/>
      <c r="E282" s="70"/>
      <c r="F282" s="70"/>
      <c r="G282" s="70"/>
      <c r="H282" s="70"/>
      <c r="I282" s="70"/>
      <c r="J282" s="70"/>
      <c r="K282" s="70"/>
      <c r="L282" s="70"/>
      <c r="M282" s="70"/>
      <c r="N282" s="70"/>
      <c r="O282" s="70"/>
      <c r="P282" s="70"/>
      <c r="Q282" s="70"/>
      <c r="R282" s="70"/>
      <c r="S282" s="70"/>
      <c r="T282" s="70"/>
      <c r="U282" s="70"/>
      <c r="V282" s="70"/>
      <c r="W282" s="113"/>
      <c r="X282" s="113"/>
      <c r="Y282" s="113"/>
      <c r="Z282" s="113"/>
      <c r="AA282" s="2"/>
      <c r="AB282" s="1"/>
      <c r="AC282" s="1"/>
      <c r="AD282" s="1"/>
      <c r="AE282" s="1"/>
      <c r="AF282" s="1"/>
      <c r="AG282" s="1"/>
    </row>
    <row r="283" spans="1:33" ht="15.75" customHeight="1" x14ac:dyDescent="0.3">
      <c r="A283" s="1"/>
      <c r="B283" s="94"/>
      <c r="C283" s="2"/>
      <c r="D283" s="95"/>
      <c r="E283" s="70"/>
      <c r="F283" s="70"/>
      <c r="G283" s="70"/>
      <c r="H283" s="70"/>
      <c r="I283" s="70"/>
      <c r="J283" s="70"/>
      <c r="K283" s="70"/>
      <c r="L283" s="70"/>
      <c r="M283" s="70"/>
      <c r="N283" s="70"/>
      <c r="O283" s="70"/>
      <c r="P283" s="70"/>
      <c r="Q283" s="70"/>
      <c r="R283" s="70"/>
      <c r="S283" s="70"/>
      <c r="T283" s="70"/>
      <c r="U283" s="70"/>
      <c r="V283" s="70"/>
      <c r="W283" s="113"/>
      <c r="X283" s="113"/>
      <c r="Y283" s="113"/>
      <c r="Z283" s="113"/>
      <c r="AA283" s="2"/>
      <c r="AB283" s="1"/>
      <c r="AC283" s="1"/>
      <c r="AD283" s="1"/>
      <c r="AE283" s="1"/>
      <c r="AF283" s="1"/>
      <c r="AG283" s="1"/>
    </row>
    <row r="284" spans="1:33" ht="15.75" customHeight="1" x14ac:dyDescent="0.3">
      <c r="A284" s="1"/>
      <c r="B284" s="94"/>
      <c r="C284" s="2"/>
      <c r="D284" s="95"/>
      <c r="E284" s="70"/>
      <c r="F284" s="70"/>
      <c r="G284" s="70"/>
      <c r="H284" s="70"/>
      <c r="I284" s="70"/>
      <c r="J284" s="70"/>
      <c r="K284" s="70"/>
      <c r="L284" s="70"/>
      <c r="M284" s="70"/>
      <c r="N284" s="70"/>
      <c r="O284" s="70"/>
      <c r="P284" s="70"/>
      <c r="Q284" s="70"/>
      <c r="R284" s="70"/>
      <c r="S284" s="70"/>
      <c r="T284" s="70"/>
      <c r="U284" s="70"/>
      <c r="V284" s="70"/>
      <c r="W284" s="113"/>
      <c r="X284" s="113"/>
      <c r="Y284" s="113"/>
      <c r="Z284" s="113"/>
      <c r="AA284" s="2"/>
      <c r="AB284" s="1"/>
      <c r="AC284" s="1"/>
      <c r="AD284" s="1"/>
      <c r="AE284" s="1"/>
      <c r="AF284" s="1"/>
      <c r="AG284" s="1"/>
    </row>
    <row r="285" spans="1:33" ht="15.75" customHeight="1" x14ac:dyDescent="0.3">
      <c r="A285" s="1"/>
      <c r="B285" s="94"/>
      <c r="C285" s="2"/>
      <c r="D285" s="95"/>
      <c r="E285" s="70"/>
      <c r="F285" s="70"/>
      <c r="G285" s="70"/>
      <c r="H285" s="70"/>
      <c r="I285" s="70"/>
      <c r="J285" s="70"/>
      <c r="K285" s="70"/>
      <c r="L285" s="70"/>
      <c r="M285" s="70"/>
      <c r="N285" s="70"/>
      <c r="O285" s="70"/>
      <c r="P285" s="70"/>
      <c r="Q285" s="70"/>
      <c r="R285" s="70"/>
      <c r="S285" s="70"/>
      <c r="T285" s="70"/>
      <c r="U285" s="70"/>
      <c r="V285" s="70"/>
      <c r="W285" s="113"/>
      <c r="X285" s="113"/>
      <c r="Y285" s="113"/>
      <c r="Z285" s="113"/>
      <c r="AA285" s="2"/>
      <c r="AB285" s="1"/>
      <c r="AC285" s="1"/>
      <c r="AD285" s="1"/>
      <c r="AE285" s="1"/>
      <c r="AF285" s="1"/>
      <c r="AG285" s="1"/>
    </row>
    <row r="286" spans="1:33" ht="15.75" customHeight="1" x14ac:dyDescent="0.3">
      <c r="A286" s="1"/>
      <c r="B286" s="94"/>
      <c r="C286" s="2"/>
      <c r="D286" s="95"/>
      <c r="E286" s="70"/>
      <c r="F286" s="70"/>
      <c r="G286" s="70"/>
      <c r="H286" s="70"/>
      <c r="I286" s="70"/>
      <c r="J286" s="70"/>
      <c r="K286" s="70"/>
      <c r="L286" s="70"/>
      <c r="M286" s="70"/>
      <c r="N286" s="70"/>
      <c r="O286" s="70"/>
      <c r="P286" s="70"/>
      <c r="Q286" s="70"/>
      <c r="R286" s="70"/>
      <c r="S286" s="70"/>
      <c r="T286" s="70"/>
      <c r="U286" s="70"/>
      <c r="V286" s="70"/>
      <c r="W286" s="113"/>
      <c r="X286" s="113"/>
      <c r="Y286" s="113"/>
      <c r="Z286" s="113"/>
      <c r="AA286" s="2"/>
      <c r="AB286" s="1"/>
      <c r="AC286" s="1"/>
      <c r="AD286" s="1"/>
      <c r="AE286" s="1"/>
      <c r="AF286" s="1"/>
      <c r="AG286" s="1"/>
    </row>
    <row r="287" spans="1:33" ht="15.75" customHeight="1" x14ac:dyDescent="0.3">
      <c r="A287" s="1"/>
      <c r="B287" s="94"/>
      <c r="C287" s="2"/>
      <c r="D287" s="95"/>
      <c r="E287" s="70"/>
      <c r="F287" s="70"/>
      <c r="G287" s="70"/>
      <c r="H287" s="70"/>
      <c r="I287" s="70"/>
      <c r="J287" s="70"/>
      <c r="K287" s="70"/>
      <c r="L287" s="70"/>
      <c r="M287" s="70"/>
      <c r="N287" s="70"/>
      <c r="O287" s="70"/>
      <c r="P287" s="70"/>
      <c r="Q287" s="70"/>
      <c r="R287" s="70"/>
      <c r="S287" s="70"/>
      <c r="T287" s="70"/>
      <c r="U287" s="70"/>
      <c r="V287" s="70"/>
      <c r="W287" s="113"/>
      <c r="X287" s="113"/>
      <c r="Y287" s="113"/>
      <c r="Z287" s="113"/>
      <c r="AA287" s="2"/>
      <c r="AB287" s="1"/>
      <c r="AC287" s="1"/>
      <c r="AD287" s="1"/>
      <c r="AE287" s="1"/>
      <c r="AF287" s="1"/>
      <c r="AG287" s="1"/>
    </row>
    <row r="288" spans="1:33" ht="15.75" customHeight="1" x14ac:dyDescent="0.3">
      <c r="A288" s="1"/>
      <c r="B288" s="94"/>
      <c r="C288" s="2"/>
      <c r="D288" s="95"/>
      <c r="E288" s="70"/>
      <c r="F288" s="70"/>
      <c r="G288" s="70"/>
      <c r="H288" s="70"/>
      <c r="I288" s="70"/>
      <c r="J288" s="70"/>
      <c r="K288" s="70"/>
      <c r="L288" s="70"/>
      <c r="M288" s="70"/>
      <c r="N288" s="70"/>
      <c r="O288" s="70"/>
      <c r="P288" s="70"/>
      <c r="Q288" s="70"/>
      <c r="R288" s="70"/>
      <c r="S288" s="70"/>
      <c r="T288" s="70"/>
      <c r="U288" s="70"/>
      <c r="V288" s="70"/>
      <c r="W288" s="113"/>
      <c r="X288" s="113"/>
      <c r="Y288" s="113"/>
      <c r="Z288" s="113"/>
      <c r="AA288" s="2"/>
      <c r="AB288" s="1"/>
      <c r="AC288" s="1"/>
      <c r="AD288" s="1"/>
      <c r="AE288" s="1"/>
      <c r="AF288" s="1"/>
      <c r="AG288" s="1"/>
    </row>
    <row r="289" spans="1:33" ht="15.75" customHeight="1" x14ac:dyDescent="0.3">
      <c r="A289" s="1"/>
      <c r="B289" s="94"/>
      <c r="C289" s="2"/>
      <c r="D289" s="95"/>
      <c r="E289" s="70"/>
      <c r="F289" s="70"/>
      <c r="G289" s="70"/>
      <c r="H289" s="70"/>
      <c r="I289" s="70"/>
      <c r="J289" s="70"/>
      <c r="K289" s="70"/>
      <c r="L289" s="70"/>
      <c r="M289" s="70"/>
      <c r="N289" s="70"/>
      <c r="O289" s="70"/>
      <c r="P289" s="70"/>
      <c r="Q289" s="70"/>
      <c r="R289" s="70"/>
      <c r="S289" s="70"/>
      <c r="T289" s="70"/>
      <c r="U289" s="70"/>
      <c r="V289" s="70"/>
      <c r="W289" s="113"/>
      <c r="X289" s="113"/>
      <c r="Y289" s="113"/>
      <c r="Z289" s="113"/>
      <c r="AA289" s="2"/>
      <c r="AB289" s="1"/>
      <c r="AC289" s="1"/>
      <c r="AD289" s="1"/>
      <c r="AE289" s="1"/>
      <c r="AF289" s="1"/>
      <c r="AG289" s="1"/>
    </row>
    <row r="290" spans="1:33" ht="15.75" customHeight="1" x14ac:dyDescent="0.3">
      <c r="A290" s="1"/>
      <c r="B290" s="94"/>
      <c r="C290" s="2"/>
      <c r="D290" s="95"/>
      <c r="E290" s="70"/>
      <c r="F290" s="70"/>
      <c r="G290" s="70"/>
      <c r="H290" s="70"/>
      <c r="I290" s="70"/>
      <c r="J290" s="70"/>
      <c r="K290" s="70"/>
      <c r="L290" s="70"/>
      <c r="M290" s="70"/>
      <c r="N290" s="70"/>
      <c r="O290" s="70"/>
      <c r="P290" s="70"/>
      <c r="Q290" s="70"/>
      <c r="R290" s="70"/>
      <c r="S290" s="70"/>
      <c r="T290" s="70"/>
      <c r="U290" s="70"/>
      <c r="V290" s="70"/>
      <c r="W290" s="113"/>
      <c r="X290" s="113"/>
      <c r="Y290" s="113"/>
      <c r="Z290" s="113"/>
      <c r="AA290" s="2"/>
      <c r="AB290" s="1"/>
      <c r="AC290" s="1"/>
      <c r="AD290" s="1"/>
      <c r="AE290" s="1"/>
      <c r="AF290" s="1"/>
      <c r="AG290" s="1"/>
    </row>
    <row r="291" spans="1:33" ht="15.75" customHeight="1" x14ac:dyDescent="0.3">
      <c r="A291" s="1"/>
      <c r="B291" s="94"/>
      <c r="C291" s="2"/>
      <c r="D291" s="95"/>
      <c r="E291" s="70"/>
      <c r="F291" s="70"/>
      <c r="G291" s="70"/>
      <c r="H291" s="70"/>
      <c r="I291" s="70"/>
      <c r="J291" s="70"/>
      <c r="K291" s="70"/>
      <c r="L291" s="70"/>
      <c r="M291" s="70"/>
      <c r="N291" s="70"/>
      <c r="O291" s="70"/>
      <c r="P291" s="70"/>
      <c r="Q291" s="70"/>
      <c r="R291" s="70"/>
      <c r="S291" s="70"/>
      <c r="T291" s="70"/>
      <c r="U291" s="70"/>
      <c r="V291" s="70"/>
      <c r="W291" s="113"/>
      <c r="X291" s="113"/>
      <c r="Y291" s="113"/>
      <c r="Z291" s="113"/>
      <c r="AA291" s="2"/>
      <c r="AB291" s="1"/>
      <c r="AC291" s="1"/>
      <c r="AD291" s="1"/>
      <c r="AE291" s="1"/>
      <c r="AF291" s="1"/>
      <c r="AG291" s="1"/>
    </row>
    <row r="292" spans="1:33" ht="15.75" customHeight="1" x14ac:dyDescent="0.3">
      <c r="A292" s="1"/>
      <c r="B292" s="94"/>
      <c r="C292" s="2"/>
      <c r="D292" s="95"/>
      <c r="E292" s="70"/>
      <c r="F292" s="70"/>
      <c r="G292" s="70"/>
      <c r="H292" s="70"/>
      <c r="I292" s="70"/>
      <c r="J292" s="70"/>
      <c r="K292" s="70"/>
      <c r="L292" s="70"/>
      <c r="M292" s="70"/>
      <c r="N292" s="70"/>
      <c r="O292" s="70"/>
      <c r="P292" s="70"/>
      <c r="Q292" s="70"/>
      <c r="R292" s="70"/>
      <c r="S292" s="70"/>
      <c r="T292" s="70"/>
      <c r="U292" s="70"/>
      <c r="V292" s="70"/>
      <c r="W292" s="113"/>
      <c r="X292" s="113"/>
      <c r="Y292" s="113"/>
      <c r="Z292" s="113"/>
      <c r="AA292" s="2"/>
      <c r="AB292" s="1"/>
      <c r="AC292" s="1"/>
      <c r="AD292" s="1"/>
      <c r="AE292" s="1"/>
      <c r="AF292" s="1"/>
      <c r="AG292" s="1"/>
    </row>
    <row r="293" spans="1:33" ht="15.75" customHeight="1" x14ac:dyDescent="0.3">
      <c r="A293" s="1"/>
      <c r="B293" s="94"/>
      <c r="C293" s="2"/>
      <c r="D293" s="95"/>
      <c r="E293" s="70"/>
      <c r="F293" s="70"/>
      <c r="G293" s="70"/>
      <c r="H293" s="70"/>
      <c r="I293" s="70"/>
      <c r="J293" s="70"/>
      <c r="K293" s="70"/>
      <c r="L293" s="70"/>
      <c r="M293" s="70"/>
      <c r="N293" s="70"/>
      <c r="O293" s="70"/>
      <c r="P293" s="70"/>
      <c r="Q293" s="70"/>
      <c r="R293" s="70"/>
      <c r="S293" s="70"/>
      <c r="T293" s="70"/>
      <c r="U293" s="70"/>
      <c r="V293" s="70"/>
      <c r="W293" s="113"/>
      <c r="X293" s="113"/>
      <c r="Y293" s="113"/>
      <c r="Z293" s="113"/>
      <c r="AA293" s="2"/>
      <c r="AB293" s="1"/>
      <c r="AC293" s="1"/>
      <c r="AD293" s="1"/>
      <c r="AE293" s="1"/>
      <c r="AF293" s="1"/>
      <c r="AG293" s="1"/>
    </row>
    <row r="294" spans="1:33" ht="15.75" customHeight="1" x14ac:dyDescent="0.3">
      <c r="A294" s="1"/>
      <c r="B294" s="94"/>
      <c r="C294" s="2"/>
      <c r="D294" s="95"/>
      <c r="E294" s="70"/>
      <c r="F294" s="70"/>
      <c r="G294" s="70"/>
      <c r="H294" s="70"/>
      <c r="I294" s="70"/>
      <c r="J294" s="70"/>
      <c r="K294" s="70"/>
      <c r="L294" s="70"/>
      <c r="M294" s="70"/>
      <c r="N294" s="70"/>
      <c r="O294" s="70"/>
      <c r="P294" s="70"/>
      <c r="Q294" s="70"/>
      <c r="R294" s="70"/>
      <c r="S294" s="70"/>
      <c r="T294" s="70"/>
      <c r="U294" s="70"/>
      <c r="V294" s="70"/>
      <c r="W294" s="113"/>
      <c r="X294" s="113"/>
      <c r="Y294" s="113"/>
      <c r="Z294" s="113"/>
      <c r="AA294" s="2"/>
      <c r="AB294" s="1"/>
      <c r="AC294" s="1"/>
      <c r="AD294" s="1"/>
      <c r="AE294" s="1"/>
      <c r="AF294" s="1"/>
      <c r="AG294" s="1"/>
    </row>
    <row r="295" spans="1:33" ht="15.75" customHeight="1" x14ac:dyDescent="0.3">
      <c r="A295" s="1"/>
      <c r="B295" s="94"/>
      <c r="C295" s="2"/>
      <c r="D295" s="95"/>
      <c r="E295" s="70"/>
      <c r="F295" s="70"/>
      <c r="G295" s="70"/>
      <c r="H295" s="70"/>
      <c r="I295" s="70"/>
      <c r="J295" s="70"/>
      <c r="K295" s="70"/>
      <c r="L295" s="70"/>
      <c r="M295" s="70"/>
      <c r="N295" s="70"/>
      <c r="O295" s="70"/>
      <c r="P295" s="70"/>
      <c r="Q295" s="70"/>
      <c r="R295" s="70"/>
      <c r="S295" s="70"/>
      <c r="T295" s="70"/>
      <c r="U295" s="70"/>
      <c r="V295" s="70"/>
      <c r="W295" s="113"/>
      <c r="X295" s="113"/>
      <c r="Y295" s="113"/>
      <c r="Z295" s="113"/>
      <c r="AA295" s="2"/>
      <c r="AB295" s="1"/>
      <c r="AC295" s="1"/>
      <c r="AD295" s="1"/>
      <c r="AE295" s="1"/>
      <c r="AF295" s="1"/>
      <c r="AG295" s="1"/>
    </row>
    <row r="296" spans="1:33" ht="15.75" customHeight="1" x14ac:dyDescent="0.3">
      <c r="A296" s="1"/>
      <c r="B296" s="94"/>
      <c r="C296" s="2"/>
      <c r="D296" s="95"/>
      <c r="E296" s="70"/>
      <c r="F296" s="70"/>
      <c r="G296" s="70"/>
      <c r="H296" s="70"/>
      <c r="I296" s="70"/>
      <c r="J296" s="70"/>
      <c r="K296" s="70"/>
      <c r="L296" s="70"/>
      <c r="M296" s="70"/>
      <c r="N296" s="70"/>
      <c r="O296" s="70"/>
      <c r="P296" s="70"/>
      <c r="Q296" s="70"/>
      <c r="R296" s="70"/>
      <c r="S296" s="70"/>
      <c r="T296" s="70"/>
      <c r="U296" s="70"/>
      <c r="V296" s="70"/>
      <c r="W296" s="113"/>
      <c r="X296" s="113"/>
      <c r="Y296" s="113"/>
      <c r="Z296" s="113"/>
      <c r="AA296" s="2"/>
      <c r="AB296" s="1"/>
      <c r="AC296" s="1"/>
      <c r="AD296" s="1"/>
      <c r="AE296" s="1"/>
      <c r="AF296" s="1"/>
      <c r="AG296" s="1"/>
    </row>
    <row r="297" spans="1:33" ht="15.75" customHeight="1" x14ac:dyDescent="0.3">
      <c r="A297" s="1"/>
      <c r="B297" s="94"/>
      <c r="C297" s="2"/>
      <c r="D297" s="95"/>
      <c r="E297" s="70"/>
      <c r="F297" s="70"/>
      <c r="G297" s="70"/>
      <c r="H297" s="70"/>
      <c r="I297" s="70"/>
      <c r="J297" s="70"/>
      <c r="K297" s="70"/>
      <c r="L297" s="70"/>
      <c r="M297" s="70"/>
      <c r="N297" s="70"/>
      <c r="O297" s="70"/>
      <c r="P297" s="70"/>
      <c r="Q297" s="70"/>
      <c r="R297" s="70"/>
      <c r="S297" s="70"/>
      <c r="T297" s="70"/>
      <c r="U297" s="70"/>
      <c r="V297" s="70"/>
      <c r="W297" s="113"/>
      <c r="X297" s="113"/>
      <c r="Y297" s="113"/>
      <c r="Z297" s="113"/>
      <c r="AA297" s="2"/>
      <c r="AB297" s="1"/>
      <c r="AC297" s="1"/>
      <c r="AD297" s="1"/>
      <c r="AE297" s="1"/>
      <c r="AF297" s="1"/>
      <c r="AG297" s="1"/>
    </row>
    <row r="298" spans="1:33" ht="15.75" customHeight="1" x14ac:dyDescent="0.3">
      <c r="A298" s="1"/>
      <c r="B298" s="94"/>
      <c r="C298" s="2"/>
      <c r="D298" s="95"/>
      <c r="E298" s="70"/>
      <c r="F298" s="70"/>
      <c r="G298" s="70"/>
      <c r="H298" s="70"/>
      <c r="I298" s="70"/>
      <c r="J298" s="70"/>
      <c r="K298" s="70"/>
      <c r="L298" s="70"/>
      <c r="M298" s="70"/>
      <c r="N298" s="70"/>
      <c r="O298" s="70"/>
      <c r="P298" s="70"/>
      <c r="Q298" s="70"/>
      <c r="R298" s="70"/>
      <c r="S298" s="70"/>
      <c r="T298" s="70"/>
      <c r="U298" s="70"/>
      <c r="V298" s="70"/>
      <c r="W298" s="113"/>
      <c r="X298" s="113"/>
      <c r="Y298" s="113"/>
      <c r="Z298" s="113"/>
      <c r="AA298" s="2"/>
      <c r="AB298" s="1"/>
      <c r="AC298" s="1"/>
      <c r="AD298" s="1"/>
      <c r="AE298" s="1"/>
      <c r="AF298" s="1"/>
      <c r="AG298" s="1"/>
    </row>
    <row r="299" spans="1:33" ht="15.75" customHeight="1" x14ac:dyDescent="0.3">
      <c r="A299" s="1"/>
      <c r="B299" s="94"/>
      <c r="C299" s="2"/>
      <c r="D299" s="95"/>
      <c r="E299" s="70"/>
      <c r="F299" s="70"/>
      <c r="G299" s="70"/>
      <c r="H299" s="70"/>
      <c r="I299" s="70"/>
      <c r="J299" s="70"/>
      <c r="K299" s="70"/>
      <c r="L299" s="70"/>
      <c r="M299" s="70"/>
      <c r="N299" s="70"/>
      <c r="O299" s="70"/>
      <c r="P299" s="70"/>
      <c r="Q299" s="70"/>
      <c r="R299" s="70"/>
      <c r="S299" s="70"/>
      <c r="T299" s="70"/>
      <c r="U299" s="70"/>
      <c r="V299" s="70"/>
      <c r="W299" s="113"/>
      <c r="X299" s="113"/>
      <c r="Y299" s="113"/>
      <c r="Z299" s="113"/>
      <c r="AA299" s="2"/>
      <c r="AB299" s="1"/>
      <c r="AC299" s="1"/>
      <c r="AD299" s="1"/>
      <c r="AE299" s="1"/>
      <c r="AF299" s="1"/>
      <c r="AG299" s="1"/>
    </row>
    <row r="300" spans="1:33" ht="15.75" customHeight="1" x14ac:dyDescent="0.3">
      <c r="A300" s="1"/>
      <c r="B300" s="94"/>
      <c r="C300" s="2"/>
      <c r="D300" s="95"/>
      <c r="E300" s="70"/>
      <c r="F300" s="70"/>
      <c r="G300" s="70"/>
      <c r="H300" s="70"/>
      <c r="I300" s="70"/>
      <c r="J300" s="70"/>
      <c r="K300" s="70"/>
      <c r="L300" s="70"/>
      <c r="M300" s="70"/>
      <c r="N300" s="70"/>
      <c r="O300" s="70"/>
      <c r="P300" s="70"/>
      <c r="Q300" s="70"/>
      <c r="R300" s="70"/>
      <c r="S300" s="70"/>
      <c r="T300" s="70"/>
      <c r="U300" s="70"/>
      <c r="V300" s="70"/>
      <c r="W300" s="113"/>
      <c r="X300" s="113"/>
      <c r="Y300" s="113"/>
      <c r="Z300" s="113"/>
      <c r="AA300" s="2"/>
      <c r="AB300" s="1"/>
      <c r="AC300" s="1"/>
      <c r="AD300" s="1"/>
      <c r="AE300" s="1"/>
      <c r="AF300" s="1"/>
      <c r="AG300" s="1"/>
    </row>
    <row r="301" spans="1:33" ht="15.75" customHeight="1" x14ac:dyDescent="0.3">
      <c r="A301" s="1"/>
      <c r="B301" s="94"/>
      <c r="C301" s="2"/>
      <c r="D301" s="95"/>
      <c r="E301" s="70"/>
      <c r="F301" s="70"/>
      <c r="G301" s="70"/>
      <c r="H301" s="70"/>
      <c r="I301" s="70"/>
      <c r="J301" s="70"/>
      <c r="K301" s="70"/>
      <c r="L301" s="70"/>
      <c r="M301" s="70"/>
      <c r="N301" s="70"/>
      <c r="O301" s="70"/>
      <c r="P301" s="70"/>
      <c r="Q301" s="70"/>
      <c r="R301" s="70"/>
      <c r="S301" s="70"/>
      <c r="T301" s="70"/>
      <c r="U301" s="70"/>
      <c r="V301" s="70"/>
      <c r="W301" s="113"/>
      <c r="X301" s="113"/>
      <c r="Y301" s="113"/>
      <c r="Z301" s="113"/>
      <c r="AA301" s="2"/>
      <c r="AB301" s="1"/>
      <c r="AC301" s="1"/>
      <c r="AD301" s="1"/>
      <c r="AE301" s="1"/>
      <c r="AF301" s="1"/>
      <c r="AG301" s="1"/>
    </row>
    <row r="302" spans="1:33" ht="15.75" customHeight="1" x14ac:dyDescent="0.3">
      <c r="A302" s="1"/>
      <c r="B302" s="94"/>
      <c r="C302" s="2"/>
      <c r="D302" s="95"/>
      <c r="E302" s="70"/>
      <c r="F302" s="70"/>
      <c r="G302" s="70"/>
      <c r="H302" s="70"/>
      <c r="I302" s="70"/>
      <c r="J302" s="70"/>
      <c r="K302" s="70"/>
      <c r="L302" s="70"/>
      <c r="M302" s="70"/>
      <c r="N302" s="70"/>
      <c r="O302" s="70"/>
      <c r="P302" s="70"/>
      <c r="Q302" s="70"/>
      <c r="R302" s="70"/>
      <c r="S302" s="70"/>
      <c r="T302" s="70"/>
      <c r="U302" s="70"/>
      <c r="V302" s="70"/>
      <c r="W302" s="113"/>
      <c r="X302" s="113"/>
      <c r="Y302" s="113"/>
      <c r="Z302" s="113"/>
      <c r="AA302" s="2"/>
      <c r="AB302" s="1"/>
      <c r="AC302" s="1"/>
      <c r="AD302" s="1"/>
      <c r="AE302" s="1"/>
      <c r="AF302" s="1"/>
      <c r="AG302" s="1"/>
    </row>
    <row r="303" spans="1:33" ht="15.75" customHeight="1" x14ac:dyDescent="0.3">
      <c r="A303" s="1"/>
      <c r="B303" s="94"/>
      <c r="C303" s="2"/>
      <c r="D303" s="95"/>
      <c r="E303" s="70"/>
      <c r="F303" s="70"/>
      <c r="G303" s="70"/>
      <c r="H303" s="70"/>
      <c r="I303" s="70"/>
      <c r="J303" s="70"/>
      <c r="K303" s="70"/>
      <c r="L303" s="70"/>
      <c r="M303" s="70"/>
      <c r="N303" s="70"/>
      <c r="O303" s="70"/>
      <c r="P303" s="70"/>
      <c r="Q303" s="70"/>
      <c r="R303" s="70"/>
      <c r="S303" s="70"/>
      <c r="T303" s="70"/>
      <c r="U303" s="70"/>
      <c r="V303" s="70"/>
      <c r="W303" s="113"/>
      <c r="X303" s="113"/>
      <c r="Y303" s="113"/>
      <c r="Z303" s="113"/>
      <c r="AA303" s="2"/>
      <c r="AB303" s="1"/>
      <c r="AC303" s="1"/>
      <c r="AD303" s="1"/>
      <c r="AE303" s="1"/>
      <c r="AF303" s="1"/>
      <c r="AG303" s="1"/>
    </row>
    <row r="304" spans="1:33" ht="15.75" customHeight="1" x14ac:dyDescent="0.3">
      <c r="A304" s="1"/>
      <c r="B304" s="94"/>
      <c r="C304" s="2"/>
      <c r="D304" s="95"/>
      <c r="E304" s="70"/>
      <c r="F304" s="70"/>
      <c r="G304" s="70"/>
      <c r="H304" s="70"/>
      <c r="I304" s="70"/>
      <c r="J304" s="70"/>
      <c r="K304" s="70"/>
      <c r="L304" s="70"/>
      <c r="M304" s="70"/>
      <c r="N304" s="70"/>
      <c r="O304" s="70"/>
      <c r="P304" s="70"/>
      <c r="Q304" s="70"/>
      <c r="R304" s="70"/>
      <c r="S304" s="70"/>
      <c r="T304" s="70"/>
      <c r="U304" s="70"/>
      <c r="V304" s="70"/>
      <c r="W304" s="113"/>
      <c r="X304" s="113"/>
      <c r="Y304" s="113"/>
      <c r="Z304" s="113"/>
      <c r="AA304" s="2"/>
      <c r="AB304" s="1"/>
      <c r="AC304" s="1"/>
      <c r="AD304" s="1"/>
      <c r="AE304" s="1"/>
      <c r="AF304" s="1"/>
      <c r="AG304" s="1"/>
    </row>
    <row r="305" spans="1:33" ht="15.75" customHeight="1" x14ac:dyDescent="0.3">
      <c r="A305" s="1"/>
      <c r="B305" s="94"/>
      <c r="C305" s="2"/>
      <c r="D305" s="95"/>
      <c r="E305" s="70"/>
      <c r="F305" s="70"/>
      <c r="G305" s="70"/>
      <c r="H305" s="70"/>
      <c r="I305" s="70"/>
      <c r="J305" s="70"/>
      <c r="K305" s="70"/>
      <c r="L305" s="70"/>
      <c r="M305" s="70"/>
      <c r="N305" s="70"/>
      <c r="O305" s="70"/>
      <c r="P305" s="70"/>
      <c r="Q305" s="70"/>
      <c r="R305" s="70"/>
      <c r="S305" s="70"/>
      <c r="T305" s="70"/>
      <c r="U305" s="70"/>
      <c r="V305" s="70"/>
      <c r="W305" s="113"/>
      <c r="X305" s="113"/>
      <c r="Y305" s="113"/>
      <c r="Z305" s="113"/>
      <c r="AA305" s="2"/>
      <c r="AB305" s="1"/>
      <c r="AC305" s="1"/>
      <c r="AD305" s="1"/>
      <c r="AE305" s="1"/>
      <c r="AF305" s="1"/>
      <c r="AG305" s="1"/>
    </row>
    <row r="306" spans="1:33" ht="15.75" customHeight="1" x14ac:dyDescent="0.3">
      <c r="A306" s="1"/>
      <c r="B306" s="94"/>
      <c r="C306" s="2"/>
      <c r="D306" s="95"/>
      <c r="E306" s="70"/>
      <c r="F306" s="70"/>
      <c r="G306" s="70"/>
      <c r="H306" s="70"/>
      <c r="I306" s="70"/>
      <c r="J306" s="70"/>
      <c r="K306" s="70"/>
      <c r="L306" s="70"/>
      <c r="M306" s="70"/>
      <c r="N306" s="70"/>
      <c r="O306" s="70"/>
      <c r="P306" s="70"/>
      <c r="Q306" s="70"/>
      <c r="R306" s="70"/>
      <c r="S306" s="70"/>
      <c r="T306" s="70"/>
      <c r="U306" s="70"/>
      <c r="V306" s="70"/>
      <c r="W306" s="113"/>
      <c r="X306" s="113"/>
      <c r="Y306" s="113"/>
      <c r="Z306" s="113"/>
      <c r="AA306" s="2"/>
      <c r="AB306" s="1"/>
      <c r="AC306" s="1"/>
      <c r="AD306" s="1"/>
      <c r="AE306" s="1"/>
      <c r="AF306" s="1"/>
      <c r="AG306" s="1"/>
    </row>
    <row r="307" spans="1:33" ht="15.75" customHeight="1" x14ac:dyDescent="0.3">
      <c r="A307" s="1"/>
      <c r="B307" s="94"/>
      <c r="C307" s="2"/>
      <c r="D307" s="95"/>
      <c r="E307" s="70"/>
      <c r="F307" s="70"/>
      <c r="G307" s="70"/>
      <c r="H307" s="70"/>
      <c r="I307" s="70"/>
      <c r="J307" s="70"/>
      <c r="K307" s="70"/>
      <c r="L307" s="70"/>
      <c r="M307" s="70"/>
      <c r="N307" s="70"/>
      <c r="O307" s="70"/>
      <c r="P307" s="70"/>
      <c r="Q307" s="70"/>
      <c r="R307" s="70"/>
      <c r="S307" s="70"/>
      <c r="T307" s="70"/>
      <c r="U307" s="70"/>
      <c r="V307" s="70"/>
      <c r="W307" s="113"/>
      <c r="X307" s="113"/>
      <c r="Y307" s="113"/>
      <c r="Z307" s="113"/>
      <c r="AA307" s="2"/>
      <c r="AB307" s="1"/>
      <c r="AC307" s="1"/>
      <c r="AD307" s="1"/>
      <c r="AE307" s="1"/>
      <c r="AF307" s="1"/>
      <c r="AG307" s="1"/>
    </row>
    <row r="308" spans="1:33" ht="15.75" customHeight="1" x14ac:dyDescent="0.3">
      <c r="A308" s="1"/>
      <c r="B308" s="94"/>
      <c r="C308" s="2"/>
      <c r="D308" s="95"/>
      <c r="E308" s="70"/>
      <c r="F308" s="70"/>
      <c r="G308" s="70"/>
      <c r="H308" s="70"/>
      <c r="I308" s="70"/>
      <c r="J308" s="70"/>
      <c r="K308" s="70"/>
      <c r="L308" s="70"/>
      <c r="M308" s="70"/>
      <c r="N308" s="70"/>
      <c r="O308" s="70"/>
      <c r="P308" s="70"/>
      <c r="Q308" s="70"/>
      <c r="R308" s="70"/>
      <c r="S308" s="70"/>
      <c r="T308" s="70"/>
      <c r="U308" s="70"/>
      <c r="V308" s="70"/>
      <c r="W308" s="113"/>
      <c r="X308" s="113"/>
      <c r="Y308" s="113"/>
      <c r="Z308" s="113"/>
      <c r="AA308" s="2"/>
      <c r="AB308" s="1"/>
      <c r="AC308" s="1"/>
      <c r="AD308" s="1"/>
      <c r="AE308" s="1"/>
      <c r="AF308" s="1"/>
      <c r="AG308" s="1"/>
    </row>
    <row r="309" spans="1:33" ht="15.75" customHeight="1" x14ac:dyDescent="0.3">
      <c r="A309" s="1"/>
      <c r="B309" s="94"/>
      <c r="C309" s="2"/>
      <c r="D309" s="95"/>
      <c r="E309" s="70"/>
      <c r="F309" s="70"/>
      <c r="G309" s="70"/>
      <c r="H309" s="70"/>
      <c r="I309" s="70"/>
      <c r="J309" s="70"/>
      <c r="K309" s="70"/>
      <c r="L309" s="70"/>
      <c r="M309" s="70"/>
      <c r="N309" s="70"/>
      <c r="O309" s="70"/>
      <c r="P309" s="70"/>
      <c r="Q309" s="70"/>
      <c r="R309" s="70"/>
      <c r="S309" s="70"/>
      <c r="T309" s="70"/>
      <c r="U309" s="70"/>
      <c r="V309" s="70"/>
      <c r="W309" s="113"/>
      <c r="X309" s="113"/>
      <c r="Y309" s="113"/>
      <c r="Z309" s="113"/>
      <c r="AA309" s="2"/>
      <c r="AB309" s="1"/>
      <c r="AC309" s="1"/>
      <c r="AD309" s="1"/>
      <c r="AE309" s="1"/>
      <c r="AF309" s="1"/>
      <c r="AG309" s="1"/>
    </row>
    <row r="310" spans="1:33" ht="15.75" customHeight="1" x14ac:dyDescent="0.3">
      <c r="A310" s="1"/>
      <c r="B310" s="94"/>
      <c r="C310" s="2"/>
      <c r="D310" s="95"/>
      <c r="E310" s="70"/>
      <c r="F310" s="70"/>
      <c r="G310" s="70"/>
      <c r="H310" s="70"/>
      <c r="I310" s="70"/>
      <c r="J310" s="70"/>
      <c r="K310" s="70"/>
      <c r="L310" s="70"/>
      <c r="M310" s="70"/>
      <c r="N310" s="70"/>
      <c r="O310" s="70"/>
      <c r="P310" s="70"/>
      <c r="Q310" s="70"/>
      <c r="R310" s="70"/>
      <c r="S310" s="70"/>
      <c r="T310" s="70"/>
      <c r="U310" s="70"/>
      <c r="V310" s="70"/>
      <c r="W310" s="113"/>
      <c r="X310" s="113"/>
      <c r="Y310" s="113"/>
      <c r="Z310" s="113"/>
      <c r="AA310" s="2"/>
      <c r="AB310" s="1"/>
      <c r="AC310" s="1"/>
      <c r="AD310" s="1"/>
      <c r="AE310" s="1"/>
      <c r="AF310" s="1"/>
      <c r="AG310" s="1"/>
    </row>
    <row r="311" spans="1:33" ht="15.75" customHeight="1" x14ac:dyDescent="0.3">
      <c r="A311" s="1"/>
      <c r="B311" s="94"/>
      <c r="C311" s="2"/>
      <c r="D311" s="95"/>
      <c r="E311" s="70"/>
      <c r="F311" s="70"/>
      <c r="G311" s="70"/>
      <c r="H311" s="70"/>
      <c r="I311" s="70"/>
      <c r="J311" s="70"/>
      <c r="K311" s="70"/>
      <c r="L311" s="70"/>
      <c r="M311" s="70"/>
      <c r="N311" s="70"/>
      <c r="O311" s="70"/>
      <c r="P311" s="70"/>
      <c r="Q311" s="70"/>
      <c r="R311" s="70"/>
      <c r="S311" s="70"/>
      <c r="T311" s="70"/>
      <c r="U311" s="70"/>
      <c r="V311" s="70"/>
      <c r="W311" s="113"/>
      <c r="X311" s="113"/>
      <c r="Y311" s="113"/>
      <c r="Z311" s="113"/>
      <c r="AA311" s="2"/>
      <c r="AB311" s="1"/>
      <c r="AC311" s="1"/>
      <c r="AD311" s="1"/>
      <c r="AE311" s="1"/>
      <c r="AF311" s="1"/>
      <c r="AG311" s="1"/>
    </row>
    <row r="312" spans="1:33" ht="15.75" customHeight="1" x14ac:dyDescent="0.3">
      <c r="A312" s="1"/>
      <c r="B312" s="94"/>
      <c r="C312" s="2"/>
      <c r="D312" s="95"/>
      <c r="E312" s="70"/>
      <c r="F312" s="70"/>
      <c r="G312" s="70"/>
      <c r="H312" s="70"/>
      <c r="I312" s="70"/>
      <c r="J312" s="70"/>
      <c r="K312" s="70"/>
      <c r="L312" s="70"/>
      <c r="M312" s="70"/>
      <c r="N312" s="70"/>
      <c r="O312" s="70"/>
      <c r="P312" s="70"/>
      <c r="Q312" s="70"/>
      <c r="R312" s="70"/>
      <c r="S312" s="70"/>
      <c r="T312" s="70"/>
      <c r="U312" s="70"/>
      <c r="V312" s="70"/>
      <c r="W312" s="113"/>
      <c r="X312" s="113"/>
      <c r="Y312" s="113"/>
      <c r="Z312" s="113"/>
      <c r="AA312" s="2"/>
      <c r="AB312" s="1"/>
      <c r="AC312" s="1"/>
      <c r="AD312" s="1"/>
      <c r="AE312" s="1"/>
      <c r="AF312" s="1"/>
      <c r="AG312" s="1"/>
    </row>
    <row r="313" spans="1:33" ht="15.75" customHeight="1" x14ac:dyDescent="0.3">
      <c r="A313" s="1"/>
      <c r="B313" s="94"/>
      <c r="C313" s="2"/>
      <c r="D313" s="95"/>
      <c r="E313" s="70"/>
      <c r="F313" s="70"/>
      <c r="G313" s="70"/>
      <c r="H313" s="70"/>
      <c r="I313" s="70"/>
      <c r="J313" s="70"/>
      <c r="K313" s="70"/>
      <c r="L313" s="70"/>
      <c r="M313" s="70"/>
      <c r="N313" s="70"/>
      <c r="O313" s="70"/>
      <c r="P313" s="70"/>
      <c r="Q313" s="70"/>
      <c r="R313" s="70"/>
      <c r="S313" s="70"/>
      <c r="T313" s="70"/>
      <c r="U313" s="70"/>
      <c r="V313" s="70"/>
      <c r="W313" s="113"/>
      <c r="X313" s="113"/>
      <c r="Y313" s="113"/>
      <c r="Z313" s="113"/>
      <c r="AA313" s="2"/>
      <c r="AB313" s="1"/>
      <c r="AC313" s="1"/>
      <c r="AD313" s="1"/>
      <c r="AE313" s="1"/>
      <c r="AF313" s="1"/>
      <c r="AG313" s="1"/>
    </row>
    <row r="314" spans="1:33" ht="15.75" customHeight="1" x14ac:dyDescent="0.3">
      <c r="A314" s="1"/>
      <c r="B314" s="94"/>
      <c r="C314" s="2"/>
      <c r="D314" s="95"/>
      <c r="E314" s="70"/>
      <c r="F314" s="70"/>
      <c r="G314" s="70"/>
      <c r="H314" s="70"/>
      <c r="I314" s="70"/>
      <c r="J314" s="70"/>
      <c r="K314" s="70"/>
      <c r="L314" s="70"/>
      <c r="M314" s="70"/>
      <c r="N314" s="70"/>
      <c r="O314" s="70"/>
      <c r="P314" s="70"/>
      <c r="Q314" s="70"/>
      <c r="R314" s="70"/>
      <c r="S314" s="70"/>
      <c r="T314" s="70"/>
      <c r="U314" s="70"/>
      <c r="V314" s="70"/>
      <c r="W314" s="113"/>
      <c r="X314" s="113"/>
      <c r="Y314" s="113"/>
      <c r="Z314" s="113"/>
      <c r="AA314" s="2"/>
      <c r="AB314" s="1"/>
      <c r="AC314" s="1"/>
      <c r="AD314" s="1"/>
      <c r="AE314" s="1"/>
      <c r="AF314" s="1"/>
      <c r="AG314" s="1"/>
    </row>
    <row r="315" spans="1:33" ht="15.75" customHeight="1" x14ac:dyDescent="0.3">
      <c r="A315" s="1"/>
      <c r="B315" s="94"/>
      <c r="C315" s="2"/>
      <c r="D315" s="95"/>
      <c r="E315" s="70"/>
      <c r="F315" s="70"/>
      <c r="G315" s="70"/>
      <c r="H315" s="70"/>
      <c r="I315" s="70"/>
      <c r="J315" s="70"/>
      <c r="K315" s="70"/>
      <c r="L315" s="70"/>
      <c r="M315" s="70"/>
      <c r="N315" s="70"/>
      <c r="O315" s="70"/>
      <c r="P315" s="70"/>
      <c r="Q315" s="70"/>
      <c r="R315" s="70"/>
      <c r="S315" s="70"/>
      <c r="T315" s="70"/>
      <c r="U315" s="70"/>
      <c r="V315" s="70"/>
      <c r="W315" s="113"/>
      <c r="X315" s="113"/>
      <c r="Y315" s="113"/>
      <c r="Z315" s="113"/>
      <c r="AA315" s="2"/>
      <c r="AB315" s="1"/>
      <c r="AC315" s="1"/>
      <c r="AD315" s="1"/>
      <c r="AE315" s="1"/>
      <c r="AF315" s="1"/>
      <c r="AG315" s="1"/>
    </row>
    <row r="316" spans="1:33" ht="15.75" customHeight="1" x14ac:dyDescent="0.3">
      <c r="A316" s="1"/>
      <c r="B316" s="94"/>
      <c r="C316" s="2"/>
      <c r="D316" s="95"/>
      <c r="E316" s="70"/>
      <c r="F316" s="70"/>
      <c r="G316" s="70"/>
      <c r="H316" s="70"/>
      <c r="I316" s="70"/>
      <c r="J316" s="70"/>
      <c r="K316" s="70"/>
      <c r="L316" s="70"/>
      <c r="M316" s="70"/>
      <c r="N316" s="70"/>
      <c r="O316" s="70"/>
      <c r="P316" s="70"/>
      <c r="Q316" s="70"/>
      <c r="R316" s="70"/>
      <c r="S316" s="70"/>
      <c r="T316" s="70"/>
      <c r="U316" s="70"/>
      <c r="V316" s="70"/>
      <c r="W316" s="113"/>
      <c r="X316" s="113"/>
      <c r="Y316" s="113"/>
      <c r="Z316" s="113"/>
      <c r="AA316" s="2"/>
      <c r="AB316" s="1"/>
      <c r="AC316" s="1"/>
      <c r="AD316" s="1"/>
      <c r="AE316" s="1"/>
      <c r="AF316" s="1"/>
      <c r="AG316" s="1"/>
    </row>
    <row r="317" spans="1:33" ht="15.75" customHeight="1" x14ac:dyDescent="0.3">
      <c r="A317" s="1"/>
      <c r="B317" s="94"/>
      <c r="C317" s="2"/>
      <c r="D317" s="95"/>
      <c r="E317" s="70"/>
      <c r="F317" s="70"/>
      <c r="G317" s="70"/>
      <c r="H317" s="70"/>
      <c r="I317" s="70"/>
      <c r="J317" s="70"/>
      <c r="K317" s="70"/>
      <c r="L317" s="70"/>
      <c r="M317" s="70"/>
      <c r="N317" s="70"/>
      <c r="O317" s="70"/>
      <c r="P317" s="70"/>
      <c r="Q317" s="70"/>
      <c r="R317" s="70"/>
      <c r="S317" s="70"/>
      <c r="T317" s="70"/>
      <c r="U317" s="70"/>
      <c r="V317" s="70"/>
      <c r="W317" s="113"/>
      <c r="X317" s="113"/>
      <c r="Y317" s="113"/>
      <c r="Z317" s="113"/>
      <c r="AA317" s="2"/>
      <c r="AB317" s="1"/>
      <c r="AC317" s="1"/>
      <c r="AD317" s="1"/>
      <c r="AE317" s="1"/>
      <c r="AF317" s="1"/>
      <c r="AG317" s="1"/>
    </row>
    <row r="318" spans="1:33" ht="15.75" customHeight="1" x14ac:dyDescent="0.3">
      <c r="A318" s="1"/>
      <c r="B318" s="94"/>
      <c r="C318" s="2"/>
      <c r="D318" s="95"/>
      <c r="E318" s="70"/>
      <c r="F318" s="70"/>
      <c r="G318" s="70"/>
      <c r="H318" s="70"/>
      <c r="I318" s="70"/>
      <c r="J318" s="70"/>
      <c r="K318" s="70"/>
      <c r="L318" s="70"/>
      <c r="M318" s="70"/>
      <c r="N318" s="70"/>
      <c r="O318" s="70"/>
      <c r="P318" s="70"/>
      <c r="Q318" s="70"/>
      <c r="R318" s="70"/>
      <c r="S318" s="70"/>
      <c r="T318" s="70"/>
      <c r="U318" s="70"/>
      <c r="V318" s="70"/>
      <c r="W318" s="113"/>
      <c r="X318" s="113"/>
      <c r="Y318" s="113"/>
      <c r="Z318" s="113"/>
      <c r="AA318" s="2"/>
      <c r="AB318" s="1"/>
      <c r="AC318" s="1"/>
      <c r="AD318" s="1"/>
      <c r="AE318" s="1"/>
      <c r="AF318" s="1"/>
      <c r="AG318" s="1"/>
    </row>
    <row r="319" spans="1:33" ht="15.75" customHeight="1" x14ac:dyDescent="0.3">
      <c r="A319" s="1"/>
      <c r="B319" s="94"/>
      <c r="C319" s="2"/>
      <c r="D319" s="95"/>
      <c r="E319" s="70"/>
      <c r="F319" s="70"/>
      <c r="G319" s="70"/>
      <c r="H319" s="70"/>
      <c r="I319" s="70"/>
      <c r="J319" s="70"/>
      <c r="K319" s="70"/>
      <c r="L319" s="70"/>
      <c r="M319" s="70"/>
      <c r="N319" s="70"/>
      <c r="O319" s="70"/>
      <c r="P319" s="70"/>
      <c r="Q319" s="70"/>
      <c r="R319" s="70"/>
      <c r="S319" s="70"/>
      <c r="T319" s="70"/>
      <c r="U319" s="70"/>
      <c r="V319" s="70"/>
      <c r="W319" s="113"/>
      <c r="X319" s="113"/>
      <c r="Y319" s="113"/>
      <c r="Z319" s="113"/>
      <c r="AA319" s="2"/>
      <c r="AB319" s="1"/>
      <c r="AC319" s="1"/>
      <c r="AD319" s="1"/>
      <c r="AE319" s="1"/>
      <c r="AF319" s="1"/>
      <c r="AG319" s="1"/>
    </row>
    <row r="320" spans="1:33" ht="15.75" customHeight="1" x14ac:dyDescent="0.3">
      <c r="A320" s="1"/>
      <c r="B320" s="94"/>
      <c r="C320" s="2"/>
      <c r="D320" s="95"/>
      <c r="E320" s="70"/>
      <c r="F320" s="70"/>
      <c r="G320" s="70"/>
      <c r="H320" s="70"/>
      <c r="I320" s="70"/>
      <c r="J320" s="70"/>
      <c r="K320" s="70"/>
      <c r="L320" s="70"/>
      <c r="M320" s="70"/>
      <c r="N320" s="70"/>
      <c r="O320" s="70"/>
      <c r="P320" s="70"/>
      <c r="Q320" s="70"/>
      <c r="R320" s="70"/>
      <c r="S320" s="70"/>
      <c r="T320" s="70"/>
      <c r="U320" s="70"/>
      <c r="V320" s="70"/>
      <c r="W320" s="113"/>
      <c r="X320" s="113"/>
      <c r="Y320" s="113"/>
      <c r="Z320" s="113"/>
      <c r="AA320" s="2"/>
      <c r="AB320" s="1"/>
      <c r="AC320" s="1"/>
      <c r="AD320" s="1"/>
      <c r="AE320" s="1"/>
      <c r="AF320" s="1"/>
      <c r="AG320" s="1"/>
    </row>
    <row r="321" spans="1:33" ht="15.75" customHeight="1" x14ac:dyDescent="0.3">
      <c r="A321" s="1"/>
      <c r="B321" s="94"/>
      <c r="C321" s="2"/>
      <c r="D321" s="95"/>
      <c r="E321" s="70"/>
      <c r="F321" s="70"/>
      <c r="G321" s="70"/>
      <c r="H321" s="70"/>
      <c r="I321" s="70"/>
      <c r="J321" s="70"/>
      <c r="K321" s="70"/>
      <c r="L321" s="70"/>
      <c r="M321" s="70"/>
      <c r="N321" s="70"/>
      <c r="O321" s="70"/>
      <c r="P321" s="70"/>
      <c r="Q321" s="70"/>
      <c r="R321" s="70"/>
      <c r="S321" s="70"/>
      <c r="T321" s="70"/>
      <c r="U321" s="70"/>
      <c r="V321" s="70"/>
      <c r="W321" s="113"/>
      <c r="X321" s="113"/>
      <c r="Y321" s="113"/>
      <c r="Z321" s="113"/>
      <c r="AA321" s="2"/>
      <c r="AB321" s="1"/>
      <c r="AC321" s="1"/>
      <c r="AD321" s="1"/>
      <c r="AE321" s="1"/>
      <c r="AF321" s="1"/>
      <c r="AG321" s="1"/>
    </row>
    <row r="322" spans="1:33" ht="15.75" customHeight="1" x14ac:dyDescent="0.3">
      <c r="A322" s="1"/>
      <c r="B322" s="94"/>
      <c r="C322" s="2"/>
      <c r="D322" s="95"/>
      <c r="E322" s="70"/>
      <c r="F322" s="70"/>
      <c r="G322" s="70"/>
      <c r="H322" s="70"/>
      <c r="I322" s="70"/>
      <c r="J322" s="70"/>
      <c r="K322" s="70"/>
      <c r="L322" s="70"/>
      <c r="M322" s="70"/>
      <c r="N322" s="70"/>
      <c r="O322" s="70"/>
      <c r="P322" s="70"/>
      <c r="Q322" s="70"/>
      <c r="R322" s="70"/>
      <c r="S322" s="70"/>
      <c r="T322" s="70"/>
      <c r="U322" s="70"/>
      <c r="V322" s="70"/>
      <c r="W322" s="113"/>
      <c r="X322" s="113"/>
      <c r="Y322" s="113"/>
      <c r="Z322" s="113"/>
      <c r="AA322" s="2"/>
      <c r="AB322" s="1"/>
      <c r="AC322" s="1"/>
      <c r="AD322" s="1"/>
      <c r="AE322" s="1"/>
      <c r="AF322" s="1"/>
      <c r="AG322" s="1"/>
    </row>
    <row r="323" spans="1:33" ht="15.75" customHeight="1" x14ac:dyDescent="0.3">
      <c r="A323" s="1"/>
      <c r="B323" s="94"/>
      <c r="C323" s="2"/>
      <c r="D323" s="95"/>
      <c r="E323" s="70"/>
      <c r="F323" s="70"/>
      <c r="G323" s="70"/>
      <c r="H323" s="70"/>
      <c r="I323" s="70"/>
      <c r="J323" s="70"/>
      <c r="K323" s="70"/>
      <c r="L323" s="70"/>
      <c r="M323" s="70"/>
      <c r="N323" s="70"/>
      <c r="O323" s="70"/>
      <c r="P323" s="70"/>
      <c r="Q323" s="70"/>
      <c r="R323" s="70"/>
      <c r="S323" s="70"/>
      <c r="T323" s="70"/>
      <c r="U323" s="70"/>
      <c r="V323" s="70"/>
      <c r="W323" s="113"/>
      <c r="X323" s="113"/>
      <c r="Y323" s="113"/>
      <c r="Z323" s="113"/>
      <c r="AA323" s="2"/>
      <c r="AB323" s="1"/>
      <c r="AC323" s="1"/>
      <c r="AD323" s="1"/>
      <c r="AE323" s="1"/>
      <c r="AF323" s="1"/>
      <c r="AG323" s="1"/>
    </row>
    <row r="324" spans="1:33" ht="15.75" customHeight="1" x14ac:dyDescent="0.3">
      <c r="A324" s="1"/>
      <c r="B324" s="94"/>
      <c r="C324" s="2"/>
      <c r="D324" s="95"/>
      <c r="E324" s="70"/>
      <c r="F324" s="70"/>
      <c r="G324" s="70"/>
      <c r="H324" s="70"/>
      <c r="I324" s="70"/>
      <c r="J324" s="70"/>
      <c r="K324" s="70"/>
      <c r="L324" s="70"/>
      <c r="M324" s="70"/>
      <c r="N324" s="70"/>
      <c r="O324" s="70"/>
      <c r="P324" s="70"/>
      <c r="Q324" s="70"/>
      <c r="R324" s="70"/>
      <c r="S324" s="70"/>
      <c r="T324" s="70"/>
      <c r="U324" s="70"/>
      <c r="V324" s="70"/>
      <c r="W324" s="113"/>
      <c r="X324" s="113"/>
      <c r="Y324" s="113"/>
      <c r="Z324" s="113"/>
      <c r="AA324" s="2"/>
      <c r="AB324" s="1"/>
      <c r="AC324" s="1"/>
      <c r="AD324" s="1"/>
      <c r="AE324" s="1"/>
      <c r="AF324" s="1"/>
      <c r="AG324" s="1"/>
    </row>
    <row r="325" spans="1:33" ht="15.75" customHeight="1" x14ac:dyDescent="0.3">
      <c r="A325" s="1"/>
      <c r="B325" s="94"/>
      <c r="C325" s="2"/>
      <c r="D325" s="95"/>
      <c r="E325" s="70"/>
      <c r="F325" s="70"/>
      <c r="G325" s="70"/>
      <c r="H325" s="70"/>
      <c r="I325" s="70"/>
      <c r="J325" s="70"/>
      <c r="K325" s="70"/>
      <c r="L325" s="70"/>
      <c r="M325" s="70"/>
      <c r="N325" s="70"/>
      <c r="O325" s="70"/>
      <c r="P325" s="70"/>
      <c r="Q325" s="70"/>
      <c r="R325" s="70"/>
      <c r="S325" s="70"/>
      <c r="T325" s="70"/>
      <c r="U325" s="70"/>
      <c r="V325" s="70"/>
      <c r="W325" s="113"/>
      <c r="X325" s="113"/>
      <c r="Y325" s="113"/>
      <c r="Z325" s="113"/>
      <c r="AA325" s="2"/>
      <c r="AB325" s="1"/>
      <c r="AC325" s="1"/>
      <c r="AD325" s="1"/>
      <c r="AE325" s="1"/>
      <c r="AF325" s="1"/>
      <c r="AG325" s="1"/>
    </row>
    <row r="326" spans="1:33" ht="15.75" customHeight="1" x14ac:dyDescent="0.3">
      <c r="A326" s="1"/>
      <c r="B326" s="94"/>
      <c r="C326" s="2"/>
      <c r="D326" s="95"/>
      <c r="E326" s="70"/>
      <c r="F326" s="70"/>
      <c r="G326" s="70"/>
      <c r="H326" s="70"/>
      <c r="I326" s="70"/>
      <c r="J326" s="70"/>
      <c r="K326" s="70"/>
      <c r="L326" s="70"/>
      <c r="M326" s="70"/>
      <c r="N326" s="70"/>
      <c r="O326" s="70"/>
      <c r="P326" s="70"/>
      <c r="Q326" s="70"/>
      <c r="R326" s="70"/>
      <c r="S326" s="70"/>
      <c r="T326" s="70"/>
      <c r="U326" s="70"/>
      <c r="V326" s="70"/>
      <c r="W326" s="113"/>
      <c r="X326" s="113"/>
      <c r="Y326" s="113"/>
      <c r="Z326" s="113"/>
      <c r="AA326" s="2"/>
      <c r="AB326" s="1"/>
      <c r="AC326" s="1"/>
      <c r="AD326" s="1"/>
      <c r="AE326" s="1"/>
      <c r="AF326" s="1"/>
      <c r="AG326" s="1"/>
    </row>
    <row r="327" spans="1:33" ht="15.75" customHeight="1" x14ac:dyDescent="0.3">
      <c r="A327" s="1"/>
      <c r="B327" s="94"/>
      <c r="C327" s="2"/>
      <c r="D327" s="95"/>
      <c r="E327" s="70"/>
      <c r="F327" s="70"/>
      <c r="G327" s="70"/>
      <c r="H327" s="70"/>
      <c r="I327" s="70"/>
      <c r="J327" s="70"/>
      <c r="K327" s="70"/>
      <c r="L327" s="70"/>
      <c r="M327" s="70"/>
      <c r="N327" s="70"/>
      <c r="O327" s="70"/>
      <c r="P327" s="70"/>
      <c r="Q327" s="70"/>
      <c r="R327" s="70"/>
      <c r="S327" s="70"/>
      <c r="T327" s="70"/>
      <c r="U327" s="70"/>
      <c r="V327" s="70"/>
      <c r="W327" s="113"/>
      <c r="X327" s="113"/>
      <c r="Y327" s="113"/>
      <c r="Z327" s="113"/>
      <c r="AA327" s="2"/>
      <c r="AB327" s="1"/>
      <c r="AC327" s="1"/>
      <c r="AD327" s="1"/>
      <c r="AE327" s="1"/>
      <c r="AF327" s="1"/>
      <c r="AG327" s="1"/>
    </row>
    <row r="328" spans="1:33" ht="15.75" customHeight="1" x14ac:dyDescent="0.3">
      <c r="A328" s="1"/>
      <c r="B328" s="94"/>
      <c r="C328" s="2"/>
      <c r="D328" s="95"/>
      <c r="E328" s="70"/>
      <c r="F328" s="70"/>
      <c r="G328" s="70"/>
      <c r="H328" s="70"/>
      <c r="I328" s="70"/>
      <c r="J328" s="70"/>
      <c r="K328" s="70"/>
      <c r="L328" s="70"/>
      <c r="M328" s="70"/>
      <c r="N328" s="70"/>
      <c r="O328" s="70"/>
      <c r="P328" s="70"/>
      <c r="Q328" s="70"/>
      <c r="R328" s="70"/>
      <c r="S328" s="70"/>
      <c r="T328" s="70"/>
      <c r="U328" s="70"/>
      <c r="V328" s="70"/>
      <c r="W328" s="113"/>
      <c r="X328" s="113"/>
      <c r="Y328" s="113"/>
      <c r="Z328" s="113"/>
      <c r="AA328" s="2"/>
      <c r="AB328" s="1"/>
      <c r="AC328" s="1"/>
      <c r="AD328" s="1"/>
      <c r="AE328" s="1"/>
      <c r="AF328" s="1"/>
      <c r="AG328" s="1"/>
    </row>
    <row r="329" spans="1:33" ht="15.75" customHeight="1" x14ac:dyDescent="0.3">
      <c r="A329" s="1"/>
      <c r="B329" s="94"/>
      <c r="C329" s="2"/>
      <c r="D329" s="95"/>
      <c r="E329" s="70"/>
      <c r="F329" s="70"/>
      <c r="G329" s="70"/>
      <c r="H329" s="70"/>
      <c r="I329" s="70"/>
      <c r="J329" s="70"/>
      <c r="K329" s="70"/>
      <c r="L329" s="70"/>
      <c r="M329" s="70"/>
      <c r="N329" s="70"/>
      <c r="O329" s="70"/>
      <c r="P329" s="70"/>
      <c r="Q329" s="70"/>
      <c r="R329" s="70"/>
      <c r="S329" s="70"/>
      <c r="T329" s="70"/>
      <c r="U329" s="70"/>
      <c r="V329" s="70"/>
      <c r="W329" s="113"/>
      <c r="X329" s="113"/>
      <c r="Y329" s="113"/>
      <c r="Z329" s="113"/>
      <c r="AA329" s="2"/>
      <c r="AB329" s="1"/>
      <c r="AC329" s="1"/>
      <c r="AD329" s="1"/>
      <c r="AE329" s="1"/>
      <c r="AF329" s="1"/>
      <c r="AG329" s="1"/>
    </row>
    <row r="330" spans="1:33" ht="15.75" customHeight="1" x14ac:dyDescent="0.3">
      <c r="A330" s="1"/>
      <c r="B330" s="94"/>
      <c r="C330" s="2"/>
      <c r="D330" s="95"/>
      <c r="E330" s="70"/>
      <c r="F330" s="70"/>
      <c r="G330" s="70"/>
      <c r="H330" s="70"/>
      <c r="I330" s="70"/>
      <c r="J330" s="70"/>
      <c r="K330" s="70"/>
      <c r="L330" s="70"/>
      <c r="M330" s="70"/>
      <c r="N330" s="70"/>
      <c r="O330" s="70"/>
      <c r="P330" s="70"/>
      <c r="Q330" s="70"/>
      <c r="R330" s="70"/>
      <c r="S330" s="70"/>
      <c r="T330" s="70"/>
      <c r="U330" s="70"/>
      <c r="V330" s="70"/>
      <c r="W330" s="113"/>
      <c r="X330" s="113"/>
      <c r="Y330" s="113"/>
      <c r="Z330" s="113"/>
      <c r="AA330" s="2"/>
      <c r="AB330" s="1"/>
      <c r="AC330" s="1"/>
      <c r="AD330" s="1"/>
      <c r="AE330" s="1"/>
      <c r="AF330" s="1"/>
      <c r="AG330" s="1"/>
    </row>
    <row r="331" spans="1:33" ht="15.75" customHeight="1" x14ac:dyDescent="0.3">
      <c r="A331" s="1"/>
      <c r="B331" s="94"/>
      <c r="C331" s="2"/>
      <c r="D331" s="95"/>
      <c r="E331" s="70"/>
      <c r="F331" s="70"/>
      <c r="G331" s="70"/>
      <c r="H331" s="70"/>
      <c r="I331" s="70"/>
      <c r="J331" s="70"/>
      <c r="K331" s="70"/>
      <c r="L331" s="70"/>
      <c r="M331" s="70"/>
      <c r="N331" s="70"/>
      <c r="O331" s="70"/>
      <c r="P331" s="70"/>
      <c r="Q331" s="70"/>
      <c r="R331" s="70"/>
      <c r="S331" s="70"/>
      <c r="T331" s="70"/>
      <c r="U331" s="70"/>
      <c r="V331" s="70"/>
      <c r="W331" s="113"/>
      <c r="X331" s="113"/>
      <c r="Y331" s="113"/>
      <c r="Z331" s="113"/>
      <c r="AA331" s="2"/>
      <c r="AB331" s="1"/>
      <c r="AC331" s="1"/>
      <c r="AD331" s="1"/>
      <c r="AE331" s="1"/>
      <c r="AF331" s="1"/>
      <c r="AG331" s="1"/>
    </row>
    <row r="332" spans="1:33" ht="15.75" customHeight="1" x14ac:dyDescent="0.3">
      <c r="A332" s="1"/>
      <c r="B332" s="94"/>
      <c r="C332" s="2"/>
      <c r="D332" s="95"/>
      <c r="E332" s="70"/>
      <c r="F332" s="70"/>
      <c r="G332" s="70"/>
      <c r="H332" s="70"/>
      <c r="I332" s="70"/>
      <c r="J332" s="70"/>
      <c r="K332" s="70"/>
      <c r="L332" s="70"/>
      <c r="M332" s="70"/>
      <c r="N332" s="70"/>
      <c r="O332" s="70"/>
      <c r="P332" s="70"/>
      <c r="Q332" s="70"/>
      <c r="R332" s="70"/>
      <c r="S332" s="70"/>
      <c r="T332" s="70"/>
      <c r="U332" s="70"/>
      <c r="V332" s="70"/>
      <c r="W332" s="113"/>
      <c r="X332" s="113"/>
      <c r="Y332" s="113"/>
      <c r="Z332" s="113"/>
      <c r="AA332" s="2"/>
      <c r="AB332" s="1"/>
      <c r="AC332" s="1"/>
      <c r="AD332" s="1"/>
      <c r="AE332" s="1"/>
      <c r="AF332" s="1"/>
      <c r="AG332" s="1"/>
    </row>
    <row r="333" spans="1:33" ht="15.75" customHeight="1" x14ac:dyDescent="0.3">
      <c r="A333" s="1"/>
      <c r="B333" s="94"/>
      <c r="C333" s="2"/>
      <c r="D333" s="95"/>
      <c r="E333" s="70"/>
      <c r="F333" s="70"/>
      <c r="G333" s="70"/>
      <c r="H333" s="70"/>
      <c r="I333" s="70"/>
      <c r="J333" s="70"/>
      <c r="K333" s="70"/>
      <c r="L333" s="70"/>
      <c r="M333" s="70"/>
      <c r="N333" s="70"/>
      <c r="O333" s="70"/>
      <c r="P333" s="70"/>
      <c r="Q333" s="70"/>
      <c r="R333" s="70"/>
      <c r="S333" s="70"/>
      <c r="T333" s="70"/>
      <c r="U333" s="70"/>
      <c r="V333" s="70"/>
      <c r="W333" s="113"/>
      <c r="X333" s="113"/>
      <c r="Y333" s="113"/>
      <c r="Z333" s="113"/>
      <c r="AA333" s="2"/>
      <c r="AB333" s="1"/>
      <c r="AC333" s="1"/>
      <c r="AD333" s="1"/>
      <c r="AE333" s="1"/>
      <c r="AF333" s="1"/>
      <c r="AG333" s="1"/>
    </row>
    <row r="334" spans="1:33" ht="15.75" customHeight="1" x14ac:dyDescent="0.3">
      <c r="A334" s="1"/>
      <c r="B334" s="94"/>
      <c r="C334" s="2"/>
      <c r="D334" s="95"/>
      <c r="E334" s="70"/>
      <c r="F334" s="70"/>
      <c r="G334" s="70"/>
      <c r="H334" s="70"/>
      <c r="I334" s="70"/>
      <c r="J334" s="70"/>
      <c r="K334" s="70"/>
      <c r="L334" s="70"/>
      <c r="M334" s="70"/>
      <c r="N334" s="70"/>
      <c r="O334" s="70"/>
      <c r="P334" s="70"/>
      <c r="Q334" s="70"/>
      <c r="R334" s="70"/>
      <c r="S334" s="70"/>
      <c r="T334" s="70"/>
      <c r="U334" s="70"/>
      <c r="V334" s="70"/>
      <c r="W334" s="113"/>
      <c r="X334" s="113"/>
      <c r="Y334" s="113"/>
      <c r="Z334" s="113"/>
      <c r="AA334" s="2"/>
      <c r="AB334" s="1"/>
      <c r="AC334" s="1"/>
      <c r="AD334" s="1"/>
      <c r="AE334" s="1"/>
      <c r="AF334" s="1"/>
      <c r="AG334" s="1"/>
    </row>
    <row r="335" spans="1:33" ht="15.75" customHeight="1" x14ac:dyDescent="0.3">
      <c r="A335" s="1"/>
      <c r="B335" s="94"/>
      <c r="C335" s="2"/>
      <c r="D335" s="95"/>
      <c r="E335" s="70"/>
      <c r="F335" s="70"/>
      <c r="G335" s="70"/>
      <c r="H335" s="70"/>
      <c r="I335" s="70"/>
      <c r="J335" s="70"/>
      <c r="K335" s="70"/>
      <c r="L335" s="70"/>
      <c r="M335" s="70"/>
      <c r="N335" s="70"/>
      <c r="O335" s="70"/>
      <c r="P335" s="70"/>
      <c r="Q335" s="70"/>
      <c r="R335" s="70"/>
      <c r="S335" s="70"/>
      <c r="T335" s="70"/>
      <c r="U335" s="70"/>
      <c r="V335" s="70"/>
      <c r="W335" s="113"/>
      <c r="X335" s="113"/>
      <c r="Y335" s="113"/>
      <c r="Z335" s="113"/>
      <c r="AA335" s="2"/>
      <c r="AB335" s="1"/>
      <c r="AC335" s="1"/>
      <c r="AD335" s="1"/>
      <c r="AE335" s="1"/>
      <c r="AF335" s="1"/>
      <c r="AG335" s="1"/>
    </row>
    <row r="336" spans="1:33" ht="15.75" customHeight="1" x14ac:dyDescent="0.3">
      <c r="A336" s="1"/>
      <c r="B336" s="94"/>
      <c r="C336" s="2"/>
      <c r="D336" s="95"/>
      <c r="E336" s="70"/>
      <c r="F336" s="70"/>
      <c r="G336" s="70"/>
      <c r="H336" s="70"/>
      <c r="I336" s="70"/>
      <c r="J336" s="70"/>
      <c r="K336" s="70"/>
      <c r="L336" s="70"/>
      <c r="M336" s="70"/>
      <c r="N336" s="70"/>
      <c r="O336" s="70"/>
      <c r="P336" s="70"/>
      <c r="Q336" s="70"/>
      <c r="R336" s="70"/>
      <c r="S336" s="70"/>
      <c r="T336" s="70"/>
      <c r="U336" s="70"/>
      <c r="V336" s="70"/>
      <c r="W336" s="113"/>
      <c r="X336" s="113"/>
      <c r="Y336" s="113"/>
      <c r="Z336" s="113"/>
      <c r="AA336" s="2"/>
      <c r="AB336" s="1"/>
      <c r="AC336" s="1"/>
      <c r="AD336" s="1"/>
      <c r="AE336" s="1"/>
      <c r="AF336" s="1"/>
      <c r="AG336" s="1"/>
    </row>
    <row r="337" spans="1:33" ht="15.75" customHeight="1" x14ac:dyDescent="0.3">
      <c r="A337" s="1"/>
      <c r="B337" s="94"/>
      <c r="C337" s="2"/>
      <c r="D337" s="95"/>
      <c r="E337" s="70"/>
      <c r="F337" s="70"/>
      <c r="G337" s="70"/>
      <c r="H337" s="70"/>
      <c r="I337" s="70"/>
      <c r="J337" s="70"/>
      <c r="K337" s="70"/>
      <c r="L337" s="70"/>
      <c r="M337" s="70"/>
      <c r="N337" s="70"/>
      <c r="O337" s="70"/>
      <c r="P337" s="70"/>
      <c r="Q337" s="70"/>
      <c r="R337" s="70"/>
      <c r="S337" s="70"/>
      <c r="T337" s="70"/>
      <c r="U337" s="70"/>
      <c r="V337" s="70"/>
      <c r="W337" s="113"/>
      <c r="X337" s="113"/>
      <c r="Y337" s="113"/>
      <c r="Z337" s="113"/>
      <c r="AA337" s="2"/>
      <c r="AB337" s="1"/>
      <c r="AC337" s="1"/>
      <c r="AD337" s="1"/>
      <c r="AE337" s="1"/>
      <c r="AF337" s="1"/>
      <c r="AG337" s="1"/>
    </row>
    <row r="338" spans="1:33" ht="15.75" customHeight="1" x14ac:dyDescent="0.3">
      <c r="A338" s="1"/>
      <c r="B338" s="94"/>
      <c r="C338" s="2"/>
      <c r="D338" s="95"/>
      <c r="E338" s="70"/>
      <c r="F338" s="70"/>
      <c r="G338" s="70"/>
      <c r="H338" s="70"/>
      <c r="I338" s="70"/>
      <c r="J338" s="70"/>
      <c r="K338" s="70"/>
      <c r="L338" s="70"/>
      <c r="M338" s="70"/>
      <c r="N338" s="70"/>
      <c r="O338" s="70"/>
      <c r="P338" s="70"/>
      <c r="Q338" s="70"/>
      <c r="R338" s="70"/>
      <c r="S338" s="70"/>
      <c r="T338" s="70"/>
      <c r="U338" s="70"/>
      <c r="V338" s="70"/>
      <c r="W338" s="113"/>
      <c r="X338" s="113"/>
      <c r="Y338" s="113"/>
      <c r="Z338" s="113"/>
      <c r="AA338" s="2"/>
      <c r="AB338" s="1"/>
      <c r="AC338" s="1"/>
      <c r="AD338" s="1"/>
      <c r="AE338" s="1"/>
      <c r="AF338" s="1"/>
      <c r="AG338" s="1"/>
    </row>
    <row r="339" spans="1:33" ht="15.75" customHeight="1" x14ac:dyDescent="0.3">
      <c r="A339" s="1"/>
      <c r="B339" s="94"/>
      <c r="C339" s="2"/>
      <c r="D339" s="95"/>
      <c r="E339" s="70"/>
      <c r="F339" s="70"/>
      <c r="G339" s="70"/>
      <c r="H339" s="70"/>
      <c r="I339" s="70"/>
      <c r="J339" s="70"/>
      <c r="K339" s="70"/>
      <c r="L339" s="70"/>
      <c r="M339" s="70"/>
      <c r="N339" s="70"/>
      <c r="O339" s="70"/>
      <c r="P339" s="70"/>
      <c r="Q339" s="70"/>
      <c r="R339" s="70"/>
      <c r="S339" s="70"/>
      <c r="T339" s="70"/>
      <c r="U339" s="70"/>
      <c r="V339" s="70"/>
      <c r="W339" s="113"/>
      <c r="X339" s="113"/>
      <c r="Y339" s="113"/>
      <c r="Z339" s="113"/>
      <c r="AA339" s="2"/>
      <c r="AB339" s="1"/>
      <c r="AC339" s="1"/>
      <c r="AD339" s="1"/>
      <c r="AE339" s="1"/>
      <c r="AF339" s="1"/>
      <c r="AG339" s="1"/>
    </row>
    <row r="340" spans="1:33" ht="15.75" customHeight="1" x14ac:dyDescent="0.3">
      <c r="A340" s="1"/>
      <c r="B340" s="94"/>
      <c r="C340" s="2"/>
      <c r="D340" s="95"/>
      <c r="E340" s="70"/>
      <c r="F340" s="70"/>
      <c r="G340" s="70"/>
      <c r="H340" s="70"/>
      <c r="I340" s="70"/>
      <c r="J340" s="70"/>
      <c r="K340" s="70"/>
      <c r="L340" s="70"/>
      <c r="M340" s="70"/>
      <c r="N340" s="70"/>
      <c r="O340" s="70"/>
      <c r="P340" s="70"/>
      <c r="Q340" s="70"/>
      <c r="R340" s="70"/>
      <c r="S340" s="70"/>
      <c r="T340" s="70"/>
      <c r="U340" s="70"/>
      <c r="V340" s="70"/>
      <c r="W340" s="113"/>
      <c r="X340" s="113"/>
      <c r="Y340" s="113"/>
      <c r="Z340" s="113"/>
      <c r="AA340" s="2"/>
      <c r="AB340" s="1"/>
      <c r="AC340" s="1"/>
      <c r="AD340" s="1"/>
      <c r="AE340" s="1"/>
      <c r="AF340" s="1"/>
      <c r="AG340" s="1"/>
    </row>
    <row r="341" spans="1:33" ht="15.75" customHeight="1" x14ac:dyDescent="0.3">
      <c r="A341" s="1"/>
      <c r="B341" s="94"/>
      <c r="C341" s="2"/>
      <c r="D341" s="95"/>
      <c r="E341" s="70"/>
      <c r="F341" s="70"/>
      <c r="G341" s="70"/>
      <c r="H341" s="70"/>
      <c r="I341" s="70"/>
      <c r="J341" s="70"/>
      <c r="K341" s="70"/>
      <c r="L341" s="70"/>
      <c r="M341" s="70"/>
      <c r="N341" s="70"/>
      <c r="O341" s="70"/>
      <c r="P341" s="70"/>
      <c r="Q341" s="70"/>
      <c r="R341" s="70"/>
      <c r="S341" s="70"/>
      <c r="T341" s="70"/>
      <c r="U341" s="70"/>
      <c r="V341" s="70"/>
      <c r="W341" s="113"/>
      <c r="X341" s="113"/>
      <c r="Y341" s="113"/>
      <c r="Z341" s="113"/>
      <c r="AA341" s="2"/>
      <c r="AB341" s="1"/>
      <c r="AC341" s="1"/>
      <c r="AD341" s="1"/>
      <c r="AE341" s="1"/>
      <c r="AF341" s="1"/>
      <c r="AG341" s="1"/>
    </row>
    <row r="342" spans="1:33" ht="15.75" customHeight="1" x14ac:dyDescent="0.3">
      <c r="A342" s="1"/>
      <c r="B342" s="94"/>
      <c r="C342" s="2"/>
      <c r="D342" s="95"/>
      <c r="E342" s="70"/>
      <c r="F342" s="70"/>
      <c r="G342" s="70"/>
      <c r="H342" s="70"/>
      <c r="I342" s="70"/>
      <c r="J342" s="70"/>
      <c r="K342" s="70"/>
      <c r="L342" s="70"/>
      <c r="M342" s="70"/>
      <c r="N342" s="70"/>
      <c r="O342" s="70"/>
      <c r="P342" s="70"/>
      <c r="Q342" s="70"/>
      <c r="R342" s="70"/>
      <c r="S342" s="70"/>
      <c r="T342" s="70"/>
      <c r="U342" s="70"/>
      <c r="V342" s="70"/>
      <c r="W342" s="113"/>
      <c r="X342" s="113"/>
      <c r="Y342" s="113"/>
      <c r="Z342" s="113"/>
      <c r="AA342" s="2"/>
      <c r="AB342" s="1"/>
      <c r="AC342" s="1"/>
      <c r="AD342" s="1"/>
      <c r="AE342" s="1"/>
      <c r="AF342" s="1"/>
      <c r="AG342" s="1"/>
    </row>
    <row r="343" spans="1:33" ht="15.75" customHeight="1" x14ac:dyDescent="0.3">
      <c r="A343" s="1"/>
      <c r="B343" s="94"/>
      <c r="C343" s="2"/>
      <c r="D343" s="95"/>
      <c r="E343" s="70"/>
      <c r="F343" s="70"/>
      <c r="G343" s="70"/>
      <c r="H343" s="70"/>
      <c r="I343" s="70"/>
      <c r="J343" s="70"/>
      <c r="K343" s="70"/>
      <c r="L343" s="70"/>
      <c r="M343" s="70"/>
      <c r="N343" s="70"/>
      <c r="O343" s="70"/>
      <c r="P343" s="70"/>
      <c r="Q343" s="70"/>
      <c r="R343" s="70"/>
      <c r="S343" s="70"/>
      <c r="T343" s="70"/>
      <c r="U343" s="70"/>
      <c r="V343" s="70"/>
      <c r="W343" s="113"/>
      <c r="X343" s="113"/>
      <c r="Y343" s="113"/>
      <c r="Z343" s="113"/>
      <c r="AA343" s="2"/>
      <c r="AB343" s="1"/>
      <c r="AC343" s="1"/>
      <c r="AD343" s="1"/>
      <c r="AE343" s="1"/>
      <c r="AF343" s="1"/>
      <c r="AG343" s="1"/>
    </row>
    <row r="344" spans="1:33" ht="15.75" customHeight="1" x14ac:dyDescent="0.3">
      <c r="A344" s="1"/>
      <c r="B344" s="94"/>
      <c r="C344" s="2"/>
      <c r="D344" s="95"/>
      <c r="E344" s="70"/>
      <c r="F344" s="70"/>
      <c r="G344" s="70"/>
      <c r="H344" s="70"/>
      <c r="I344" s="70"/>
      <c r="J344" s="70"/>
      <c r="K344" s="70"/>
      <c r="L344" s="70"/>
      <c r="M344" s="70"/>
      <c r="N344" s="70"/>
      <c r="O344" s="70"/>
      <c r="P344" s="70"/>
      <c r="Q344" s="70"/>
      <c r="R344" s="70"/>
      <c r="S344" s="70"/>
      <c r="T344" s="70"/>
      <c r="U344" s="70"/>
      <c r="V344" s="70"/>
      <c r="W344" s="113"/>
      <c r="X344" s="113"/>
      <c r="Y344" s="113"/>
      <c r="Z344" s="113"/>
      <c r="AA344" s="2"/>
      <c r="AB344" s="1"/>
      <c r="AC344" s="1"/>
      <c r="AD344" s="1"/>
      <c r="AE344" s="1"/>
      <c r="AF344" s="1"/>
      <c r="AG344" s="1"/>
    </row>
    <row r="345" spans="1:33" ht="15.75" customHeight="1" x14ac:dyDescent="0.3">
      <c r="A345" s="1"/>
      <c r="B345" s="94"/>
      <c r="C345" s="2"/>
      <c r="D345" s="95"/>
      <c r="E345" s="70"/>
      <c r="F345" s="70"/>
      <c r="G345" s="70"/>
      <c r="H345" s="70"/>
      <c r="I345" s="70"/>
      <c r="J345" s="70"/>
      <c r="K345" s="70"/>
      <c r="L345" s="70"/>
      <c r="M345" s="70"/>
      <c r="N345" s="70"/>
      <c r="O345" s="70"/>
      <c r="P345" s="70"/>
      <c r="Q345" s="70"/>
      <c r="R345" s="70"/>
      <c r="S345" s="70"/>
      <c r="T345" s="70"/>
      <c r="U345" s="70"/>
      <c r="V345" s="70"/>
      <c r="W345" s="113"/>
      <c r="X345" s="113"/>
      <c r="Y345" s="113"/>
      <c r="Z345" s="113"/>
      <c r="AA345" s="2"/>
      <c r="AB345" s="1"/>
      <c r="AC345" s="1"/>
      <c r="AD345" s="1"/>
      <c r="AE345" s="1"/>
      <c r="AF345" s="1"/>
      <c r="AG345" s="1"/>
    </row>
    <row r="346" spans="1:33" ht="15.75" customHeight="1" x14ac:dyDescent="0.3">
      <c r="A346" s="1"/>
      <c r="B346" s="94"/>
      <c r="C346" s="2"/>
      <c r="D346" s="95"/>
      <c r="E346" s="70"/>
      <c r="F346" s="70"/>
      <c r="G346" s="70"/>
      <c r="H346" s="70"/>
      <c r="I346" s="70"/>
      <c r="J346" s="70"/>
      <c r="K346" s="70"/>
      <c r="L346" s="70"/>
      <c r="M346" s="70"/>
      <c r="N346" s="70"/>
      <c r="O346" s="70"/>
      <c r="P346" s="70"/>
      <c r="Q346" s="70"/>
      <c r="R346" s="70"/>
      <c r="S346" s="70"/>
      <c r="T346" s="70"/>
      <c r="U346" s="70"/>
      <c r="V346" s="70"/>
      <c r="W346" s="113"/>
      <c r="X346" s="113"/>
      <c r="Y346" s="113"/>
      <c r="Z346" s="113"/>
      <c r="AA346" s="2"/>
      <c r="AB346" s="1"/>
      <c r="AC346" s="1"/>
      <c r="AD346" s="1"/>
      <c r="AE346" s="1"/>
      <c r="AF346" s="1"/>
      <c r="AG346" s="1"/>
    </row>
    <row r="347" spans="1:33" ht="15.75" customHeight="1" x14ac:dyDescent="0.3">
      <c r="A347" s="1"/>
      <c r="B347" s="94"/>
      <c r="C347" s="2"/>
      <c r="D347" s="95"/>
      <c r="E347" s="70"/>
      <c r="F347" s="70"/>
      <c r="G347" s="70"/>
      <c r="H347" s="70"/>
      <c r="I347" s="70"/>
      <c r="J347" s="70"/>
      <c r="K347" s="70"/>
      <c r="L347" s="70"/>
      <c r="M347" s="70"/>
      <c r="N347" s="70"/>
      <c r="O347" s="70"/>
      <c r="P347" s="70"/>
      <c r="Q347" s="70"/>
      <c r="R347" s="70"/>
      <c r="S347" s="70"/>
      <c r="T347" s="70"/>
      <c r="U347" s="70"/>
      <c r="V347" s="70"/>
      <c r="W347" s="113"/>
      <c r="X347" s="113"/>
      <c r="Y347" s="113"/>
      <c r="Z347" s="113"/>
      <c r="AA347" s="2"/>
      <c r="AB347" s="1"/>
      <c r="AC347" s="1"/>
      <c r="AD347" s="1"/>
      <c r="AE347" s="1"/>
      <c r="AF347" s="1"/>
      <c r="AG347" s="1"/>
    </row>
    <row r="348" spans="1:33" ht="15.75" customHeight="1" x14ac:dyDescent="0.3">
      <c r="A348" s="1"/>
      <c r="B348" s="94"/>
      <c r="C348" s="2"/>
      <c r="D348" s="95"/>
      <c r="E348" s="70"/>
      <c r="F348" s="70"/>
      <c r="G348" s="70"/>
      <c r="H348" s="70"/>
      <c r="I348" s="70"/>
      <c r="J348" s="70"/>
      <c r="K348" s="70"/>
      <c r="L348" s="70"/>
      <c r="M348" s="70"/>
      <c r="N348" s="70"/>
      <c r="O348" s="70"/>
      <c r="P348" s="70"/>
      <c r="Q348" s="70"/>
      <c r="R348" s="70"/>
      <c r="S348" s="70"/>
      <c r="T348" s="70"/>
      <c r="U348" s="70"/>
      <c r="V348" s="70"/>
      <c r="W348" s="113"/>
      <c r="X348" s="113"/>
      <c r="Y348" s="113"/>
      <c r="Z348" s="113"/>
      <c r="AA348" s="2"/>
      <c r="AB348" s="1"/>
      <c r="AC348" s="1"/>
      <c r="AD348" s="1"/>
      <c r="AE348" s="1"/>
      <c r="AF348" s="1"/>
      <c r="AG348" s="1"/>
    </row>
    <row r="349" spans="1:33" ht="15.75" customHeight="1" x14ac:dyDescent="0.3">
      <c r="A349" s="1"/>
      <c r="B349" s="94"/>
      <c r="C349" s="2"/>
      <c r="D349" s="95"/>
      <c r="E349" s="70"/>
      <c r="F349" s="70"/>
      <c r="G349" s="70"/>
      <c r="H349" s="70"/>
      <c r="I349" s="70"/>
      <c r="J349" s="70"/>
      <c r="K349" s="70"/>
      <c r="L349" s="70"/>
      <c r="M349" s="70"/>
      <c r="N349" s="70"/>
      <c r="O349" s="70"/>
      <c r="P349" s="70"/>
      <c r="Q349" s="70"/>
      <c r="R349" s="70"/>
      <c r="S349" s="70"/>
      <c r="T349" s="70"/>
      <c r="U349" s="70"/>
      <c r="V349" s="70"/>
      <c r="W349" s="113"/>
      <c r="X349" s="113"/>
      <c r="Y349" s="113"/>
      <c r="Z349" s="113"/>
      <c r="AA349" s="2"/>
      <c r="AB349" s="1"/>
      <c r="AC349" s="1"/>
      <c r="AD349" s="1"/>
      <c r="AE349" s="1"/>
      <c r="AF349" s="1"/>
      <c r="AG349" s="1"/>
    </row>
    <row r="350" spans="1:33" ht="15.75" customHeight="1" x14ac:dyDescent="0.3">
      <c r="A350" s="1"/>
      <c r="B350" s="94"/>
      <c r="C350" s="2"/>
      <c r="D350" s="95"/>
      <c r="E350" s="70"/>
      <c r="F350" s="70"/>
      <c r="G350" s="70"/>
      <c r="H350" s="70"/>
      <c r="I350" s="70"/>
      <c r="J350" s="70"/>
      <c r="K350" s="70"/>
      <c r="L350" s="70"/>
      <c r="M350" s="70"/>
      <c r="N350" s="70"/>
      <c r="O350" s="70"/>
      <c r="P350" s="70"/>
      <c r="Q350" s="70"/>
      <c r="R350" s="70"/>
      <c r="S350" s="70"/>
      <c r="T350" s="70"/>
      <c r="U350" s="70"/>
      <c r="V350" s="70"/>
      <c r="W350" s="113"/>
      <c r="X350" s="113"/>
      <c r="Y350" s="113"/>
      <c r="Z350" s="113"/>
      <c r="AA350" s="2"/>
      <c r="AB350" s="1"/>
      <c r="AC350" s="1"/>
      <c r="AD350" s="1"/>
      <c r="AE350" s="1"/>
      <c r="AF350" s="1"/>
      <c r="AG350" s="1"/>
    </row>
    <row r="351" spans="1:33" ht="15.75" customHeight="1" x14ac:dyDescent="0.3">
      <c r="A351" s="1"/>
      <c r="B351" s="94"/>
      <c r="C351" s="2"/>
      <c r="D351" s="95"/>
      <c r="E351" s="70"/>
      <c r="F351" s="70"/>
      <c r="G351" s="70"/>
      <c r="H351" s="70"/>
      <c r="I351" s="70"/>
      <c r="J351" s="70"/>
      <c r="K351" s="70"/>
      <c r="L351" s="70"/>
      <c r="M351" s="70"/>
      <c r="N351" s="70"/>
      <c r="O351" s="70"/>
      <c r="P351" s="70"/>
      <c r="Q351" s="70"/>
      <c r="R351" s="70"/>
      <c r="S351" s="70"/>
      <c r="T351" s="70"/>
      <c r="U351" s="70"/>
      <c r="V351" s="70"/>
      <c r="W351" s="113"/>
      <c r="X351" s="113"/>
      <c r="Y351" s="113"/>
      <c r="Z351" s="113"/>
      <c r="AA351" s="2"/>
      <c r="AB351" s="1"/>
      <c r="AC351" s="1"/>
      <c r="AD351" s="1"/>
      <c r="AE351" s="1"/>
      <c r="AF351" s="1"/>
      <c r="AG351" s="1"/>
    </row>
    <row r="352" spans="1:33" ht="15.75" customHeight="1" x14ac:dyDescent="0.3">
      <c r="A352" s="1"/>
      <c r="B352" s="94"/>
      <c r="C352" s="2"/>
      <c r="D352" s="95"/>
      <c r="E352" s="70"/>
      <c r="F352" s="70"/>
      <c r="G352" s="70"/>
      <c r="H352" s="70"/>
      <c r="I352" s="70"/>
      <c r="J352" s="70"/>
      <c r="K352" s="70"/>
      <c r="L352" s="70"/>
      <c r="M352" s="70"/>
      <c r="N352" s="70"/>
      <c r="O352" s="70"/>
      <c r="P352" s="70"/>
      <c r="Q352" s="70"/>
      <c r="R352" s="70"/>
      <c r="S352" s="70"/>
      <c r="T352" s="70"/>
      <c r="U352" s="70"/>
      <c r="V352" s="70"/>
      <c r="W352" s="113"/>
      <c r="X352" s="113"/>
      <c r="Y352" s="113"/>
      <c r="Z352" s="113"/>
      <c r="AA352" s="2"/>
      <c r="AB352" s="1"/>
      <c r="AC352" s="1"/>
      <c r="AD352" s="1"/>
      <c r="AE352" s="1"/>
      <c r="AF352" s="1"/>
      <c r="AG352" s="1"/>
    </row>
    <row r="353" spans="1:33" ht="15.75" customHeight="1" x14ac:dyDescent="0.3">
      <c r="A353" s="1"/>
      <c r="B353" s="94"/>
      <c r="C353" s="2"/>
      <c r="D353" s="95"/>
      <c r="E353" s="70"/>
      <c r="F353" s="70"/>
      <c r="G353" s="70"/>
      <c r="H353" s="70"/>
      <c r="I353" s="70"/>
      <c r="J353" s="70"/>
      <c r="K353" s="70"/>
      <c r="L353" s="70"/>
      <c r="M353" s="70"/>
      <c r="N353" s="70"/>
      <c r="O353" s="70"/>
      <c r="P353" s="70"/>
      <c r="Q353" s="70"/>
      <c r="R353" s="70"/>
      <c r="S353" s="70"/>
      <c r="T353" s="70"/>
      <c r="U353" s="70"/>
      <c r="V353" s="70"/>
      <c r="W353" s="113"/>
      <c r="X353" s="113"/>
      <c r="Y353" s="113"/>
      <c r="Z353" s="113"/>
      <c r="AA353" s="2"/>
      <c r="AB353" s="1"/>
      <c r="AC353" s="1"/>
      <c r="AD353" s="1"/>
      <c r="AE353" s="1"/>
      <c r="AF353" s="1"/>
      <c r="AG353" s="1"/>
    </row>
    <row r="354" spans="1:33" ht="15.75" customHeight="1" x14ac:dyDescent="0.3">
      <c r="A354" s="1"/>
      <c r="B354" s="94"/>
      <c r="C354" s="2"/>
      <c r="D354" s="95"/>
      <c r="E354" s="70"/>
      <c r="F354" s="70"/>
      <c r="G354" s="70"/>
      <c r="H354" s="70"/>
      <c r="I354" s="70"/>
      <c r="J354" s="70"/>
      <c r="K354" s="70"/>
      <c r="L354" s="70"/>
      <c r="M354" s="70"/>
      <c r="N354" s="70"/>
      <c r="O354" s="70"/>
      <c r="P354" s="70"/>
      <c r="Q354" s="70"/>
      <c r="R354" s="70"/>
      <c r="S354" s="70"/>
      <c r="T354" s="70"/>
      <c r="U354" s="70"/>
      <c r="V354" s="70"/>
      <c r="W354" s="113"/>
      <c r="X354" s="113"/>
      <c r="Y354" s="113"/>
      <c r="Z354" s="113"/>
      <c r="AA354" s="2"/>
      <c r="AB354" s="1"/>
      <c r="AC354" s="1"/>
      <c r="AD354" s="1"/>
      <c r="AE354" s="1"/>
      <c r="AF354" s="1"/>
      <c r="AG354" s="1"/>
    </row>
    <row r="355" spans="1:33" ht="15.75" customHeight="1" x14ac:dyDescent="0.3">
      <c r="A355" s="1"/>
      <c r="B355" s="94"/>
      <c r="C355" s="2"/>
      <c r="D355" s="95"/>
      <c r="E355" s="70"/>
      <c r="F355" s="70"/>
      <c r="G355" s="70"/>
      <c r="H355" s="70"/>
      <c r="I355" s="70"/>
      <c r="J355" s="70"/>
      <c r="K355" s="70"/>
      <c r="L355" s="70"/>
      <c r="M355" s="70"/>
      <c r="N355" s="70"/>
      <c r="O355" s="70"/>
      <c r="P355" s="70"/>
      <c r="Q355" s="70"/>
      <c r="R355" s="70"/>
      <c r="S355" s="70"/>
      <c r="T355" s="70"/>
      <c r="U355" s="70"/>
      <c r="V355" s="70"/>
      <c r="W355" s="113"/>
      <c r="X355" s="113"/>
      <c r="Y355" s="113"/>
      <c r="Z355" s="113"/>
      <c r="AA355" s="2"/>
      <c r="AB355" s="1"/>
      <c r="AC355" s="1"/>
      <c r="AD355" s="1"/>
      <c r="AE355" s="1"/>
      <c r="AF355" s="1"/>
      <c r="AG355" s="1"/>
    </row>
    <row r="356" spans="1:33" ht="15.75" customHeight="1" x14ac:dyDescent="0.3">
      <c r="A356" s="1"/>
      <c r="B356" s="94"/>
      <c r="C356" s="2"/>
      <c r="D356" s="95"/>
      <c r="E356" s="70"/>
      <c r="F356" s="70"/>
      <c r="G356" s="70"/>
      <c r="H356" s="70"/>
      <c r="I356" s="70"/>
      <c r="J356" s="70"/>
      <c r="K356" s="70"/>
      <c r="L356" s="70"/>
      <c r="M356" s="70"/>
      <c r="N356" s="70"/>
      <c r="O356" s="70"/>
      <c r="P356" s="70"/>
      <c r="Q356" s="70"/>
      <c r="R356" s="70"/>
      <c r="S356" s="70"/>
      <c r="T356" s="70"/>
      <c r="U356" s="70"/>
      <c r="V356" s="70"/>
      <c r="W356" s="113"/>
      <c r="X356" s="113"/>
      <c r="Y356" s="113"/>
      <c r="Z356" s="113"/>
      <c r="AA356" s="2"/>
      <c r="AB356" s="1"/>
      <c r="AC356" s="1"/>
      <c r="AD356" s="1"/>
      <c r="AE356" s="1"/>
      <c r="AF356" s="1"/>
      <c r="AG356" s="1"/>
    </row>
    <row r="357" spans="1:33" ht="15.75" customHeight="1" x14ac:dyDescent="0.3">
      <c r="A357" s="1"/>
      <c r="B357" s="94"/>
      <c r="C357" s="2"/>
      <c r="D357" s="95"/>
      <c r="E357" s="70"/>
      <c r="F357" s="70"/>
      <c r="G357" s="70"/>
      <c r="H357" s="70"/>
      <c r="I357" s="70"/>
      <c r="J357" s="70"/>
      <c r="K357" s="70"/>
      <c r="L357" s="70"/>
      <c r="M357" s="70"/>
      <c r="N357" s="70"/>
      <c r="O357" s="70"/>
      <c r="P357" s="70"/>
      <c r="Q357" s="70"/>
      <c r="R357" s="70"/>
      <c r="S357" s="70"/>
      <c r="T357" s="70"/>
      <c r="U357" s="70"/>
      <c r="V357" s="70"/>
      <c r="W357" s="113"/>
      <c r="X357" s="113"/>
      <c r="Y357" s="113"/>
      <c r="Z357" s="113"/>
      <c r="AA357" s="2"/>
      <c r="AB357" s="1"/>
      <c r="AC357" s="1"/>
      <c r="AD357" s="1"/>
      <c r="AE357" s="1"/>
      <c r="AF357" s="1"/>
      <c r="AG357" s="1"/>
    </row>
    <row r="358" spans="1:33" ht="15.75" customHeight="1" x14ac:dyDescent="0.3">
      <c r="A358" s="1"/>
      <c r="B358" s="94"/>
      <c r="C358" s="2"/>
      <c r="D358" s="95"/>
      <c r="E358" s="70"/>
      <c r="F358" s="70"/>
      <c r="G358" s="70"/>
      <c r="H358" s="70"/>
      <c r="I358" s="70"/>
      <c r="J358" s="70"/>
      <c r="K358" s="70"/>
      <c r="L358" s="70"/>
      <c r="M358" s="70"/>
      <c r="N358" s="70"/>
      <c r="O358" s="70"/>
      <c r="P358" s="70"/>
      <c r="Q358" s="70"/>
      <c r="R358" s="70"/>
      <c r="S358" s="70"/>
      <c r="T358" s="70"/>
      <c r="U358" s="70"/>
      <c r="V358" s="70"/>
      <c r="W358" s="113"/>
      <c r="X358" s="113"/>
      <c r="Y358" s="113"/>
      <c r="Z358" s="113"/>
      <c r="AA358" s="2"/>
      <c r="AB358" s="1"/>
      <c r="AC358" s="1"/>
      <c r="AD358" s="1"/>
      <c r="AE358" s="1"/>
      <c r="AF358" s="1"/>
      <c r="AG358" s="1"/>
    </row>
    <row r="359" spans="1:33" ht="15.75" customHeight="1" x14ac:dyDescent="0.3">
      <c r="A359" s="1"/>
      <c r="B359" s="94"/>
      <c r="C359" s="2"/>
      <c r="D359" s="95"/>
      <c r="E359" s="70"/>
      <c r="F359" s="70"/>
      <c r="G359" s="70"/>
      <c r="H359" s="70"/>
      <c r="I359" s="70"/>
      <c r="J359" s="70"/>
      <c r="K359" s="70"/>
      <c r="L359" s="70"/>
      <c r="M359" s="70"/>
      <c r="N359" s="70"/>
      <c r="O359" s="70"/>
      <c r="P359" s="70"/>
      <c r="Q359" s="70"/>
      <c r="R359" s="70"/>
      <c r="S359" s="70"/>
      <c r="T359" s="70"/>
      <c r="U359" s="70"/>
      <c r="V359" s="70"/>
      <c r="W359" s="113"/>
      <c r="X359" s="113"/>
      <c r="Y359" s="113"/>
      <c r="Z359" s="113"/>
      <c r="AA359" s="2"/>
      <c r="AB359" s="1"/>
      <c r="AC359" s="1"/>
      <c r="AD359" s="1"/>
      <c r="AE359" s="1"/>
      <c r="AF359" s="1"/>
      <c r="AG359" s="1"/>
    </row>
    <row r="360" spans="1:33" ht="15.75" customHeight="1" x14ac:dyDescent="0.3">
      <c r="A360" s="1"/>
      <c r="B360" s="94"/>
      <c r="C360" s="2"/>
      <c r="D360" s="95"/>
      <c r="E360" s="70"/>
      <c r="F360" s="70"/>
      <c r="G360" s="70"/>
      <c r="H360" s="70"/>
      <c r="I360" s="70"/>
      <c r="J360" s="70"/>
      <c r="K360" s="70"/>
      <c r="L360" s="70"/>
      <c r="M360" s="70"/>
      <c r="N360" s="70"/>
      <c r="O360" s="70"/>
      <c r="P360" s="70"/>
      <c r="Q360" s="70"/>
      <c r="R360" s="70"/>
      <c r="S360" s="70"/>
      <c r="T360" s="70"/>
      <c r="U360" s="70"/>
      <c r="V360" s="70"/>
      <c r="W360" s="113"/>
      <c r="X360" s="113"/>
      <c r="Y360" s="113"/>
      <c r="Z360" s="113"/>
      <c r="AA360" s="2"/>
      <c r="AB360" s="1"/>
      <c r="AC360" s="1"/>
      <c r="AD360" s="1"/>
      <c r="AE360" s="1"/>
      <c r="AF360" s="1"/>
      <c r="AG360" s="1"/>
    </row>
    <row r="361" spans="1:33" ht="15.75" customHeight="1" x14ac:dyDescent="0.3">
      <c r="A361" s="1"/>
      <c r="B361" s="94"/>
      <c r="C361" s="2"/>
      <c r="D361" s="95"/>
      <c r="E361" s="70"/>
      <c r="F361" s="70"/>
      <c r="G361" s="70"/>
      <c r="H361" s="70"/>
      <c r="I361" s="70"/>
      <c r="J361" s="70"/>
      <c r="K361" s="70"/>
      <c r="L361" s="70"/>
      <c r="M361" s="70"/>
      <c r="N361" s="70"/>
      <c r="O361" s="70"/>
      <c r="P361" s="70"/>
      <c r="Q361" s="70"/>
      <c r="R361" s="70"/>
      <c r="S361" s="70"/>
      <c r="T361" s="70"/>
      <c r="U361" s="70"/>
      <c r="V361" s="70"/>
      <c r="W361" s="113"/>
      <c r="X361" s="113"/>
      <c r="Y361" s="113"/>
      <c r="Z361" s="113"/>
      <c r="AA361" s="2"/>
      <c r="AB361" s="1"/>
      <c r="AC361" s="1"/>
      <c r="AD361" s="1"/>
      <c r="AE361" s="1"/>
      <c r="AF361" s="1"/>
      <c r="AG361" s="1"/>
    </row>
    <row r="362" spans="1:33" ht="15.75" customHeight="1" x14ac:dyDescent="0.3">
      <c r="A362" s="1"/>
      <c r="B362" s="94"/>
      <c r="C362" s="2"/>
      <c r="D362" s="95"/>
      <c r="E362" s="70"/>
      <c r="F362" s="70"/>
      <c r="G362" s="70"/>
      <c r="H362" s="70"/>
      <c r="I362" s="70"/>
      <c r="J362" s="70"/>
      <c r="K362" s="70"/>
      <c r="L362" s="70"/>
      <c r="M362" s="70"/>
      <c r="N362" s="70"/>
      <c r="O362" s="70"/>
      <c r="P362" s="70"/>
      <c r="Q362" s="70"/>
      <c r="R362" s="70"/>
      <c r="S362" s="70"/>
      <c r="T362" s="70"/>
      <c r="U362" s="70"/>
      <c r="V362" s="70"/>
      <c r="W362" s="113"/>
      <c r="X362" s="113"/>
      <c r="Y362" s="113"/>
      <c r="Z362" s="113"/>
      <c r="AA362" s="2"/>
      <c r="AB362" s="1"/>
      <c r="AC362" s="1"/>
      <c r="AD362" s="1"/>
      <c r="AE362" s="1"/>
      <c r="AF362" s="1"/>
      <c r="AG362" s="1"/>
    </row>
    <row r="363" spans="1:33" ht="15.75" customHeight="1" x14ac:dyDescent="0.3">
      <c r="A363" s="1"/>
      <c r="B363" s="94"/>
      <c r="C363" s="2"/>
      <c r="D363" s="95"/>
      <c r="E363" s="70"/>
      <c r="F363" s="70"/>
      <c r="G363" s="70"/>
      <c r="H363" s="70"/>
      <c r="I363" s="70"/>
      <c r="J363" s="70"/>
      <c r="K363" s="70"/>
      <c r="L363" s="70"/>
      <c r="M363" s="70"/>
      <c r="N363" s="70"/>
      <c r="O363" s="70"/>
      <c r="P363" s="70"/>
      <c r="Q363" s="70"/>
      <c r="R363" s="70"/>
      <c r="S363" s="70"/>
      <c r="T363" s="70"/>
      <c r="U363" s="70"/>
      <c r="V363" s="70"/>
      <c r="W363" s="113"/>
      <c r="X363" s="113"/>
      <c r="Y363" s="113"/>
      <c r="Z363" s="113"/>
      <c r="AA363" s="2"/>
      <c r="AB363" s="1"/>
      <c r="AC363" s="1"/>
      <c r="AD363" s="1"/>
      <c r="AE363" s="1"/>
      <c r="AF363" s="1"/>
      <c r="AG363" s="1"/>
    </row>
    <row r="364" spans="1:33" ht="15.75" customHeight="1" x14ac:dyDescent="0.3">
      <c r="A364" s="1"/>
      <c r="B364" s="94"/>
      <c r="C364" s="2"/>
      <c r="D364" s="95"/>
      <c r="E364" s="70"/>
      <c r="F364" s="70"/>
      <c r="G364" s="70"/>
      <c r="H364" s="70"/>
      <c r="I364" s="70"/>
      <c r="J364" s="70"/>
      <c r="K364" s="70"/>
      <c r="L364" s="70"/>
      <c r="M364" s="70"/>
      <c r="N364" s="70"/>
      <c r="O364" s="70"/>
      <c r="P364" s="70"/>
      <c r="Q364" s="70"/>
      <c r="R364" s="70"/>
      <c r="S364" s="70"/>
      <c r="T364" s="70"/>
      <c r="U364" s="70"/>
      <c r="V364" s="70"/>
      <c r="W364" s="113"/>
      <c r="X364" s="113"/>
      <c r="Y364" s="113"/>
      <c r="Z364" s="113"/>
      <c r="AA364" s="2"/>
      <c r="AB364" s="1"/>
      <c r="AC364" s="1"/>
      <c r="AD364" s="1"/>
      <c r="AE364" s="1"/>
      <c r="AF364" s="1"/>
      <c r="AG364" s="1"/>
    </row>
    <row r="365" spans="1:33" ht="15.75" customHeight="1" x14ac:dyDescent="0.3">
      <c r="A365" s="1"/>
      <c r="B365" s="94"/>
      <c r="C365" s="2"/>
      <c r="D365" s="95"/>
      <c r="E365" s="70"/>
      <c r="F365" s="70"/>
      <c r="G365" s="70"/>
      <c r="H365" s="70"/>
      <c r="I365" s="70"/>
      <c r="J365" s="70"/>
      <c r="K365" s="70"/>
      <c r="L365" s="70"/>
      <c r="M365" s="70"/>
      <c r="N365" s="70"/>
      <c r="O365" s="70"/>
      <c r="P365" s="70"/>
      <c r="Q365" s="70"/>
      <c r="R365" s="70"/>
      <c r="S365" s="70"/>
      <c r="T365" s="70"/>
      <c r="U365" s="70"/>
      <c r="V365" s="70"/>
      <c r="W365" s="113"/>
      <c r="X365" s="113"/>
      <c r="Y365" s="113"/>
      <c r="Z365" s="113"/>
      <c r="AA365" s="2"/>
      <c r="AB365" s="1"/>
      <c r="AC365" s="1"/>
      <c r="AD365" s="1"/>
      <c r="AE365" s="1"/>
      <c r="AF365" s="1"/>
      <c r="AG365" s="1"/>
    </row>
    <row r="366" spans="1:33" ht="15.75" customHeight="1" x14ac:dyDescent="0.3">
      <c r="A366" s="1"/>
      <c r="B366" s="94"/>
      <c r="C366" s="2"/>
      <c r="D366" s="95"/>
      <c r="E366" s="70"/>
      <c r="F366" s="70"/>
      <c r="G366" s="70"/>
      <c r="H366" s="70"/>
      <c r="I366" s="70"/>
      <c r="J366" s="70"/>
      <c r="K366" s="70"/>
      <c r="L366" s="70"/>
      <c r="M366" s="70"/>
      <c r="N366" s="70"/>
      <c r="O366" s="70"/>
      <c r="P366" s="70"/>
      <c r="Q366" s="70"/>
      <c r="R366" s="70"/>
      <c r="S366" s="70"/>
      <c r="T366" s="70"/>
      <c r="U366" s="70"/>
      <c r="V366" s="70"/>
      <c r="W366" s="113"/>
      <c r="X366" s="113"/>
      <c r="Y366" s="113"/>
      <c r="Z366" s="113"/>
      <c r="AA366" s="2"/>
      <c r="AB366" s="1"/>
      <c r="AC366" s="1"/>
      <c r="AD366" s="1"/>
      <c r="AE366" s="1"/>
      <c r="AF366" s="1"/>
      <c r="AG366" s="1"/>
    </row>
    <row r="367" spans="1:33" ht="15.75" customHeight="1" x14ac:dyDescent="0.3">
      <c r="A367" s="1"/>
      <c r="B367" s="94"/>
      <c r="C367" s="2"/>
      <c r="D367" s="95"/>
      <c r="E367" s="70"/>
      <c r="F367" s="70"/>
      <c r="G367" s="70"/>
      <c r="H367" s="70"/>
      <c r="I367" s="70"/>
      <c r="J367" s="70"/>
      <c r="K367" s="70"/>
      <c r="L367" s="70"/>
      <c r="M367" s="70"/>
      <c r="N367" s="70"/>
      <c r="O367" s="70"/>
      <c r="P367" s="70"/>
      <c r="Q367" s="70"/>
      <c r="R367" s="70"/>
      <c r="S367" s="70"/>
      <c r="T367" s="70"/>
      <c r="U367" s="70"/>
      <c r="V367" s="70"/>
      <c r="W367" s="113"/>
      <c r="X367" s="113"/>
      <c r="Y367" s="113"/>
      <c r="Z367" s="113"/>
      <c r="AA367" s="2"/>
      <c r="AB367" s="1"/>
      <c r="AC367" s="1"/>
      <c r="AD367" s="1"/>
      <c r="AE367" s="1"/>
      <c r="AF367" s="1"/>
      <c r="AG367" s="1"/>
    </row>
    <row r="368" spans="1:33" ht="15.75" customHeight="1" x14ac:dyDescent="0.3">
      <c r="A368" s="1"/>
      <c r="B368" s="94"/>
      <c r="C368" s="2"/>
      <c r="D368" s="95"/>
      <c r="E368" s="70"/>
      <c r="F368" s="70"/>
      <c r="G368" s="70"/>
      <c r="H368" s="70"/>
      <c r="I368" s="70"/>
      <c r="J368" s="70"/>
      <c r="K368" s="70"/>
      <c r="L368" s="70"/>
      <c r="M368" s="70"/>
      <c r="N368" s="70"/>
      <c r="O368" s="70"/>
      <c r="P368" s="70"/>
      <c r="Q368" s="70"/>
      <c r="R368" s="70"/>
      <c r="S368" s="70"/>
      <c r="T368" s="70"/>
      <c r="U368" s="70"/>
      <c r="V368" s="70"/>
      <c r="W368" s="113"/>
      <c r="X368" s="113"/>
      <c r="Y368" s="113"/>
      <c r="Z368" s="113"/>
      <c r="AA368" s="2"/>
      <c r="AB368" s="1"/>
      <c r="AC368" s="1"/>
      <c r="AD368" s="1"/>
      <c r="AE368" s="1"/>
      <c r="AF368" s="1"/>
      <c r="AG368" s="1"/>
    </row>
    <row r="369" spans="1:33" ht="15.75" customHeight="1" x14ac:dyDescent="0.3">
      <c r="A369" s="1"/>
      <c r="B369" s="94"/>
      <c r="C369" s="2"/>
      <c r="D369" s="95"/>
      <c r="E369" s="70"/>
      <c r="F369" s="70"/>
      <c r="G369" s="70"/>
      <c r="H369" s="70"/>
      <c r="I369" s="70"/>
      <c r="J369" s="70"/>
      <c r="K369" s="70"/>
      <c r="L369" s="70"/>
      <c r="M369" s="70"/>
      <c r="N369" s="70"/>
      <c r="O369" s="70"/>
      <c r="P369" s="70"/>
      <c r="Q369" s="70"/>
      <c r="R369" s="70"/>
      <c r="S369" s="70"/>
      <c r="T369" s="70"/>
      <c r="U369" s="70"/>
      <c r="V369" s="70"/>
      <c r="W369" s="113"/>
      <c r="X369" s="113"/>
      <c r="Y369" s="113"/>
      <c r="Z369" s="113"/>
      <c r="AA369" s="2"/>
      <c r="AB369" s="1"/>
      <c r="AC369" s="1"/>
      <c r="AD369" s="1"/>
      <c r="AE369" s="1"/>
      <c r="AF369" s="1"/>
      <c r="AG369" s="1"/>
    </row>
    <row r="370" spans="1:33" ht="15.75" customHeight="1" x14ac:dyDescent="0.3">
      <c r="A370" s="1"/>
      <c r="B370" s="94"/>
      <c r="C370" s="2"/>
      <c r="D370" s="95"/>
      <c r="E370" s="70"/>
      <c r="F370" s="70"/>
      <c r="G370" s="70"/>
      <c r="H370" s="70"/>
      <c r="I370" s="70"/>
      <c r="J370" s="70"/>
      <c r="K370" s="70"/>
      <c r="L370" s="70"/>
      <c r="M370" s="70"/>
      <c r="N370" s="70"/>
      <c r="O370" s="70"/>
      <c r="P370" s="70"/>
      <c r="Q370" s="70"/>
      <c r="R370" s="70"/>
      <c r="S370" s="70"/>
      <c r="T370" s="70"/>
      <c r="U370" s="70"/>
      <c r="V370" s="70"/>
      <c r="W370" s="113"/>
      <c r="X370" s="113"/>
      <c r="Y370" s="113"/>
      <c r="Z370" s="113"/>
      <c r="AA370" s="2"/>
      <c r="AB370" s="1"/>
      <c r="AC370" s="1"/>
      <c r="AD370" s="1"/>
      <c r="AE370" s="1"/>
      <c r="AF370" s="1"/>
      <c r="AG370" s="1"/>
    </row>
    <row r="371" spans="1:33" ht="15.75" customHeight="1" x14ac:dyDescent="0.3">
      <c r="A371" s="1"/>
      <c r="B371" s="94"/>
      <c r="C371" s="2"/>
      <c r="D371" s="95"/>
      <c r="E371" s="70"/>
      <c r="F371" s="70"/>
      <c r="G371" s="70"/>
      <c r="H371" s="70"/>
      <c r="I371" s="70"/>
      <c r="J371" s="70"/>
      <c r="K371" s="70"/>
      <c r="L371" s="70"/>
      <c r="M371" s="70"/>
      <c r="N371" s="70"/>
      <c r="O371" s="70"/>
      <c r="P371" s="70"/>
      <c r="Q371" s="70"/>
      <c r="R371" s="70"/>
      <c r="S371" s="70"/>
      <c r="T371" s="70"/>
      <c r="U371" s="70"/>
      <c r="V371" s="70"/>
      <c r="W371" s="113"/>
      <c r="X371" s="113"/>
      <c r="Y371" s="113"/>
      <c r="Z371" s="113"/>
      <c r="AA371" s="2"/>
      <c r="AB371" s="1"/>
      <c r="AC371" s="1"/>
      <c r="AD371" s="1"/>
      <c r="AE371" s="1"/>
      <c r="AF371" s="1"/>
      <c r="AG371" s="1"/>
    </row>
    <row r="372" spans="1:33" ht="15.75" customHeight="1" x14ac:dyDescent="0.3">
      <c r="A372" s="1"/>
      <c r="B372" s="94"/>
      <c r="C372" s="2"/>
      <c r="D372" s="95"/>
      <c r="E372" s="70"/>
      <c r="F372" s="70"/>
      <c r="G372" s="70"/>
      <c r="H372" s="70"/>
      <c r="I372" s="70"/>
      <c r="J372" s="70"/>
      <c r="K372" s="70"/>
      <c r="L372" s="70"/>
      <c r="M372" s="70"/>
      <c r="N372" s="70"/>
      <c r="O372" s="70"/>
      <c r="P372" s="70"/>
      <c r="Q372" s="70"/>
      <c r="R372" s="70"/>
      <c r="S372" s="70"/>
      <c r="T372" s="70"/>
      <c r="U372" s="70"/>
      <c r="V372" s="70"/>
      <c r="W372" s="113"/>
      <c r="X372" s="113"/>
      <c r="Y372" s="113"/>
      <c r="Z372" s="113"/>
      <c r="AA372" s="2"/>
      <c r="AB372" s="1"/>
      <c r="AC372" s="1"/>
      <c r="AD372" s="1"/>
      <c r="AE372" s="1"/>
      <c r="AF372" s="1"/>
      <c r="AG372" s="1"/>
    </row>
    <row r="373" spans="1:33" ht="15.75" customHeight="1" x14ac:dyDescent="0.3">
      <c r="A373" s="1"/>
      <c r="B373" s="94"/>
      <c r="C373" s="2"/>
      <c r="D373" s="95"/>
      <c r="E373" s="70"/>
      <c r="F373" s="70"/>
      <c r="G373" s="70"/>
      <c r="H373" s="70"/>
      <c r="I373" s="70"/>
      <c r="J373" s="70"/>
      <c r="K373" s="70"/>
      <c r="L373" s="70"/>
      <c r="M373" s="70"/>
      <c r="N373" s="70"/>
      <c r="O373" s="70"/>
      <c r="P373" s="70"/>
      <c r="Q373" s="70"/>
      <c r="R373" s="70"/>
      <c r="S373" s="70"/>
      <c r="T373" s="70"/>
      <c r="U373" s="70"/>
      <c r="V373" s="70"/>
      <c r="W373" s="113"/>
      <c r="X373" s="113"/>
      <c r="Y373" s="113"/>
      <c r="Z373" s="113"/>
      <c r="AA373" s="2"/>
      <c r="AB373" s="1"/>
      <c r="AC373" s="1"/>
      <c r="AD373" s="1"/>
      <c r="AE373" s="1"/>
      <c r="AF373" s="1"/>
      <c r="AG373" s="1"/>
    </row>
    <row r="374" spans="1:33" ht="15.75" customHeight="1" x14ac:dyDescent="0.3">
      <c r="A374" s="1"/>
      <c r="B374" s="94"/>
      <c r="C374" s="2"/>
      <c r="D374" s="95"/>
      <c r="E374" s="70"/>
      <c r="F374" s="70"/>
      <c r="G374" s="70"/>
      <c r="H374" s="70"/>
      <c r="I374" s="70"/>
      <c r="J374" s="70"/>
      <c r="K374" s="70"/>
      <c r="L374" s="70"/>
      <c r="M374" s="70"/>
      <c r="N374" s="70"/>
      <c r="O374" s="70"/>
      <c r="P374" s="70"/>
      <c r="Q374" s="70"/>
      <c r="R374" s="70"/>
      <c r="S374" s="70"/>
      <c r="T374" s="70"/>
      <c r="U374" s="70"/>
      <c r="V374" s="70"/>
      <c r="W374" s="113"/>
      <c r="X374" s="113"/>
      <c r="Y374" s="113"/>
      <c r="Z374" s="113"/>
      <c r="AA374" s="2"/>
      <c r="AB374" s="1"/>
      <c r="AC374" s="1"/>
      <c r="AD374" s="1"/>
      <c r="AE374" s="1"/>
      <c r="AF374" s="1"/>
      <c r="AG374" s="1"/>
    </row>
    <row r="375" spans="1:33" ht="15.75" customHeight="1" x14ac:dyDescent="0.3">
      <c r="A375" s="1"/>
      <c r="B375" s="94"/>
      <c r="C375" s="2"/>
      <c r="D375" s="95"/>
      <c r="E375" s="70"/>
      <c r="F375" s="70"/>
      <c r="G375" s="70"/>
      <c r="H375" s="70"/>
      <c r="I375" s="70"/>
      <c r="J375" s="70"/>
      <c r="K375" s="70"/>
      <c r="L375" s="70"/>
      <c r="M375" s="70"/>
      <c r="N375" s="70"/>
      <c r="O375" s="70"/>
      <c r="P375" s="70"/>
      <c r="Q375" s="70"/>
      <c r="R375" s="70"/>
      <c r="S375" s="70"/>
      <c r="T375" s="70"/>
      <c r="U375" s="70"/>
      <c r="V375" s="70"/>
      <c r="W375" s="113"/>
      <c r="X375" s="113"/>
      <c r="Y375" s="113"/>
      <c r="Z375" s="113"/>
      <c r="AA375" s="2"/>
      <c r="AB375" s="1"/>
      <c r="AC375" s="1"/>
      <c r="AD375" s="1"/>
      <c r="AE375" s="1"/>
      <c r="AF375" s="1"/>
      <c r="AG375" s="1"/>
    </row>
    <row r="376" spans="1:33" ht="15.75" customHeight="1" x14ac:dyDescent="0.3">
      <c r="A376" s="1"/>
      <c r="B376" s="94"/>
      <c r="C376" s="2"/>
      <c r="D376" s="95"/>
      <c r="E376" s="70"/>
      <c r="F376" s="70"/>
      <c r="G376" s="70"/>
      <c r="H376" s="70"/>
      <c r="I376" s="70"/>
      <c r="J376" s="70"/>
      <c r="K376" s="70"/>
      <c r="L376" s="70"/>
      <c r="M376" s="70"/>
      <c r="N376" s="70"/>
      <c r="O376" s="70"/>
      <c r="P376" s="70"/>
      <c r="Q376" s="70"/>
      <c r="R376" s="70"/>
      <c r="S376" s="70"/>
      <c r="T376" s="70"/>
      <c r="U376" s="70"/>
      <c r="V376" s="70"/>
      <c r="W376" s="113"/>
      <c r="X376" s="113"/>
      <c r="Y376" s="113"/>
      <c r="Z376" s="113"/>
      <c r="AA376" s="2"/>
      <c r="AB376" s="1"/>
      <c r="AC376" s="1"/>
      <c r="AD376" s="1"/>
      <c r="AE376" s="1"/>
      <c r="AF376" s="1"/>
      <c r="AG376" s="1"/>
    </row>
    <row r="377" spans="1:33" ht="15.75" customHeight="1" x14ac:dyDescent="0.3">
      <c r="A377" s="1"/>
      <c r="B377" s="94"/>
      <c r="C377" s="2"/>
      <c r="D377" s="95"/>
      <c r="E377" s="70"/>
      <c r="F377" s="70"/>
      <c r="G377" s="70"/>
      <c r="H377" s="70"/>
      <c r="I377" s="70"/>
      <c r="J377" s="70"/>
      <c r="K377" s="70"/>
      <c r="L377" s="70"/>
      <c r="M377" s="70"/>
      <c r="N377" s="70"/>
      <c r="O377" s="70"/>
      <c r="P377" s="70"/>
      <c r="Q377" s="70"/>
      <c r="R377" s="70"/>
      <c r="S377" s="70"/>
      <c r="T377" s="70"/>
      <c r="U377" s="70"/>
      <c r="V377" s="70"/>
      <c r="W377" s="113"/>
      <c r="X377" s="113"/>
      <c r="Y377" s="113"/>
      <c r="Z377" s="113"/>
      <c r="AA377" s="2"/>
      <c r="AB377" s="1"/>
      <c r="AC377" s="1"/>
      <c r="AD377" s="1"/>
      <c r="AE377" s="1"/>
      <c r="AF377" s="1"/>
      <c r="AG377" s="1"/>
    </row>
    <row r="378" spans="1:33" ht="15.75" customHeight="1" x14ac:dyDescent="0.3">
      <c r="A378" s="1"/>
      <c r="B378" s="94"/>
      <c r="C378" s="2"/>
      <c r="D378" s="95"/>
      <c r="E378" s="70"/>
      <c r="F378" s="70"/>
      <c r="G378" s="70"/>
      <c r="H378" s="70"/>
      <c r="I378" s="70"/>
      <c r="J378" s="70"/>
      <c r="K378" s="70"/>
      <c r="L378" s="70"/>
      <c r="M378" s="70"/>
      <c r="N378" s="70"/>
      <c r="O378" s="70"/>
      <c r="P378" s="70"/>
      <c r="Q378" s="70"/>
      <c r="R378" s="70"/>
      <c r="S378" s="70"/>
      <c r="T378" s="70"/>
      <c r="U378" s="70"/>
      <c r="V378" s="70"/>
      <c r="W378" s="113"/>
      <c r="X378" s="113"/>
      <c r="Y378" s="113"/>
      <c r="Z378" s="113"/>
      <c r="AA378" s="2"/>
      <c r="AB378" s="1"/>
      <c r="AC378" s="1"/>
      <c r="AD378" s="1"/>
      <c r="AE378" s="1"/>
      <c r="AF378" s="1"/>
      <c r="AG378" s="1"/>
    </row>
    <row r="379" spans="1:33" ht="15.75" customHeight="1" x14ac:dyDescent="0.3">
      <c r="A379" s="1"/>
      <c r="B379" s="94"/>
      <c r="C379" s="2"/>
      <c r="D379" s="95"/>
      <c r="E379" s="70"/>
      <c r="F379" s="70"/>
      <c r="G379" s="70"/>
      <c r="H379" s="70"/>
      <c r="I379" s="70"/>
      <c r="J379" s="70"/>
      <c r="K379" s="70"/>
      <c r="L379" s="70"/>
      <c r="M379" s="70"/>
      <c r="N379" s="70"/>
      <c r="O379" s="70"/>
      <c r="P379" s="70"/>
      <c r="Q379" s="70"/>
      <c r="R379" s="70"/>
      <c r="S379" s="70"/>
      <c r="T379" s="70"/>
      <c r="U379" s="70"/>
      <c r="V379" s="70"/>
      <c r="W379" s="113"/>
      <c r="X379" s="113"/>
      <c r="Y379" s="113"/>
      <c r="Z379" s="113"/>
      <c r="AA379" s="2"/>
      <c r="AB379" s="1"/>
      <c r="AC379" s="1"/>
      <c r="AD379" s="1"/>
      <c r="AE379" s="1"/>
      <c r="AF379" s="1"/>
      <c r="AG379" s="1"/>
    </row>
    <row r="380" spans="1:33" ht="15.75" customHeight="1" x14ac:dyDescent="0.3">
      <c r="A380" s="1"/>
      <c r="B380" s="94"/>
      <c r="C380" s="2"/>
      <c r="D380" s="95"/>
      <c r="E380" s="70"/>
      <c r="F380" s="70"/>
      <c r="G380" s="70"/>
      <c r="H380" s="70"/>
      <c r="I380" s="70"/>
      <c r="J380" s="70"/>
      <c r="K380" s="70"/>
      <c r="L380" s="70"/>
      <c r="M380" s="70"/>
      <c r="N380" s="70"/>
      <c r="O380" s="70"/>
      <c r="P380" s="70"/>
      <c r="Q380" s="70"/>
      <c r="R380" s="70"/>
      <c r="S380" s="70"/>
      <c r="T380" s="70"/>
      <c r="U380" s="70"/>
      <c r="V380" s="70"/>
      <c r="W380" s="113"/>
      <c r="X380" s="113"/>
      <c r="Y380" s="113"/>
      <c r="Z380" s="113"/>
      <c r="AA380" s="2"/>
      <c r="AB380" s="1"/>
      <c r="AC380" s="1"/>
      <c r="AD380" s="1"/>
      <c r="AE380" s="1"/>
      <c r="AF380" s="1"/>
      <c r="AG380" s="1"/>
    </row>
    <row r="381" spans="1:33" ht="15.75" customHeight="1" x14ac:dyDescent="0.3">
      <c r="A381" s="1"/>
      <c r="B381" s="94"/>
      <c r="C381" s="2"/>
      <c r="D381" s="95"/>
      <c r="E381" s="70"/>
      <c r="F381" s="70"/>
      <c r="G381" s="70"/>
      <c r="H381" s="70"/>
      <c r="I381" s="70"/>
      <c r="J381" s="70"/>
      <c r="K381" s="70"/>
      <c r="L381" s="70"/>
      <c r="M381" s="70"/>
      <c r="N381" s="70"/>
      <c r="O381" s="70"/>
      <c r="P381" s="70"/>
      <c r="Q381" s="70"/>
      <c r="R381" s="70"/>
      <c r="S381" s="70"/>
      <c r="T381" s="70"/>
      <c r="U381" s="70"/>
      <c r="V381" s="70"/>
      <c r="W381" s="113"/>
      <c r="X381" s="113"/>
      <c r="Y381" s="113"/>
      <c r="Z381" s="113"/>
      <c r="AA381" s="2"/>
      <c r="AB381" s="1"/>
      <c r="AC381" s="1"/>
      <c r="AD381" s="1"/>
      <c r="AE381" s="1"/>
      <c r="AF381" s="1"/>
      <c r="AG381" s="1"/>
    </row>
    <row r="382" spans="1:33" ht="15.75" customHeight="1" x14ac:dyDescent="0.3">
      <c r="A382" s="1"/>
      <c r="B382" s="94"/>
      <c r="C382" s="2"/>
      <c r="D382" s="95"/>
      <c r="E382" s="70"/>
      <c r="F382" s="70"/>
      <c r="G382" s="70"/>
      <c r="H382" s="70"/>
      <c r="I382" s="70"/>
      <c r="J382" s="70"/>
      <c r="K382" s="70"/>
      <c r="L382" s="70"/>
      <c r="M382" s="70"/>
      <c r="N382" s="70"/>
      <c r="O382" s="70"/>
      <c r="P382" s="70"/>
      <c r="Q382" s="70"/>
      <c r="R382" s="70"/>
      <c r="S382" s="70"/>
      <c r="T382" s="70"/>
      <c r="U382" s="70"/>
      <c r="V382" s="70"/>
      <c r="W382" s="113"/>
      <c r="X382" s="113"/>
      <c r="Y382" s="113"/>
      <c r="Z382" s="113"/>
      <c r="AA382" s="2"/>
      <c r="AB382" s="1"/>
      <c r="AC382" s="1"/>
      <c r="AD382" s="1"/>
      <c r="AE382" s="1"/>
      <c r="AF382" s="1"/>
      <c r="AG382" s="1"/>
    </row>
    <row r="383" spans="1:33" ht="15.75" customHeight="1" x14ac:dyDescent="0.3">
      <c r="A383" s="1"/>
      <c r="B383" s="94"/>
      <c r="C383" s="2"/>
      <c r="D383" s="95"/>
      <c r="E383" s="70"/>
      <c r="F383" s="70"/>
      <c r="G383" s="70"/>
      <c r="H383" s="70"/>
      <c r="I383" s="70"/>
      <c r="J383" s="70"/>
      <c r="K383" s="70"/>
      <c r="L383" s="70"/>
      <c r="M383" s="70"/>
      <c r="N383" s="70"/>
      <c r="O383" s="70"/>
      <c r="P383" s="70"/>
      <c r="Q383" s="70"/>
      <c r="R383" s="70"/>
      <c r="S383" s="70"/>
      <c r="T383" s="70"/>
      <c r="U383" s="70"/>
      <c r="V383" s="70"/>
      <c r="W383" s="113"/>
      <c r="X383" s="113"/>
      <c r="Y383" s="113"/>
      <c r="Z383" s="113"/>
      <c r="AA383" s="2"/>
      <c r="AB383" s="1"/>
      <c r="AC383" s="1"/>
      <c r="AD383" s="1"/>
      <c r="AE383" s="1"/>
      <c r="AF383" s="1"/>
      <c r="AG383" s="1"/>
    </row>
    <row r="384" spans="1:33" ht="15.75" customHeight="1" x14ac:dyDescent="0.3">
      <c r="A384" s="1"/>
      <c r="B384" s="94"/>
      <c r="C384" s="2"/>
      <c r="D384" s="95"/>
      <c r="E384" s="70"/>
      <c r="F384" s="70"/>
      <c r="G384" s="70"/>
      <c r="H384" s="70"/>
      <c r="I384" s="70"/>
      <c r="J384" s="70"/>
      <c r="K384" s="70"/>
      <c r="L384" s="70"/>
      <c r="M384" s="70"/>
      <c r="N384" s="70"/>
      <c r="O384" s="70"/>
      <c r="P384" s="70"/>
      <c r="Q384" s="70"/>
      <c r="R384" s="70"/>
      <c r="S384" s="70"/>
      <c r="T384" s="70"/>
      <c r="U384" s="70"/>
      <c r="V384" s="70"/>
      <c r="W384" s="113"/>
      <c r="X384" s="113"/>
      <c r="Y384" s="113"/>
      <c r="Z384" s="113"/>
      <c r="AA384" s="2"/>
      <c r="AB384" s="1"/>
      <c r="AC384" s="1"/>
      <c r="AD384" s="1"/>
      <c r="AE384" s="1"/>
      <c r="AF384" s="1"/>
      <c r="AG384" s="1"/>
    </row>
    <row r="385" spans="1:33" ht="15.75" customHeight="1" x14ac:dyDescent="0.3">
      <c r="A385" s="1"/>
      <c r="B385" s="94"/>
      <c r="C385" s="2"/>
      <c r="D385" s="95"/>
      <c r="E385" s="70"/>
      <c r="F385" s="70"/>
      <c r="G385" s="70"/>
      <c r="H385" s="70"/>
      <c r="I385" s="70"/>
      <c r="J385" s="70"/>
      <c r="K385" s="70"/>
      <c r="L385" s="70"/>
      <c r="M385" s="70"/>
      <c r="N385" s="70"/>
      <c r="O385" s="70"/>
      <c r="P385" s="70"/>
      <c r="Q385" s="70"/>
      <c r="R385" s="70"/>
      <c r="S385" s="70"/>
      <c r="T385" s="70"/>
      <c r="U385" s="70"/>
      <c r="V385" s="70"/>
      <c r="W385" s="113"/>
      <c r="X385" s="113"/>
      <c r="Y385" s="113"/>
      <c r="Z385" s="113"/>
      <c r="AA385" s="2"/>
      <c r="AB385" s="1"/>
      <c r="AC385" s="1"/>
      <c r="AD385" s="1"/>
      <c r="AE385" s="1"/>
      <c r="AF385" s="1"/>
      <c r="AG385" s="1"/>
    </row>
    <row r="386" spans="1:33" ht="15.75" customHeight="1" x14ac:dyDescent="0.3">
      <c r="A386" s="1"/>
      <c r="B386" s="94"/>
      <c r="C386" s="2"/>
      <c r="D386" s="95"/>
      <c r="E386" s="70"/>
      <c r="F386" s="70"/>
      <c r="G386" s="70"/>
      <c r="H386" s="70"/>
      <c r="I386" s="70"/>
      <c r="J386" s="70"/>
      <c r="K386" s="70"/>
      <c r="L386" s="70"/>
      <c r="M386" s="70"/>
      <c r="N386" s="70"/>
      <c r="O386" s="70"/>
      <c r="P386" s="70"/>
      <c r="Q386" s="70"/>
      <c r="R386" s="70"/>
      <c r="S386" s="70"/>
      <c r="T386" s="70"/>
      <c r="U386" s="70"/>
      <c r="V386" s="70"/>
      <c r="W386" s="113"/>
      <c r="X386" s="113"/>
      <c r="Y386" s="113"/>
      <c r="Z386" s="113"/>
      <c r="AA386" s="2"/>
      <c r="AB386" s="1"/>
      <c r="AC386" s="1"/>
      <c r="AD386" s="1"/>
      <c r="AE386" s="1"/>
      <c r="AF386" s="1"/>
      <c r="AG386" s="1"/>
    </row>
    <row r="387" spans="1:33" ht="15.75" customHeight="1" x14ac:dyDescent="0.3">
      <c r="A387" s="1"/>
      <c r="B387" s="94"/>
      <c r="C387" s="2"/>
      <c r="D387" s="95"/>
      <c r="E387" s="70"/>
      <c r="F387" s="70"/>
      <c r="G387" s="70"/>
      <c r="H387" s="70"/>
      <c r="I387" s="70"/>
      <c r="J387" s="70"/>
      <c r="K387" s="70"/>
      <c r="L387" s="70"/>
      <c r="M387" s="70"/>
      <c r="N387" s="70"/>
      <c r="O387" s="70"/>
      <c r="P387" s="70"/>
      <c r="Q387" s="70"/>
      <c r="R387" s="70"/>
      <c r="S387" s="70"/>
      <c r="T387" s="70"/>
      <c r="U387" s="70"/>
      <c r="V387" s="70"/>
      <c r="W387" s="113"/>
      <c r="X387" s="113"/>
      <c r="Y387" s="113"/>
      <c r="Z387" s="113"/>
      <c r="AA387" s="2"/>
      <c r="AB387" s="1"/>
      <c r="AC387" s="1"/>
      <c r="AD387" s="1"/>
      <c r="AE387" s="1"/>
      <c r="AF387" s="1"/>
      <c r="AG387" s="1"/>
    </row>
    <row r="388" spans="1:33" ht="15.75" customHeight="1" x14ac:dyDescent="0.3">
      <c r="A388" s="1"/>
      <c r="B388" s="94"/>
      <c r="C388" s="2"/>
      <c r="D388" s="95"/>
      <c r="E388" s="70"/>
      <c r="F388" s="70"/>
      <c r="G388" s="70"/>
      <c r="H388" s="70"/>
      <c r="I388" s="70"/>
      <c r="J388" s="70"/>
      <c r="K388" s="70"/>
      <c r="L388" s="70"/>
      <c r="M388" s="70"/>
      <c r="N388" s="70"/>
      <c r="O388" s="70"/>
      <c r="P388" s="70"/>
      <c r="Q388" s="70"/>
      <c r="R388" s="70"/>
      <c r="S388" s="70"/>
      <c r="T388" s="70"/>
      <c r="U388" s="70"/>
      <c r="V388" s="70"/>
      <c r="W388" s="113"/>
      <c r="X388" s="113"/>
      <c r="Y388" s="113"/>
      <c r="Z388" s="113"/>
      <c r="AA388" s="2"/>
      <c r="AB388" s="1"/>
      <c r="AC388" s="1"/>
      <c r="AD388" s="1"/>
      <c r="AE388" s="1"/>
      <c r="AF388" s="1"/>
      <c r="AG388" s="1"/>
    </row>
    <row r="389" spans="1:33" ht="15.75" customHeight="1" x14ac:dyDescent="0.3">
      <c r="A389" s="1"/>
      <c r="B389" s="94"/>
      <c r="C389" s="2"/>
      <c r="D389" s="95"/>
      <c r="E389" s="70"/>
      <c r="F389" s="70"/>
      <c r="G389" s="70"/>
      <c r="H389" s="70"/>
      <c r="I389" s="70"/>
      <c r="J389" s="70"/>
      <c r="K389" s="70"/>
      <c r="L389" s="70"/>
      <c r="M389" s="70"/>
      <c r="N389" s="70"/>
      <c r="O389" s="70"/>
      <c r="P389" s="70"/>
      <c r="Q389" s="70"/>
      <c r="R389" s="70"/>
      <c r="S389" s="70"/>
      <c r="T389" s="70"/>
      <c r="U389" s="70"/>
      <c r="V389" s="70"/>
      <c r="W389" s="113"/>
      <c r="X389" s="113"/>
      <c r="Y389" s="113"/>
      <c r="Z389" s="113"/>
      <c r="AA389" s="2"/>
      <c r="AB389" s="1"/>
      <c r="AC389" s="1"/>
      <c r="AD389" s="1"/>
      <c r="AE389" s="1"/>
      <c r="AF389" s="1"/>
      <c r="AG389" s="1"/>
    </row>
    <row r="390" spans="1:33" ht="15.75" customHeight="1" x14ac:dyDescent="0.3">
      <c r="A390" s="1"/>
      <c r="B390" s="94"/>
      <c r="C390" s="2"/>
      <c r="D390" s="95"/>
      <c r="E390" s="70"/>
      <c r="F390" s="70"/>
      <c r="G390" s="70"/>
      <c r="H390" s="70"/>
      <c r="I390" s="70"/>
      <c r="J390" s="70"/>
      <c r="K390" s="70"/>
      <c r="L390" s="70"/>
      <c r="M390" s="70"/>
      <c r="N390" s="70"/>
      <c r="O390" s="70"/>
      <c r="P390" s="70"/>
      <c r="Q390" s="70"/>
      <c r="R390" s="70"/>
      <c r="S390" s="70"/>
      <c r="T390" s="70"/>
      <c r="U390" s="70"/>
      <c r="V390" s="70"/>
      <c r="W390" s="113"/>
      <c r="X390" s="113"/>
      <c r="Y390" s="113"/>
      <c r="Z390" s="113"/>
      <c r="AA390" s="2"/>
      <c r="AB390" s="1"/>
      <c r="AC390" s="1"/>
      <c r="AD390" s="1"/>
      <c r="AE390" s="1"/>
      <c r="AF390" s="1"/>
      <c r="AG390" s="1"/>
    </row>
    <row r="391" spans="1:33" ht="15.75" customHeight="1" x14ac:dyDescent="0.3">
      <c r="A391" s="1"/>
      <c r="B391" s="94"/>
      <c r="C391" s="2"/>
      <c r="D391" s="95"/>
      <c r="E391" s="70"/>
      <c r="F391" s="70"/>
      <c r="G391" s="70"/>
      <c r="H391" s="70"/>
      <c r="I391" s="70"/>
      <c r="J391" s="70"/>
      <c r="K391" s="70"/>
      <c r="L391" s="70"/>
      <c r="M391" s="70"/>
      <c r="N391" s="70"/>
      <c r="O391" s="70"/>
      <c r="P391" s="70"/>
      <c r="Q391" s="70"/>
      <c r="R391" s="70"/>
      <c r="S391" s="70"/>
      <c r="T391" s="70"/>
      <c r="U391" s="70"/>
      <c r="V391" s="70"/>
      <c r="W391" s="113"/>
      <c r="X391" s="113"/>
      <c r="Y391" s="113"/>
      <c r="Z391" s="113"/>
      <c r="AA391" s="2"/>
      <c r="AB391" s="1"/>
      <c r="AC391" s="1"/>
      <c r="AD391" s="1"/>
      <c r="AE391" s="1"/>
      <c r="AF391" s="1"/>
      <c r="AG391" s="1"/>
    </row>
    <row r="392" spans="1:33" ht="15.75" customHeight="1" x14ac:dyDescent="0.3">
      <c r="A392" s="1"/>
      <c r="B392" s="94"/>
      <c r="C392" s="2"/>
      <c r="D392" s="95"/>
      <c r="E392" s="70"/>
      <c r="F392" s="70"/>
      <c r="G392" s="70"/>
      <c r="H392" s="70"/>
      <c r="I392" s="70"/>
      <c r="J392" s="70"/>
      <c r="K392" s="70"/>
      <c r="L392" s="70"/>
      <c r="M392" s="70"/>
      <c r="N392" s="70"/>
      <c r="O392" s="70"/>
      <c r="P392" s="70"/>
      <c r="Q392" s="70"/>
      <c r="R392" s="70"/>
      <c r="S392" s="70"/>
      <c r="T392" s="70"/>
      <c r="U392" s="70"/>
      <c r="V392" s="70"/>
      <c r="W392" s="113"/>
      <c r="X392" s="113"/>
      <c r="Y392" s="113"/>
      <c r="Z392" s="113"/>
      <c r="AA392" s="2"/>
      <c r="AB392" s="1"/>
      <c r="AC392" s="1"/>
      <c r="AD392" s="1"/>
      <c r="AE392" s="1"/>
      <c r="AF392" s="1"/>
      <c r="AG392" s="1"/>
    </row>
    <row r="393" spans="1:33" ht="15.75" customHeight="1" x14ac:dyDescent="0.3">
      <c r="A393" s="1"/>
      <c r="B393" s="1"/>
      <c r="C393" s="2"/>
      <c r="D393" s="95"/>
      <c r="E393" s="70"/>
      <c r="F393" s="70"/>
      <c r="G393" s="70"/>
      <c r="H393" s="70"/>
      <c r="I393" s="70"/>
      <c r="J393" s="70"/>
      <c r="K393" s="70"/>
      <c r="L393" s="70"/>
      <c r="M393" s="70"/>
      <c r="N393" s="70"/>
      <c r="O393" s="70"/>
      <c r="P393" s="70"/>
      <c r="Q393" s="70"/>
      <c r="R393" s="70"/>
      <c r="S393" s="70"/>
      <c r="T393" s="70"/>
      <c r="U393" s="70"/>
      <c r="V393" s="70"/>
      <c r="W393" s="113"/>
      <c r="X393" s="113"/>
      <c r="Y393" s="113"/>
      <c r="Z393" s="113"/>
      <c r="AA393" s="2"/>
      <c r="AB393" s="1"/>
      <c r="AC393" s="1"/>
      <c r="AD393" s="1"/>
      <c r="AE393" s="1"/>
      <c r="AF393" s="1"/>
      <c r="AG393" s="1"/>
    </row>
    <row r="394" spans="1:33" ht="15.75" customHeight="1" x14ac:dyDescent="0.3">
      <c r="A394" s="1"/>
      <c r="B394" s="1"/>
      <c r="C394" s="2"/>
      <c r="D394" s="95"/>
      <c r="E394" s="70"/>
      <c r="F394" s="70"/>
      <c r="G394" s="70"/>
      <c r="H394" s="70"/>
      <c r="I394" s="70"/>
      <c r="J394" s="70"/>
      <c r="K394" s="70"/>
      <c r="L394" s="70"/>
      <c r="M394" s="70"/>
      <c r="N394" s="70"/>
      <c r="O394" s="70"/>
      <c r="P394" s="70"/>
      <c r="Q394" s="70"/>
      <c r="R394" s="70"/>
      <c r="S394" s="70"/>
      <c r="T394" s="70"/>
      <c r="U394" s="70"/>
      <c r="V394" s="70"/>
      <c r="W394" s="113"/>
      <c r="X394" s="113"/>
      <c r="Y394" s="113"/>
      <c r="Z394" s="113"/>
      <c r="AA394" s="2"/>
      <c r="AB394" s="1"/>
      <c r="AC394" s="1"/>
      <c r="AD394" s="1"/>
      <c r="AE394" s="1"/>
      <c r="AF394" s="1"/>
      <c r="AG394" s="1"/>
    </row>
    <row r="395" spans="1:33" ht="15.75" customHeight="1" x14ac:dyDescent="0.3">
      <c r="A395" s="1"/>
      <c r="B395" s="1"/>
      <c r="C395" s="2"/>
      <c r="D395" s="95"/>
      <c r="E395" s="70"/>
      <c r="F395" s="70"/>
      <c r="G395" s="70"/>
      <c r="H395" s="70"/>
      <c r="I395" s="70"/>
      <c r="J395" s="70"/>
      <c r="K395" s="70"/>
      <c r="L395" s="70"/>
      <c r="M395" s="70"/>
      <c r="N395" s="70"/>
      <c r="O395" s="70"/>
      <c r="P395" s="70"/>
      <c r="Q395" s="70"/>
      <c r="R395" s="70"/>
      <c r="S395" s="70"/>
      <c r="T395" s="70"/>
      <c r="U395" s="70"/>
      <c r="V395" s="70"/>
      <c r="W395" s="113"/>
      <c r="X395" s="113"/>
      <c r="Y395" s="113"/>
      <c r="Z395" s="113"/>
      <c r="AA395" s="2"/>
      <c r="AB395" s="1"/>
      <c r="AC395" s="1"/>
      <c r="AD395" s="1"/>
      <c r="AE395" s="1"/>
      <c r="AF395" s="1"/>
      <c r="AG395" s="1"/>
    </row>
    <row r="396" spans="1:33" ht="15.75" customHeight="1" x14ac:dyDescent="0.3">
      <c r="A396" s="1"/>
      <c r="B396" s="1"/>
      <c r="C396" s="2"/>
      <c r="D396" s="95"/>
      <c r="E396" s="70"/>
      <c r="F396" s="70"/>
      <c r="G396" s="70"/>
      <c r="H396" s="70"/>
      <c r="I396" s="70"/>
      <c r="J396" s="70"/>
      <c r="K396" s="70"/>
      <c r="L396" s="70"/>
      <c r="M396" s="70"/>
      <c r="N396" s="70"/>
      <c r="O396" s="70"/>
      <c r="P396" s="70"/>
      <c r="Q396" s="70"/>
      <c r="R396" s="70"/>
      <c r="S396" s="70"/>
      <c r="T396" s="70"/>
      <c r="U396" s="70"/>
      <c r="V396" s="70"/>
      <c r="W396" s="113"/>
      <c r="X396" s="113"/>
      <c r="Y396" s="113"/>
      <c r="Z396" s="113"/>
      <c r="AA396" s="2"/>
      <c r="AB396" s="1"/>
      <c r="AC396" s="1"/>
      <c r="AD396" s="1"/>
      <c r="AE396" s="1"/>
      <c r="AF396" s="1"/>
      <c r="AG396" s="1"/>
    </row>
    <row r="397" spans="1:33" ht="15.75" customHeight="1" x14ac:dyDescent="0.3">
      <c r="A397" s="1"/>
      <c r="B397" s="1"/>
      <c r="C397" s="2"/>
      <c r="D397" s="95"/>
      <c r="E397" s="70"/>
      <c r="F397" s="70"/>
      <c r="G397" s="70"/>
      <c r="H397" s="70"/>
      <c r="I397" s="70"/>
      <c r="J397" s="70"/>
      <c r="K397" s="70"/>
      <c r="L397" s="70"/>
      <c r="M397" s="70"/>
      <c r="N397" s="70"/>
      <c r="O397" s="70"/>
      <c r="P397" s="70"/>
      <c r="Q397" s="70"/>
      <c r="R397" s="70"/>
      <c r="S397" s="70"/>
      <c r="T397" s="70"/>
      <c r="U397" s="70"/>
      <c r="V397" s="70"/>
      <c r="W397" s="113"/>
      <c r="X397" s="113"/>
      <c r="Y397" s="113"/>
      <c r="Z397" s="113"/>
      <c r="AA397" s="2"/>
      <c r="AB397" s="1"/>
      <c r="AC397" s="1"/>
      <c r="AD397" s="1"/>
      <c r="AE397" s="1"/>
      <c r="AF397" s="1"/>
      <c r="AG397" s="1"/>
    </row>
    <row r="398" spans="1:33" ht="15.75" customHeight="1" x14ac:dyDescent="0.3">
      <c r="H398" s="5"/>
      <c r="I398" s="5"/>
      <c r="J398" s="5"/>
      <c r="N398" s="5"/>
      <c r="O398" s="5"/>
      <c r="P398" s="5"/>
      <c r="T398" s="5"/>
      <c r="U398" s="5"/>
      <c r="V398" s="5"/>
      <c r="W398" s="5"/>
      <c r="X398" s="5"/>
      <c r="Y398" s="5"/>
      <c r="Z398" s="5"/>
      <c r="AA398" s="5"/>
      <c r="AB398" s="5"/>
    </row>
    <row r="399" spans="1:33" ht="15.75" customHeight="1" x14ac:dyDescent="0.3">
      <c r="H399" s="5"/>
      <c r="I399" s="5"/>
      <c r="J399" s="5"/>
      <c r="N399" s="5"/>
      <c r="O399" s="5"/>
      <c r="P399" s="5"/>
      <c r="T399" s="5"/>
      <c r="U399" s="5"/>
      <c r="V399" s="5"/>
      <c r="W399" s="5"/>
      <c r="X399" s="5"/>
      <c r="Y399" s="5"/>
      <c r="Z399" s="5"/>
      <c r="AA399" s="5"/>
      <c r="AB399" s="5"/>
    </row>
    <row r="400" spans="1:33" ht="15.75" customHeight="1" x14ac:dyDescent="0.3">
      <c r="H400" s="5"/>
      <c r="I400" s="5"/>
      <c r="J400" s="5"/>
      <c r="N400" s="5"/>
      <c r="O400" s="5"/>
      <c r="P400" s="5"/>
      <c r="T400" s="5"/>
      <c r="U400" s="5"/>
      <c r="V400" s="5"/>
      <c r="W400" s="5"/>
      <c r="X400" s="5"/>
      <c r="Y400" s="5"/>
      <c r="Z400" s="5"/>
      <c r="AA400" s="5"/>
      <c r="AB400" s="5"/>
    </row>
    <row r="401" spans="8:28" ht="15.75" customHeight="1" x14ac:dyDescent="0.3">
      <c r="H401" s="5"/>
      <c r="I401" s="5"/>
      <c r="J401" s="5"/>
      <c r="N401" s="5"/>
      <c r="O401" s="5"/>
      <c r="P401" s="5"/>
      <c r="T401" s="5"/>
      <c r="U401" s="5"/>
      <c r="V401" s="5"/>
      <c r="W401" s="5"/>
      <c r="X401" s="5"/>
      <c r="Y401" s="5"/>
      <c r="Z401" s="5"/>
      <c r="AA401" s="5"/>
      <c r="AB401" s="5"/>
    </row>
    <row r="402" spans="8:28" ht="15.75" customHeight="1" x14ac:dyDescent="0.3">
      <c r="H402" s="5"/>
      <c r="I402" s="5"/>
      <c r="J402" s="5"/>
      <c r="N402" s="5"/>
      <c r="O402" s="5"/>
      <c r="P402" s="5"/>
      <c r="T402" s="5"/>
      <c r="U402" s="5"/>
      <c r="V402" s="5"/>
      <c r="W402" s="5"/>
      <c r="X402" s="5"/>
      <c r="Y402" s="5"/>
      <c r="Z402" s="5"/>
      <c r="AA402" s="5"/>
      <c r="AB402" s="5"/>
    </row>
    <row r="403" spans="8:28" ht="15.75" customHeight="1" x14ac:dyDescent="0.3">
      <c r="H403" s="5"/>
      <c r="I403" s="5"/>
      <c r="J403" s="5"/>
      <c r="N403" s="5"/>
      <c r="O403" s="5"/>
      <c r="P403" s="5"/>
      <c r="T403" s="5"/>
      <c r="U403" s="5"/>
      <c r="V403" s="5"/>
      <c r="W403" s="5"/>
      <c r="X403" s="5"/>
      <c r="Y403" s="5"/>
      <c r="Z403" s="5"/>
      <c r="AA403" s="5"/>
      <c r="AB403" s="5"/>
    </row>
    <row r="404" spans="8:28" ht="15.75" customHeight="1" x14ac:dyDescent="0.3">
      <c r="H404" s="5"/>
      <c r="I404" s="5"/>
      <c r="J404" s="5"/>
      <c r="N404" s="5"/>
      <c r="O404" s="5"/>
      <c r="P404" s="5"/>
      <c r="T404" s="5"/>
      <c r="U404" s="5"/>
      <c r="V404" s="5"/>
      <c r="W404" s="5"/>
      <c r="X404" s="5"/>
      <c r="Y404" s="5"/>
      <c r="Z404" s="5"/>
      <c r="AA404" s="5"/>
      <c r="AB404" s="5"/>
    </row>
    <row r="405" spans="8:28" ht="15.75" customHeight="1" x14ac:dyDescent="0.3">
      <c r="H405" s="5"/>
      <c r="I405" s="5"/>
      <c r="J405" s="5"/>
      <c r="N405" s="5"/>
      <c r="O405" s="5"/>
      <c r="P405" s="5"/>
      <c r="T405" s="5"/>
      <c r="U405" s="5"/>
      <c r="V405" s="5"/>
      <c r="W405" s="5"/>
      <c r="X405" s="5"/>
      <c r="Y405" s="5"/>
      <c r="Z405" s="5"/>
      <c r="AA405" s="5"/>
      <c r="AB405" s="5"/>
    </row>
    <row r="406" spans="8:28" ht="15.75" customHeight="1" x14ac:dyDescent="0.3">
      <c r="H406" s="5"/>
      <c r="I406" s="5"/>
      <c r="J406" s="5"/>
      <c r="N406" s="5"/>
      <c r="O406" s="5"/>
      <c r="P406" s="5"/>
      <c r="T406" s="5"/>
      <c r="U406" s="5"/>
      <c r="V406" s="5"/>
      <c r="W406" s="5"/>
      <c r="X406" s="5"/>
      <c r="Y406" s="5"/>
      <c r="Z406" s="5"/>
      <c r="AA406" s="5"/>
      <c r="AB406" s="5"/>
    </row>
    <row r="407" spans="8:28" ht="15.75" customHeight="1" x14ac:dyDescent="0.3">
      <c r="H407" s="5"/>
      <c r="I407" s="5"/>
      <c r="J407" s="5"/>
      <c r="N407" s="5"/>
      <c r="O407" s="5"/>
      <c r="P407" s="5"/>
      <c r="T407" s="5"/>
      <c r="U407" s="5"/>
      <c r="V407" s="5"/>
      <c r="W407" s="5"/>
      <c r="X407" s="5"/>
      <c r="Y407" s="5"/>
      <c r="Z407" s="5"/>
      <c r="AA407" s="5"/>
      <c r="AB407" s="5"/>
    </row>
    <row r="408" spans="8:28" ht="15.75" customHeight="1" x14ac:dyDescent="0.3">
      <c r="H408" s="5"/>
      <c r="I408" s="5"/>
      <c r="J408" s="5"/>
      <c r="N408" s="5"/>
      <c r="O408" s="5"/>
      <c r="P408" s="5"/>
      <c r="T408" s="5"/>
      <c r="U408" s="5"/>
      <c r="V408" s="5"/>
      <c r="W408" s="5"/>
      <c r="X408" s="5"/>
      <c r="Y408" s="5"/>
      <c r="Z408" s="5"/>
      <c r="AA408" s="5"/>
      <c r="AB408" s="5"/>
    </row>
    <row r="409" spans="8:28" ht="15.75" customHeight="1" x14ac:dyDescent="0.3">
      <c r="H409" s="5"/>
      <c r="I409" s="5"/>
      <c r="J409" s="5"/>
      <c r="N409" s="5"/>
      <c r="O409" s="5"/>
      <c r="P409" s="5"/>
      <c r="T409" s="5"/>
      <c r="U409" s="5"/>
      <c r="V409" s="5"/>
      <c r="W409" s="5"/>
      <c r="X409" s="5"/>
      <c r="Y409" s="5"/>
      <c r="Z409" s="5"/>
      <c r="AA409" s="5"/>
      <c r="AB409" s="5"/>
    </row>
    <row r="410" spans="8:28" ht="15.75" customHeight="1" x14ac:dyDescent="0.3">
      <c r="H410" s="5"/>
      <c r="I410" s="5"/>
      <c r="J410" s="5"/>
      <c r="N410" s="5"/>
      <c r="O410" s="5"/>
      <c r="P410" s="5"/>
      <c r="T410" s="5"/>
      <c r="U410" s="5"/>
      <c r="V410" s="5"/>
      <c r="W410" s="5"/>
      <c r="X410" s="5"/>
      <c r="Y410" s="5"/>
      <c r="Z410" s="5"/>
      <c r="AA410" s="5"/>
      <c r="AB410" s="5"/>
    </row>
    <row r="411" spans="8:28" ht="15.75" customHeight="1" x14ac:dyDescent="0.3">
      <c r="H411" s="5"/>
      <c r="I411" s="5"/>
      <c r="J411" s="5"/>
      <c r="N411" s="5"/>
      <c r="O411" s="5"/>
      <c r="P411" s="5"/>
      <c r="T411" s="5"/>
      <c r="U411" s="5"/>
      <c r="V411" s="5"/>
      <c r="W411" s="5"/>
      <c r="X411" s="5"/>
      <c r="Y411" s="5"/>
      <c r="Z411" s="5"/>
      <c r="AA411" s="5"/>
      <c r="AB411" s="5"/>
    </row>
    <row r="412" spans="8:28" ht="15.75" customHeight="1" x14ac:dyDescent="0.3">
      <c r="H412" s="5"/>
      <c r="I412" s="5"/>
      <c r="J412" s="5"/>
      <c r="N412" s="5"/>
      <c r="O412" s="5"/>
      <c r="P412" s="5"/>
      <c r="T412" s="5"/>
      <c r="U412" s="5"/>
      <c r="V412" s="5"/>
      <c r="W412" s="5"/>
      <c r="X412" s="5"/>
      <c r="Y412" s="5"/>
      <c r="Z412" s="5"/>
      <c r="AA412" s="5"/>
      <c r="AB412" s="5"/>
    </row>
    <row r="413" spans="8:28" ht="15.75" customHeight="1" x14ac:dyDescent="0.3">
      <c r="H413" s="5"/>
      <c r="I413" s="5"/>
      <c r="J413" s="5"/>
      <c r="N413" s="5"/>
      <c r="O413" s="5"/>
      <c r="P413" s="5"/>
      <c r="T413" s="5"/>
      <c r="U413" s="5"/>
      <c r="V413" s="5"/>
      <c r="W413" s="5"/>
      <c r="X413" s="5"/>
      <c r="Y413" s="5"/>
      <c r="Z413" s="5"/>
      <c r="AA413" s="5"/>
      <c r="AB413" s="5"/>
    </row>
    <row r="414" spans="8:28" ht="15.75" customHeight="1" x14ac:dyDescent="0.3">
      <c r="H414" s="5"/>
      <c r="I414" s="5"/>
      <c r="J414" s="5"/>
      <c r="N414" s="5"/>
      <c r="O414" s="5"/>
      <c r="P414" s="5"/>
      <c r="T414" s="5"/>
      <c r="U414" s="5"/>
      <c r="V414" s="5"/>
      <c r="W414" s="5"/>
      <c r="X414" s="5"/>
      <c r="Y414" s="5"/>
      <c r="Z414" s="5"/>
      <c r="AA414" s="5"/>
      <c r="AB414" s="5"/>
    </row>
    <row r="415" spans="8:28" ht="15.75" customHeight="1" x14ac:dyDescent="0.3">
      <c r="H415" s="5"/>
      <c r="I415" s="5"/>
      <c r="J415" s="5"/>
      <c r="N415" s="5"/>
      <c r="O415" s="5"/>
      <c r="P415" s="5"/>
      <c r="T415" s="5"/>
      <c r="U415" s="5"/>
      <c r="V415" s="5"/>
      <c r="W415" s="5"/>
      <c r="X415" s="5"/>
      <c r="Y415" s="5"/>
      <c r="Z415" s="5"/>
      <c r="AA415" s="5"/>
      <c r="AB415" s="5"/>
    </row>
    <row r="416" spans="8:28" ht="15.75" customHeight="1" x14ac:dyDescent="0.3">
      <c r="H416" s="5"/>
      <c r="I416" s="5"/>
      <c r="J416" s="5"/>
      <c r="N416" s="5"/>
      <c r="O416" s="5"/>
      <c r="P416" s="5"/>
      <c r="T416" s="5"/>
      <c r="U416" s="5"/>
      <c r="V416" s="5"/>
      <c r="W416" s="5"/>
      <c r="X416" s="5"/>
      <c r="Y416" s="5"/>
      <c r="Z416" s="5"/>
      <c r="AA416" s="5"/>
      <c r="AB416" s="5"/>
    </row>
    <row r="417" spans="8:28" ht="15.75" customHeight="1" x14ac:dyDescent="0.3">
      <c r="H417" s="5"/>
      <c r="I417" s="5"/>
      <c r="J417" s="5"/>
      <c r="N417" s="5"/>
      <c r="O417" s="5"/>
      <c r="P417" s="5"/>
      <c r="T417" s="5"/>
      <c r="U417" s="5"/>
      <c r="V417" s="5"/>
      <c r="W417" s="5"/>
      <c r="X417" s="5"/>
      <c r="Y417" s="5"/>
      <c r="Z417" s="5"/>
      <c r="AA417" s="5"/>
      <c r="AB417" s="5"/>
    </row>
    <row r="418" spans="8:28" ht="15.75" customHeight="1" x14ac:dyDescent="0.3">
      <c r="H418" s="5"/>
      <c r="I418" s="5"/>
      <c r="J418" s="5"/>
      <c r="N418" s="5"/>
      <c r="O418" s="5"/>
      <c r="P418" s="5"/>
      <c r="T418" s="5"/>
      <c r="U418" s="5"/>
      <c r="V418" s="5"/>
      <c r="W418" s="5"/>
      <c r="X418" s="5"/>
      <c r="Y418" s="5"/>
      <c r="Z418" s="5"/>
      <c r="AA418" s="5"/>
      <c r="AB418" s="5"/>
    </row>
    <row r="419" spans="8:28" ht="15.75" customHeight="1" x14ac:dyDescent="0.3">
      <c r="H419" s="5"/>
      <c r="I419" s="5"/>
      <c r="J419" s="5"/>
      <c r="N419" s="5"/>
      <c r="O419" s="5"/>
      <c r="P419" s="5"/>
      <c r="T419" s="5"/>
      <c r="U419" s="5"/>
      <c r="V419" s="5"/>
      <c r="W419" s="5"/>
      <c r="X419" s="5"/>
      <c r="Y419" s="5"/>
      <c r="Z419" s="5"/>
      <c r="AA419" s="5"/>
      <c r="AB419" s="5"/>
    </row>
    <row r="420" spans="8:28" ht="15.75" customHeight="1" x14ac:dyDescent="0.3">
      <c r="H420" s="5"/>
      <c r="I420" s="5"/>
      <c r="J420" s="5"/>
      <c r="N420" s="5"/>
      <c r="O420" s="5"/>
      <c r="P420" s="5"/>
      <c r="T420" s="5"/>
      <c r="U420" s="5"/>
      <c r="V420" s="5"/>
      <c r="W420" s="5"/>
      <c r="X420" s="5"/>
      <c r="Y420" s="5"/>
      <c r="Z420" s="5"/>
      <c r="AA420" s="5"/>
      <c r="AB420" s="5"/>
    </row>
    <row r="421" spans="8:28" ht="15.75" customHeight="1" x14ac:dyDescent="0.3">
      <c r="H421" s="5"/>
      <c r="I421" s="5"/>
      <c r="J421" s="5"/>
      <c r="N421" s="5"/>
      <c r="O421" s="5"/>
      <c r="P421" s="5"/>
      <c r="T421" s="5"/>
      <c r="U421" s="5"/>
      <c r="V421" s="5"/>
      <c r="W421" s="5"/>
      <c r="X421" s="5"/>
      <c r="Y421" s="5"/>
      <c r="Z421" s="5"/>
      <c r="AA421" s="5"/>
      <c r="AB421" s="5"/>
    </row>
    <row r="422" spans="8:28" ht="15.75" customHeight="1" x14ac:dyDescent="0.3">
      <c r="H422" s="5"/>
      <c r="I422" s="5"/>
      <c r="J422" s="5"/>
      <c r="N422" s="5"/>
      <c r="O422" s="5"/>
      <c r="P422" s="5"/>
      <c r="T422" s="5"/>
      <c r="U422" s="5"/>
      <c r="V422" s="5"/>
      <c r="W422" s="5"/>
      <c r="X422" s="5"/>
      <c r="Y422" s="5"/>
      <c r="Z422" s="5"/>
      <c r="AA422" s="5"/>
      <c r="AB422" s="5"/>
    </row>
    <row r="423" spans="8:28" ht="15.75" customHeight="1" x14ac:dyDescent="0.3">
      <c r="H423" s="5"/>
      <c r="I423" s="5"/>
      <c r="J423" s="5"/>
      <c r="N423" s="5"/>
      <c r="O423" s="5"/>
      <c r="P423" s="5"/>
      <c r="T423" s="5"/>
      <c r="U423" s="5"/>
      <c r="V423" s="5"/>
      <c r="W423" s="5"/>
      <c r="X423" s="5"/>
      <c r="Y423" s="5"/>
      <c r="Z423" s="5"/>
      <c r="AA423" s="5"/>
      <c r="AB423" s="5"/>
    </row>
    <row r="424" spans="8:28" ht="15.75" customHeight="1" x14ac:dyDescent="0.3">
      <c r="H424" s="5"/>
      <c r="I424" s="5"/>
      <c r="J424" s="5"/>
      <c r="N424" s="5"/>
      <c r="O424" s="5"/>
      <c r="P424" s="5"/>
      <c r="T424" s="5"/>
      <c r="U424" s="5"/>
      <c r="V424" s="5"/>
      <c r="W424" s="5"/>
      <c r="X424" s="5"/>
      <c r="Y424" s="5"/>
      <c r="Z424" s="5"/>
      <c r="AA424" s="5"/>
      <c r="AB424" s="5"/>
    </row>
    <row r="425" spans="8:28" ht="15.75" customHeight="1" x14ac:dyDescent="0.3">
      <c r="H425" s="5"/>
      <c r="I425" s="5"/>
      <c r="J425" s="5"/>
      <c r="N425" s="5"/>
      <c r="O425" s="5"/>
      <c r="P425" s="5"/>
      <c r="T425" s="5"/>
      <c r="U425" s="5"/>
      <c r="V425" s="5"/>
      <c r="W425" s="5"/>
      <c r="X425" s="5"/>
      <c r="Y425" s="5"/>
      <c r="Z425" s="5"/>
      <c r="AA425" s="5"/>
      <c r="AB425" s="5"/>
    </row>
    <row r="426" spans="8:28" ht="15.75" customHeight="1" x14ac:dyDescent="0.3">
      <c r="H426" s="5"/>
      <c r="I426" s="5"/>
      <c r="J426" s="5"/>
      <c r="N426" s="5"/>
      <c r="O426" s="5"/>
      <c r="P426" s="5"/>
      <c r="T426" s="5"/>
      <c r="U426" s="5"/>
      <c r="V426" s="5"/>
      <c r="W426" s="5"/>
      <c r="X426" s="5"/>
      <c r="Y426" s="5"/>
      <c r="Z426" s="5"/>
      <c r="AA426" s="5"/>
      <c r="AB426" s="5"/>
    </row>
    <row r="427" spans="8:28" ht="15.75" customHeight="1" x14ac:dyDescent="0.3">
      <c r="H427" s="5"/>
      <c r="I427" s="5"/>
      <c r="J427" s="5"/>
      <c r="N427" s="5"/>
      <c r="O427" s="5"/>
      <c r="P427" s="5"/>
      <c r="T427" s="5"/>
      <c r="U427" s="5"/>
      <c r="V427" s="5"/>
      <c r="W427" s="5"/>
      <c r="X427" s="5"/>
      <c r="Y427" s="5"/>
      <c r="Z427" s="5"/>
      <c r="AA427" s="5"/>
      <c r="AB427" s="5"/>
    </row>
    <row r="428" spans="8:28" ht="15.75" customHeight="1" x14ac:dyDescent="0.3">
      <c r="H428" s="5"/>
      <c r="I428" s="5"/>
      <c r="J428" s="5"/>
      <c r="N428" s="5"/>
      <c r="O428" s="5"/>
      <c r="P428" s="5"/>
      <c r="T428" s="5"/>
      <c r="U428" s="5"/>
      <c r="V428" s="5"/>
      <c r="W428" s="5"/>
      <c r="X428" s="5"/>
      <c r="Y428" s="5"/>
      <c r="Z428" s="5"/>
      <c r="AA428" s="5"/>
      <c r="AB428" s="5"/>
    </row>
    <row r="429" spans="8:28" ht="15.75" customHeight="1" x14ac:dyDescent="0.3">
      <c r="H429" s="5"/>
      <c r="I429" s="5"/>
      <c r="J429" s="5"/>
      <c r="N429" s="5"/>
      <c r="O429" s="5"/>
      <c r="P429" s="5"/>
      <c r="T429" s="5"/>
      <c r="U429" s="5"/>
      <c r="V429" s="5"/>
      <c r="W429" s="5"/>
      <c r="X429" s="5"/>
      <c r="Y429" s="5"/>
      <c r="Z429" s="5"/>
      <c r="AA429" s="5"/>
      <c r="AB429" s="5"/>
    </row>
    <row r="430" spans="8:28" ht="15.75" customHeight="1" x14ac:dyDescent="0.3">
      <c r="H430" s="5"/>
      <c r="I430" s="5"/>
      <c r="J430" s="5"/>
      <c r="N430" s="5"/>
      <c r="O430" s="5"/>
      <c r="P430" s="5"/>
      <c r="T430" s="5"/>
      <c r="U430" s="5"/>
      <c r="V430" s="5"/>
      <c r="W430" s="5"/>
      <c r="X430" s="5"/>
      <c r="Y430" s="5"/>
      <c r="Z430" s="5"/>
      <c r="AA430" s="5"/>
      <c r="AB430" s="5"/>
    </row>
    <row r="431" spans="8:28" ht="15.75" customHeight="1" x14ac:dyDescent="0.3">
      <c r="H431" s="5"/>
      <c r="I431" s="5"/>
      <c r="J431" s="5"/>
      <c r="N431" s="5"/>
      <c r="O431" s="5"/>
      <c r="P431" s="5"/>
      <c r="T431" s="5"/>
      <c r="U431" s="5"/>
      <c r="V431" s="5"/>
      <c r="W431" s="5"/>
      <c r="X431" s="5"/>
      <c r="Y431" s="5"/>
      <c r="Z431" s="5"/>
      <c r="AA431" s="5"/>
      <c r="AB431" s="5"/>
    </row>
    <row r="432" spans="8:28" ht="15.75" customHeight="1" x14ac:dyDescent="0.3">
      <c r="H432" s="5"/>
      <c r="I432" s="5"/>
      <c r="J432" s="5"/>
      <c r="N432" s="5"/>
      <c r="O432" s="5"/>
      <c r="P432" s="5"/>
      <c r="T432" s="5"/>
      <c r="U432" s="5"/>
      <c r="V432" s="5"/>
      <c r="W432" s="5"/>
      <c r="X432" s="5"/>
      <c r="Y432" s="5"/>
      <c r="Z432" s="5"/>
      <c r="AA432" s="5"/>
      <c r="AB432" s="5"/>
    </row>
    <row r="433" spans="8:28" ht="15.75" customHeight="1" x14ac:dyDescent="0.3">
      <c r="H433" s="5"/>
      <c r="I433" s="5"/>
      <c r="J433" s="5"/>
      <c r="N433" s="5"/>
      <c r="O433" s="5"/>
      <c r="P433" s="5"/>
      <c r="T433" s="5"/>
      <c r="U433" s="5"/>
      <c r="V433" s="5"/>
      <c r="W433" s="5"/>
      <c r="X433" s="5"/>
      <c r="Y433" s="5"/>
      <c r="Z433" s="5"/>
      <c r="AA433" s="5"/>
      <c r="AB433" s="5"/>
    </row>
    <row r="434" spans="8:28" ht="15.75" customHeight="1" x14ac:dyDescent="0.3">
      <c r="H434" s="5"/>
      <c r="I434" s="5"/>
      <c r="J434" s="5"/>
      <c r="N434" s="5"/>
      <c r="O434" s="5"/>
      <c r="P434" s="5"/>
      <c r="T434" s="5"/>
      <c r="U434" s="5"/>
      <c r="V434" s="5"/>
      <c r="W434" s="5"/>
      <c r="X434" s="5"/>
      <c r="Y434" s="5"/>
      <c r="Z434" s="5"/>
      <c r="AA434" s="5"/>
      <c r="AB434" s="5"/>
    </row>
    <row r="435" spans="8:28" ht="15.75" customHeight="1" x14ac:dyDescent="0.3">
      <c r="H435" s="5"/>
      <c r="I435" s="5"/>
      <c r="J435" s="5"/>
      <c r="N435" s="5"/>
      <c r="O435" s="5"/>
      <c r="P435" s="5"/>
      <c r="T435" s="5"/>
      <c r="U435" s="5"/>
      <c r="V435" s="5"/>
      <c r="W435" s="5"/>
      <c r="X435" s="5"/>
      <c r="Y435" s="5"/>
      <c r="Z435" s="5"/>
      <c r="AA435" s="5"/>
      <c r="AB435" s="5"/>
    </row>
    <row r="436" spans="8:28" ht="15.75" customHeight="1" x14ac:dyDescent="0.3">
      <c r="H436" s="5"/>
      <c r="I436" s="5"/>
      <c r="J436" s="5"/>
      <c r="N436" s="5"/>
      <c r="O436" s="5"/>
      <c r="P436" s="5"/>
      <c r="T436" s="5"/>
      <c r="U436" s="5"/>
      <c r="V436" s="5"/>
      <c r="W436" s="5"/>
      <c r="X436" s="5"/>
      <c r="Y436" s="5"/>
      <c r="Z436" s="5"/>
      <c r="AA436" s="5"/>
      <c r="AB436" s="5"/>
    </row>
    <row r="437" spans="8:28" ht="15.75" customHeight="1" x14ac:dyDescent="0.3">
      <c r="H437" s="5"/>
      <c r="I437" s="5"/>
      <c r="J437" s="5"/>
      <c r="N437" s="5"/>
      <c r="O437" s="5"/>
      <c r="P437" s="5"/>
      <c r="T437" s="5"/>
      <c r="U437" s="5"/>
      <c r="V437" s="5"/>
      <c r="W437" s="5"/>
      <c r="X437" s="5"/>
      <c r="Y437" s="5"/>
      <c r="Z437" s="5"/>
      <c r="AA437" s="5"/>
      <c r="AB437" s="5"/>
    </row>
    <row r="438" spans="8:28" ht="15.75" customHeight="1" x14ac:dyDescent="0.3">
      <c r="H438" s="5"/>
      <c r="I438" s="5"/>
      <c r="J438" s="5"/>
      <c r="N438" s="5"/>
      <c r="O438" s="5"/>
      <c r="P438" s="5"/>
      <c r="T438" s="5"/>
      <c r="U438" s="5"/>
      <c r="V438" s="5"/>
      <c r="W438" s="5"/>
      <c r="X438" s="5"/>
      <c r="Y438" s="5"/>
      <c r="Z438" s="5"/>
      <c r="AA438" s="5"/>
      <c r="AB438" s="5"/>
    </row>
    <row r="439" spans="8:28" ht="15.75" customHeight="1" x14ac:dyDescent="0.3">
      <c r="H439" s="5"/>
      <c r="I439" s="5"/>
      <c r="J439" s="5"/>
      <c r="N439" s="5"/>
      <c r="O439" s="5"/>
      <c r="P439" s="5"/>
      <c r="T439" s="5"/>
      <c r="U439" s="5"/>
      <c r="V439" s="5"/>
      <c r="W439" s="5"/>
      <c r="X439" s="5"/>
      <c r="Y439" s="5"/>
      <c r="Z439" s="5"/>
      <c r="AA439" s="5"/>
      <c r="AB439" s="5"/>
    </row>
    <row r="440" spans="8:28" ht="15.75" customHeight="1" x14ac:dyDescent="0.3">
      <c r="H440" s="5"/>
      <c r="I440" s="5"/>
      <c r="J440" s="5"/>
      <c r="N440" s="5"/>
      <c r="O440" s="5"/>
      <c r="P440" s="5"/>
      <c r="T440" s="5"/>
      <c r="U440" s="5"/>
      <c r="V440" s="5"/>
      <c r="W440" s="5"/>
      <c r="X440" s="5"/>
      <c r="Y440" s="5"/>
      <c r="Z440" s="5"/>
      <c r="AA440" s="5"/>
      <c r="AB440" s="5"/>
    </row>
    <row r="441" spans="8:28" ht="15.75" customHeight="1" x14ac:dyDescent="0.3">
      <c r="H441" s="5"/>
      <c r="I441" s="5"/>
      <c r="J441" s="5"/>
      <c r="N441" s="5"/>
      <c r="O441" s="5"/>
      <c r="P441" s="5"/>
      <c r="T441" s="5"/>
      <c r="U441" s="5"/>
      <c r="V441" s="5"/>
      <c r="W441" s="5"/>
      <c r="X441" s="5"/>
      <c r="Y441" s="5"/>
      <c r="Z441" s="5"/>
      <c r="AA441" s="5"/>
      <c r="AB441" s="5"/>
    </row>
    <row r="442" spans="8:28" ht="15.75" customHeight="1" x14ac:dyDescent="0.3">
      <c r="H442" s="5"/>
      <c r="I442" s="5"/>
      <c r="J442" s="5"/>
      <c r="N442" s="5"/>
      <c r="O442" s="5"/>
      <c r="P442" s="5"/>
      <c r="T442" s="5"/>
      <c r="U442" s="5"/>
      <c r="V442" s="5"/>
      <c r="W442" s="5"/>
      <c r="X442" s="5"/>
      <c r="Y442" s="5"/>
      <c r="Z442" s="5"/>
      <c r="AA442" s="5"/>
      <c r="AB442" s="5"/>
    </row>
    <row r="443" spans="8:28" ht="15.75" customHeight="1" x14ac:dyDescent="0.3">
      <c r="H443" s="5"/>
      <c r="I443" s="5"/>
      <c r="J443" s="5"/>
      <c r="N443" s="5"/>
      <c r="O443" s="5"/>
      <c r="P443" s="5"/>
      <c r="T443" s="5"/>
      <c r="U443" s="5"/>
      <c r="V443" s="5"/>
      <c r="W443" s="5"/>
      <c r="X443" s="5"/>
      <c r="Y443" s="5"/>
      <c r="Z443" s="5"/>
      <c r="AA443" s="5"/>
      <c r="AB443" s="5"/>
    </row>
    <row r="444" spans="8:28" ht="15.75" customHeight="1" x14ac:dyDescent="0.3">
      <c r="H444" s="5"/>
      <c r="I444" s="5"/>
      <c r="J444" s="5"/>
      <c r="N444" s="5"/>
      <c r="O444" s="5"/>
      <c r="P444" s="5"/>
      <c r="T444" s="5"/>
      <c r="U444" s="5"/>
      <c r="V444" s="5"/>
      <c r="W444" s="5"/>
      <c r="X444" s="5"/>
      <c r="Y444" s="5"/>
      <c r="Z444" s="5"/>
      <c r="AA444" s="5"/>
      <c r="AB444" s="5"/>
    </row>
    <row r="445" spans="8:28" ht="15.75" customHeight="1" x14ac:dyDescent="0.3">
      <c r="H445" s="5"/>
      <c r="I445" s="5"/>
      <c r="J445" s="5"/>
      <c r="N445" s="5"/>
      <c r="O445" s="5"/>
      <c r="P445" s="5"/>
      <c r="T445" s="5"/>
      <c r="U445" s="5"/>
      <c r="V445" s="5"/>
      <c r="W445" s="5"/>
      <c r="X445" s="5"/>
      <c r="Y445" s="5"/>
      <c r="Z445" s="5"/>
      <c r="AA445" s="5"/>
      <c r="AB445" s="5"/>
    </row>
    <row r="446" spans="8:28" ht="15.75" customHeight="1" x14ac:dyDescent="0.3">
      <c r="H446" s="5"/>
      <c r="I446" s="5"/>
      <c r="J446" s="5"/>
      <c r="N446" s="5"/>
      <c r="O446" s="5"/>
      <c r="P446" s="5"/>
      <c r="T446" s="5"/>
      <c r="U446" s="5"/>
      <c r="V446" s="5"/>
      <c r="W446" s="5"/>
      <c r="X446" s="5"/>
      <c r="Y446" s="5"/>
      <c r="Z446" s="5"/>
      <c r="AA446" s="5"/>
      <c r="AB446" s="5"/>
    </row>
    <row r="447" spans="8:28" ht="15.75" customHeight="1" x14ac:dyDescent="0.3">
      <c r="H447" s="5"/>
      <c r="I447" s="5"/>
      <c r="J447" s="5"/>
      <c r="N447" s="5"/>
      <c r="O447" s="5"/>
      <c r="P447" s="5"/>
      <c r="T447" s="5"/>
      <c r="U447" s="5"/>
      <c r="V447" s="5"/>
      <c r="W447" s="5"/>
      <c r="X447" s="5"/>
      <c r="Y447" s="5"/>
      <c r="Z447" s="5"/>
      <c r="AA447" s="5"/>
      <c r="AB447" s="5"/>
    </row>
    <row r="448" spans="8:28" ht="15.75" customHeight="1" x14ac:dyDescent="0.3">
      <c r="H448" s="5"/>
      <c r="I448" s="5"/>
      <c r="J448" s="5"/>
      <c r="N448" s="5"/>
      <c r="O448" s="5"/>
      <c r="P448" s="5"/>
      <c r="T448" s="5"/>
      <c r="U448" s="5"/>
      <c r="V448" s="5"/>
      <c r="W448" s="5"/>
      <c r="X448" s="5"/>
      <c r="Y448" s="5"/>
      <c r="Z448" s="5"/>
      <c r="AA448" s="5"/>
      <c r="AB448" s="5"/>
    </row>
    <row r="449" spans="8:28" ht="15.75" customHeight="1" x14ac:dyDescent="0.3">
      <c r="H449" s="5"/>
      <c r="I449" s="5"/>
      <c r="J449" s="5"/>
      <c r="N449" s="5"/>
      <c r="O449" s="5"/>
      <c r="P449" s="5"/>
      <c r="T449" s="5"/>
      <c r="U449" s="5"/>
      <c r="V449" s="5"/>
      <c r="W449" s="5"/>
      <c r="X449" s="5"/>
      <c r="Y449" s="5"/>
      <c r="Z449" s="5"/>
      <c r="AA449" s="5"/>
      <c r="AB449" s="5"/>
    </row>
    <row r="450" spans="8:28" ht="15.75" customHeight="1" x14ac:dyDescent="0.3">
      <c r="H450" s="5"/>
      <c r="I450" s="5"/>
      <c r="J450" s="5"/>
      <c r="N450" s="5"/>
      <c r="O450" s="5"/>
      <c r="P450" s="5"/>
      <c r="T450" s="5"/>
      <c r="U450" s="5"/>
      <c r="V450" s="5"/>
      <c r="W450" s="5"/>
      <c r="X450" s="5"/>
      <c r="Y450" s="5"/>
      <c r="Z450" s="5"/>
      <c r="AA450" s="5"/>
      <c r="AB450" s="5"/>
    </row>
    <row r="451" spans="8:28" ht="15.75" customHeight="1" x14ac:dyDescent="0.3">
      <c r="H451" s="5"/>
      <c r="I451" s="5"/>
      <c r="J451" s="5"/>
      <c r="N451" s="5"/>
      <c r="O451" s="5"/>
      <c r="P451" s="5"/>
      <c r="T451" s="5"/>
      <c r="U451" s="5"/>
      <c r="V451" s="5"/>
      <c r="W451" s="5"/>
      <c r="X451" s="5"/>
      <c r="Y451" s="5"/>
      <c r="Z451" s="5"/>
      <c r="AA451" s="5"/>
      <c r="AB451" s="5"/>
    </row>
    <row r="452" spans="8:28" ht="15.75" customHeight="1" x14ac:dyDescent="0.3">
      <c r="H452" s="5"/>
      <c r="I452" s="5"/>
      <c r="J452" s="5"/>
      <c r="N452" s="5"/>
      <c r="O452" s="5"/>
      <c r="P452" s="5"/>
      <c r="T452" s="5"/>
      <c r="U452" s="5"/>
      <c r="V452" s="5"/>
      <c r="W452" s="5"/>
      <c r="X452" s="5"/>
      <c r="Y452" s="5"/>
      <c r="Z452" s="5"/>
      <c r="AA452" s="5"/>
      <c r="AB452" s="5"/>
    </row>
    <row r="453" spans="8:28" ht="15.75" customHeight="1" x14ac:dyDescent="0.3">
      <c r="H453" s="5"/>
      <c r="I453" s="5"/>
      <c r="J453" s="5"/>
      <c r="N453" s="5"/>
      <c r="O453" s="5"/>
      <c r="P453" s="5"/>
      <c r="T453" s="5"/>
      <c r="U453" s="5"/>
      <c r="V453" s="5"/>
      <c r="W453" s="5"/>
      <c r="X453" s="5"/>
      <c r="Y453" s="5"/>
      <c r="Z453" s="5"/>
      <c r="AA453" s="5"/>
      <c r="AB453" s="5"/>
    </row>
    <row r="454" spans="8:28" ht="15.75" customHeight="1" x14ac:dyDescent="0.3">
      <c r="H454" s="5"/>
      <c r="I454" s="5"/>
      <c r="J454" s="5"/>
      <c r="N454" s="5"/>
      <c r="O454" s="5"/>
      <c r="P454" s="5"/>
      <c r="T454" s="5"/>
      <c r="U454" s="5"/>
      <c r="V454" s="5"/>
      <c r="W454" s="5"/>
      <c r="X454" s="5"/>
      <c r="Y454" s="5"/>
      <c r="Z454" s="5"/>
      <c r="AA454" s="5"/>
      <c r="AB454" s="5"/>
    </row>
    <row r="455" spans="8:28" ht="15.75" customHeight="1" x14ac:dyDescent="0.3">
      <c r="H455" s="5"/>
      <c r="I455" s="5"/>
      <c r="J455" s="5"/>
      <c r="N455" s="5"/>
      <c r="O455" s="5"/>
      <c r="P455" s="5"/>
      <c r="T455" s="5"/>
      <c r="U455" s="5"/>
      <c r="V455" s="5"/>
      <c r="W455" s="5"/>
      <c r="X455" s="5"/>
      <c r="Y455" s="5"/>
      <c r="Z455" s="5"/>
      <c r="AA455" s="5"/>
      <c r="AB455" s="5"/>
    </row>
    <row r="456" spans="8:28" ht="15.75" customHeight="1" x14ac:dyDescent="0.3">
      <c r="H456" s="5"/>
      <c r="I456" s="5"/>
      <c r="J456" s="5"/>
      <c r="N456" s="5"/>
      <c r="O456" s="5"/>
      <c r="P456" s="5"/>
      <c r="T456" s="5"/>
      <c r="U456" s="5"/>
      <c r="V456" s="5"/>
      <c r="W456" s="5"/>
      <c r="X456" s="5"/>
      <c r="Y456" s="5"/>
      <c r="Z456" s="5"/>
      <c r="AA456" s="5"/>
      <c r="AB456" s="5"/>
    </row>
    <row r="457" spans="8:28" ht="15.75" customHeight="1" x14ac:dyDescent="0.3">
      <c r="H457" s="5"/>
      <c r="I457" s="5"/>
      <c r="J457" s="5"/>
      <c r="N457" s="5"/>
      <c r="O457" s="5"/>
      <c r="P457" s="5"/>
      <c r="T457" s="5"/>
      <c r="U457" s="5"/>
      <c r="V457" s="5"/>
      <c r="W457" s="5"/>
      <c r="X457" s="5"/>
      <c r="Y457" s="5"/>
      <c r="Z457" s="5"/>
      <c r="AA457" s="5"/>
      <c r="AB457" s="5"/>
    </row>
    <row r="458" spans="8:28" ht="15.75" customHeight="1" x14ac:dyDescent="0.3">
      <c r="H458" s="5"/>
      <c r="I458" s="5"/>
      <c r="J458" s="5"/>
      <c r="N458" s="5"/>
      <c r="O458" s="5"/>
      <c r="P458" s="5"/>
      <c r="T458" s="5"/>
      <c r="U458" s="5"/>
      <c r="V458" s="5"/>
      <c r="W458" s="5"/>
      <c r="X458" s="5"/>
      <c r="Y458" s="5"/>
      <c r="Z458" s="5"/>
      <c r="AA458" s="5"/>
      <c r="AB458" s="5"/>
    </row>
    <row r="459" spans="8:28" ht="15.75" customHeight="1" x14ac:dyDescent="0.3">
      <c r="H459" s="5"/>
      <c r="I459" s="5"/>
      <c r="J459" s="5"/>
      <c r="N459" s="5"/>
      <c r="O459" s="5"/>
      <c r="P459" s="5"/>
      <c r="T459" s="5"/>
      <c r="U459" s="5"/>
      <c r="V459" s="5"/>
      <c r="W459" s="5"/>
      <c r="X459" s="5"/>
      <c r="Y459" s="5"/>
      <c r="Z459" s="5"/>
      <c r="AA459" s="5"/>
      <c r="AB459" s="5"/>
    </row>
    <row r="460" spans="8:28" ht="15.75" customHeight="1" x14ac:dyDescent="0.3">
      <c r="H460" s="5"/>
      <c r="I460" s="5"/>
      <c r="J460" s="5"/>
      <c r="N460" s="5"/>
      <c r="O460" s="5"/>
      <c r="P460" s="5"/>
      <c r="T460" s="5"/>
      <c r="U460" s="5"/>
      <c r="V460" s="5"/>
      <c r="W460" s="5"/>
      <c r="X460" s="5"/>
      <c r="Y460" s="5"/>
      <c r="Z460" s="5"/>
      <c r="AA460" s="5"/>
      <c r="AB460" s="5"/>
    </row>
    <row r="461" spans="8:28" ht="15.75" customHeight="1" x14ac:dyDescent="0.3">
      <c r="H461" s="5"/>
      <c r="I461" s="5"/>
      <c r="J461" s="5"/>
      <c r="N461" s="5"/>
      <c r="O461" s="5"/>
      <c r="P461" s="5"/>
      <c r="T461" s="5"/>
      <c r="U461" s="5"/>
      <c r="V461" s="5"/>
      <c r="W461" s="5"/>
      <c r="X461" s="5"/>
      <c r="Y461" s="5"/>
      <c r="Z461" s="5"/>
      <c r="AA461" s="5"/>
      <c r="AB461" s="5"/>
    </row>
    <row r="462" spans="8:28" ht="15.75" customHeight="1" x14ac:dyDescent="0.3">
      <c r="H462" s="5"/>
      <c r="I462" s="5"/>
      <c r="J462" s="5"/>
      <c r="N462" s="5"/>
      <c r="O462" s="5"/>
      <c r="P462" s="5"/>
      <c r="T462" s="5"/>
      <c r="U462" s="5"/>
      <c r="V462" s="5"/>
      <c r="W462" s="5"/>
      <c r="X462" s="5"/>
      <c r="Y462" s="5"/>
      <c r="Z462" s="5"/>
      <c r="AA462" s="5"/>
      <c r="AB462" s="5"/>
    </row>
    <row r="463" spans="8:28" ht="15.75" customHeight="1" x14ac:dyDescent="0.3">
      <c r="H463" s="5"/>
      <c r="I463" s="5"/>
      <c r="J463" s="5"/>
      <c r="N463" s="5"/>
      <c r="O463" s="5"/>
      <c r="P463" s="5"/>
      <c r="T463" s="5"/>
      <c r="U463" s="5"/>
      <c r="V463" s="5"/>
      <c r="W463" s="5"/>
      <c r="X463" s="5"/>
      <c r="Y463" s="5"/>
      <c r="Z463" s="5"/>
      <c r="AA463" s="5"/>
      <c r="AB463" s="5"/>
    </row>
    <row r="464" spans="8:28" ht="15.75" customHeight="1" x14ac:dyDescent="0.3">
      <c r="H464" s="5"/>
      <c r="I464" s="5"/>
      <c r="J464" s="5"/>
      <c r="N464" s="5"/>
      <c r="O464" s="5"/>
      <c r="P464" s="5"/>
      <c r="T464" s="5"/>
      <c r="U464" s="5"/>
      <c r="V464" s="5"/>
      <c r="W464" s="5"/>
      <c r="X464" s="5"/>
      <c r="Y464" s="5"/>
      <c r="Z464" s="5"/>
      <c r="AA464" s="5"/>
      <c r="AB464" s="5"/>
    </row>
    <row r="465" spans="8:28" ht="15.75" customHeight="1" x14ac:dyDescent="0.3">
      <c r="H465" s="5"/>
      <c r="I465" s="5"/>
      <c r="J465" s="5"/>
      <c r="N465" s="5"/>
      <c r="O465" s="5"/>
      <c r="P465" s="5"/>
      <c r="T465" s="5"/>
      <c r="U465" s="5"/>
      <c r="V465" s="5"/>
      <c r="W465" s="5"/>
      <c r="X465" s="5"/>
      <c r="Y465" s="5"/>
      <c r="Z465" s="5"/>
      <c r="AA465" s="5"/>
      <c r="AB465" s="5"/>
    </row>
    <row r="466" spans="8:28" ht="15.75" customHeight="1" x14ac:dyDescent="0.3">
      <c r="H466" s="5"/>
      <c r="I466" s="5"/>
      <c r="J466" s="5"/>
      <c r="N466" s="5"/>
      <c r="O466" s="5"/>
      <c r="P466" s="5"/>
      <c r="T466" s="5"/>
      <c r="U466" s="5"/>
      <c r="V466" s="5"/>
      <c r="W466" s="5"/>
      <c r="X466" s="5"/>
      <c r="Y466" s="5"/>
      <c r="Z466" s="5"/>
      <c r="AA466" s="5"/>
      <c r="AB466" s="5"/>
    </row>
    <row r="467" spans="8:28" ht="15.75" customHeight="1" x14ac:dyDescent="0.3">
      <c r="H467" s="5"/>
      <c r="I467" s="5"/>
      <c r="J467" s="5"/>
      <c r="N467" s="5"/>
      <c r="O467" s="5"/>
      <c r="P467" s="5"/>
      <c r="T467" s="5"/>
      <c r="U467" s="5"/>
      <c r="V467" s="5"/>
      <c r="W467" s="5"/>
      <c r="X467" s="5"/>
      <c r="Y467" s="5"/>
      <c r="Z467" s="5"/>
      <c r="AA467" s="5"/>
      <c r="AB467" s="5"/>
    </row>
    <row r="468" spans="8:28" ht="15.75" customHeight="1" x14ac:dyDescent="0.3">
      <c r="H468" s="5"/>
      <c r="I468" s="5"/>
      <c r="J468" s="5"/>
      <c r="N468" s="5"/>
      <c r="O468" s="5"/>
      <c r="P468" s="5"/>
      <c r="T468" s="5"/>
      <c r="U468" s="5"/>
      <c r="V468" s="5"/>
      <c r="W468" s="5"/>
      <c r="X468" s="5"/>
      <c r="Y468" s="5"/>
      <c r="Z468" s="5"/>
      <c r="AA468" s="5"/>
      <c r="AB468" s="5"/>
    </row>
    <row r="469" spans="8:28" ht="15.75" customHeight="1" x14ac:dyDescent="0.3">
      <c r="H469" s="5"/>
      <c r="I469" s="5"/>
      <c r="J469" s="5"/>
      <c r="N469" s="5"/>
      <c r="O469" s="5"/>
      <c r="P469" s="5"/>
      <c r="T469" s="5"/>
      <c r="U469" s="5"/>
      <c r="V469" s="5"/>
      <c r="W469" s="5"/>
      <c r="X469" s="5"/>
      <c r="Y469" s="5"/>
      <c r="Z469" s="5"/>
      <c r="AA469" s="5"/>
      <c r="AB469" s="5"/>
    </row>
    <row r="470" spans="8:28" ht="15.75" customHeight="1" x14ac:dyDescent="0.3">
      <c r="H470" s="5"/>
      <c r="I470" s="5"/>
      <c r="J470" s="5"/>
      <c r="N470" s="5"/>
      <c r="O470" s="5"/>
      <c r="P470" s="5"/>
      <c r="T470" s="5"/>
      <c r="U470" s="5"/>
      <c r="V470" s="5"/>
      <c r="W470" s="5"/>
      <c r="X470" s="5"/>
      <c r="Y470" s="5"/>
      <c r="Z470" s="5"/>
      <c r="AA470" s="5"/>
      <c r="AB470" s="5"/>
    </row>
    <row r="471" spans="8:28" ht="15.75" customHeight="1" x14ac:dyDescent="0.3">
      <c r="H471" s="5"/>
      <c r="I471" s="5"/>
      <c r="J471" s="5"/>
      <c r="N471" s="5"/>
      <c r="O471" s="5"/>
      <c r="P471" s="5"/>
      <c r="T471" s="5"/>
      <c r="U471" s="5"/>
      <c r="V471" s="5"/>
      <c r="W471" s="5"/>
      <c r="X471" s="5"/>
      <c r="Y471" s="5"/>
      <c r="Z471" s="5"/>
      <c r="AA471" s="5"/>
      <c r="AB471" s="5"/>
    </row>
    <row r="472" spans="8:28" ht="15.75" customHeight="1" x14ac:dyDescent="0.3">
      <c r="H472" s="5"/>
      <c r="I472" s="5"/>
      <c r="J472" s="5"/>
      <c r="N472" s="5"/>
      <c r="O472" s="5"/>
      <c r="P472" s="5"/>
      <c r="T472" s="5"/>
      <c r="U472" s="5"/>
      <c r="V472" s="5"/>
      <c r="W472" s="5"/>
      <c r="X472" s="5"/>
      <c r="Y472" s="5"/>
      <c r="Z472" s="5"/>
      <c r="AA472" s="5"/>
      <c r="AB472" s="5"/>
    </row>
    <row r="473" spans="8:28" ht="15.75" customHeight="1" x14ac:dyDescent="0.3">
      <c r="H473" s="5"/>
      <c r="I473" s="5"/>
      <c r="J473" s="5"/>
      <c r="N473" s="5"/>
      <c r="O473" s="5"/>
      <c r="P473" s="5"/>
      <c r="T473" s="5"/>
      <c r="U473" s="5"/>
      <c r="V473" s="5"/>
      <c r="W473" s="5"/>
      <c r="X473" s="5"/>
      <c r="Y473" s="5"/>
      <c r="Z473" s="5"/>
      <c r="AA473" s="5"/>
      <c r="AB473" s="5"/>
    </row>
    <row r="474" spans="8:28" ht="15.75" customHeight="1" x14ac:dyDescent="0.3">
      <c r="H474" s="5"/>
      <c r="I474" s="5"/>
      <c r="J474" s="5"/>
      <c r="N474" s="5"/>
      <c r="O474" s="5"/>
      <c r="P474" s="5"/>
      <c r="T474" s="5"/>
      <c r="U474" s="5"/>
      <c r="V474" s="5"/>
      <c r="W474" s="5"/>
      <c r="X474" s="5"/>
      <c r="Y474" s="5"/>
      <c r="Z474" s="5"/>
      <c r="AA474" s="5"/>
      <c r="AB474" s="5"/>
    </row>
    <row r="475" spans="8:28" ht="15.75" customHeight="1" x14ac:dyDescent="0.3">
      <c r="H475" s="5"/>
      <c r="I475" s="5"/>
      <c r="J475" s="5"/>
      <c r="N475" s="5"/>
      <c r="O475" s="5"/>
      <c r="P475" s="5"/>
      <c r="T475" s="5"/>
      <c r="U475" s="5"/>
      <c r="V475" s="5"/>
      <c r="W475" s="5"/>
      <c r="X475" s="5"/>
      <c r="Y475" s="5"/>
      <c r="Z475" s="5"/>
      <c r="AA475" s="5"/>
      <c r="AB475" s="5"/>
    </row>
    <row r="476" spans="8:28" ht="15.75" customHeight="1" x14ac:dyDescent="0.3">
      <c r="H476" s="5"/>
      <c r="I476" s="5"/>
      <c r="J476" s="5"/>
      <c r="N476" s="5"/>
      <c r="O476" s="5"/>
      <c r="P476" s="5"/>
      <c r="T476" s="5"/>
      <c r="U476" s="5"/>
      <c r="V476" s="5"/>
      <c r="W476" s="5"/>
      <c r="X476" s="5"/>
      <c r="Y476" s="5"/>
      <c r="Z476" s="5"/>
      <c r="AA476" s="5"/>
      <c r="AB476" s="5"/>
    </row>
    <row r="477" spans="8:28" ht="15.75" customHeight="1" x14ac:dyDescent="0.3">
      <c r="H477" s="5"/>
      <c r="I477" s="5"/>
      <c r="J477" s="5"/>
      <c r="N477" s="5"/>
      <c r="O477" s="5"/>
      <c r="P477" s="5"/>
      <c r="T477" s="5"/>
      <c r="U477" s="5"/>
      <c r="V477" s="5"/>
      <c r="W477" s="5"/>
      <c r="X477" s="5"/>
      <c r="Y477" s="5"/>
      <c r="Z477" s="5"/>
      <c r="AA477" s="5"/>
      <c r="AB477" s="5"/>
    </row>
    <row r="478" spans="8:28" ht="15.75" customHeight="1" x14ac:dyDescent="0.3">
      <c r="H478" s="5"/>
      <c r="I478" s="5"/>
      <c r="J478" s="5"/>
      <c r="N478" s="5"/>
      <c r="O478" s="5"/>
      <c r="P478" s="5"/>
      <c r="T478" s="5"/>
      <c r="U478" s="5"/>
      <c r="V478" s="5"/>
      <c r="W478" s="5"/>
      <c r="X478" s="5"/>
      <c r="Y478" s="5"/>
      <c r="Z478" s="5"/>
      <c r="AA478" s="5"/>
      <c r="AB478" s="5"/>
    </row>
    <row r="479" spans="8:28" ht="15.75" customHeight="1" x14ac:dyDescent="0.3">
      <c r="H479" s="5"/>
      <c r="I479" s="5"/>
      <c r="J479" s="5"/>
      <c r="N479" s="5"/>
      <c r="O479" s="5"/>
      <c r="P479" s="5"/>
      <c r="T479" s="5"/>
      <c r="U479" s="5"/>
      <c r="V479" s="5"/>
      <c r="W479" s="5"/>
      <c r="X479" s="5"/>
      <c r="Y479" s="5"/>
      <c r="Z479" s="5"/>
      <c r="AA479" s="5"/>
      <c r="AB479" s="5"/>
    </row>
    <row r="480" spans="8:28" ht="15.75" customHeight="1" x14ac:dyDescent="0.3">
      <c r="H480" s="5"/>
      <c r="I480" s="5"/>
      <c r="J480" s="5"/>
      <c r="N480" s="5"/>
      <c r="O480" s="5"/>
      <c r="P480" s="5"/>
      <c r="T480" s="5"/>
      <c r="U480" s="5"/>
      <c r="V480" s="5"/>
      <c r="W480" s="5"/>
      <c r="X480" s="5"/>
      <c r="Y480" s="5"/>
      <c r="Z480" s="5"/>
      <c r="AA480" s="5"/>
      <c r="AB480" s="5"/>
    </row>
    <row r="481" spans="8:28" ht="15.75" customHeight="1" x14ac:dyDescent="0.3">
      <c r="H481" s="5"/>
      <c r="I481" s="5"/>
      <c r="J481" s="5"/>
      <c r="N481" s="5"/>
      <c r="O481" s="5"/>
      <c r="P481" s="5"/>
      <c r="T481" s="5"/>
      <c r="U481" s="5"/>
      <c r="V481" s="5"/>
      <c r="W481" s="5"/>
      <c r="X481" s="5"/>
      <c r="Y481" s="5"/>
      <c r="Z481" s="5"/>
      <c r="AA481" s="5"/>
      <c r="AB481" s="5"/>
    </row>
    <row r="482" spans="8:28" ht="15.75" customHeight="1" x14ac:dyDescent="0.3">
      <c r="H482" s="5"/>
      <c r="I482" s="5"/>
      <c r="J482" s="5"/>
      <c r="N482" s="5"/>
      <c r="O482" s="5"/>
      <c r="P482" s="5"/>
      <c r="T482" s="5"/>
      <c r="U482" s="5"/>
      <c r="V482" s="5"/>
      <c r="W482" s="5"/>
      <c r="X482" s="5"/>
      <c r="Y482" s="5"/>
      <c r="Z482" s="5"/>
      <c r="AA482" s="5"/>
      <c r="AB482" s="5"/>
    </row>
    <row r="483" spans="8:28" ht="15.75" customHeight="1" x14ac:dyDescent="0.3">
      <c r="H483" s="5"/>
      <c r="I483" s="5"/>
      <c r="J483" s="5"/>
      <c r="N483" s="5"/>
      <c r="O483" s="5"/>
      <c r="P483" s="5"/>
      <c r="T483" s="5"/>
      <c r="U483" s="5"/>
      <c r="V483" s="5"/>
      <c r="W483" s="5"/>
      <c r="X483" s="5"/>
      <c r="Y483" s="5"/>
      <c r="Z483" s="5"/>
      <c r="AA483" s="5"/>
      <c r="AB483" s="5"/>
    </row>
    <row r="484" spans="8:28" ht="15.75" customHeight="1" x14ac:dyDescent="0.3">
      <c r="H484" s="5"/>
      <c r="I484" s="5"/>
      <c r="J484" s="5"/>
      <c r="N484" s="5"/>
      <c r="O484" s="5"/>
      <c r="P484" s="5"/>
      <c r="T484" s="5"/>
      <c r="U484" s="5"/>
      <c r="V484" s="5"/>
      <c r="W484" s="5"/>
      <c r="X484" s="5"/>
      <c r="Y484" s="5"/>
      <c r="Z484" s="5"/>
      <c r="AA484" s="5"/>
      <c r="AB484" s="5"/>
    </row>
    <row r="485" spans="8:28" ht="15.75" customHeight="1" x14ac:dyDescent="0.3">
      <c r="H485" s="5"/>
      <c r="I485" s="5"/>
      <c r="J485" s="5"/>
      <c r="N485" s="5"/>
      <c r="O485" s="5"/>
      <c r="P485" s="5"/>
      <c r="T485" s="5"/>
      <c r="U485" s="5"/>
      <c r="V485" s="5"/>
      <c r="W485" s="5"/>
      <c r="X485" s="5"/>
      <c r="Y485" s="5"/>
      <c r="Z485" s="5"/>
      <c r="AA485" s="5"/>
      <c r="AB485" s="5"/>
    </row>
    <row r="486" spans="8:28" ht="15.75" customHeight="1" x14ac:dyDescent="0.3">
      <c r="H486" s="5"/>
      <c r="I486" s="5"/>
      <c r="J486" s="5"/>
      <c r="N486" s="5"/>
      <c r="O486" s="5"/>
      <c r="P486" s="5"/>
      <c r="T486" s="5"/>
      <c r="U486" s="5"/>
      <c r="V486" s="5"/>
      <c r="W486" s="5"/>
      <c r="X486" s="5"/>
      <c r="Y486" s="5"/>
      <c r="Z486" s="5"/>
      <c r="AA486" s="5"/>
      <c r="AB486" s="5"/>
    </row>
    <row r="487" spans="8:28" ht="15.75" customHeight="1" x14ac:dyDescent="0.3">
      <c r="H487" s="5"/>
      <c r="I487" s="5"/>
      <c r="J487" s="5"/>
      <c r="N487" s="5"/>
      <c r="O487" s="5"/>
      <c r="P487" s="5"/>
      <c r="T487" s="5"/>
      <c r="U487" s="5"/>
      <c r="V487" s="5"/>
      <c r="W487" s="5"/>
      <c r="X487" s="5"/>
      <c r="Y487" s="5"/>
      <c r="Z487" s="5"/>
      <c r="AA487" s="5"/>
      <c r="AB487" s="5"/>
    </row>
    <row r="488" spans="8:28" ht="15.75" customHeight="1" x14ac:dyDescent="0.3">
      <c r="H488" s="5"/>
      <c r="I488" s="5"/>
      <c r="J488" s="5"/>
      <c r="N488" s="5"/>
      <c r="O488" s="5"/>
      <c r="P488" s="5"/>
      <c r="T488" s="5"/>
      <c r="U488" s="5"/>
      <c r="V488" s="5"/>
      <c r="W488" s="5"/>
      <c r="X488" s="5"/>
      <c r="Y488" s="5"/>
      <c r="Z488" s="5"/>
      <c r="AA488" s="5"/>
      <c r="AB488" s="5"/>
    </row>
    <row r="489" spans="8:28" ht="15.75" customHeight="1" x14ac:dyDescent="0.3">
      <c r="H489" s="5"/>
      <c r="I489" s="5"/>
      <c r="J489" s="5"/>
      <c r="N489" s="5"/>
      <c r="O489" s="5"/>
      <c r="P489" s="5"/>
      <c r="T489" s="5"/>
      <c r="U489" s="5"/>
      <c r="V489" s="5"/>
      <c r="W489" s="5"/>
      <c r="X489" s="5"/>
      <c r="Y489" s="5"/>
      <c r="Z489" s="5"/>
      <c r="AA489" s="5"/>
      <c r="AB489" s="5"/>
    </row>
    <row r="490" spans="8:28" ht="15.75" customHeight="1" x14ac:dyDescent="0.3">
      <c r="H490" s="5"/>
      <c r="I490" s="5"/>
      <c r="J490" s="5"/>
      <c r="N490" s="5"/>
      <c r="O490" s="5"/>
      <c r="P490" s="5"/>
      <c r="T490" s="5"/>
      <c r="U490" s="5"/>
      <c r="V490" s="5"/>
      <c r="W490" s="5"/>
      <c r="X490" s="5"/>
      <c r="Y490" s="5"/>
      <c r="Z490" s="5"/>
      <c r="AA490" s="5"/>
      <c r="AB490" s="5"/>
    </row>
    <row r="491" spans="8:28" ht="15.75" customHeight="1" x14ac:dyDescent="0.3">
      <c r="H491" s="5"/>
      <c r="I491" s="5"/>
      <c r="J491" s="5"/>
      <c r="N491" s="5"/>
      <c r="O491" s="5"/>
      <c r="P491" s="5"/>
      <c r="T491" s="5"/>
      <c r="U491" s="5"/>
      <c r="V491" s="5"/>
      <c r="W491" s="5"/>
      <c r="X491" s="5"/>
      <c r="Y491" s="5"/>
      <c r="Z491" s="5"/>
      <c r="AA491" s="5"/>
      <c r="AB491" s="5"/>
    </row>
    <row r="492" spans="8:28" ht="15.75" customHeight="1" x14ac:dyDescent="0.3">
      <c r="H492" s="5"/>
      <c r="I492" s="5"/>
      <c r="J492" s="5"/>
      <c r="N492" s="5"/>
      <c r="O492" s="5"/>
      <c r="P492" s="5"/>
      <c r="T492" s="5"/>
      <c r="U492" s="5"/>
      <c r="V492" s="5"/>
      <c r="W492" s="5"/>
      <c r="X492" s="5"/>
      <c r="Y492" s="5"/>
      <c r="Z492" s="5"/>
      <c r="AA492" s="5"/>
      <c r="AB492" s="5"/>
    </row>
    <row r="493" spans="8:28" ht="15.75" customHeight="1" x14ac:dyDescent="0.3">
      <c r="H493" s="5"/>
      <c r="I493" s="5"/>
      <c r="J493" s="5"/>
      <c r="N493" s="5"/>
      <c r="O493" s="5"/>
      <c r="P493" s="5"/>
      <c r="T493" s="5"/>
      <c r="U493" s="5"/>
      <c r="V493" s="5"/>
      <c r="W493" s="5"/>
      <c r="X493" s="5"/>
      <c r="Y493" s="5"/>
      <c r="Z493" s="5"/>
      <c r="AA493" s="5"/>
      <c r="AB493" s="5"/>
    </row>
    <row r="494" spans="8:28" ht="15.75" customHeight="1" x14ac:dyDescent="0.3">
      <c r="H494" s="5"/>
      <c r="I494" s="5"/>
      <c r="J494" s="5"/>
      <c r="N494" s="5"/>
      <c r="O494" s="5"/>
      <c r="P494" s="5"/>
      <c r="T494" s="5"/>
      <c r="U494" s="5"/>
      <c r="V494" s="5"/>
      <c r="W494" s="5"/>
      <c r="X494" s="5"/>
      <c r="Y494" s="5"/>
      <c r="Z494" s="5"/>
      <c r="AA494" s="5"/>
      <c r="AB494" s="5"/>
    </row>
    <row r="495" spans="8:28" ht="15.75" customHeight="1" x14ac:dyDescent="0.3">
      <c r="H495" s="5"/>
      <c r="I495" s="5"/>
      <c r="J495" s="5"/>
      <c r="N495" s="5"/>
      <c r="O495" s="5"/>
      <c r="P495" s="5"/>
      <c r="T495" s="5"/>
      <c r="U495" s="5"/>
      <c r="V495" s="5"/>
      <c r="W495" s="5"/>
      <c r="X495" s="5"/>
      <c r="Y495" s="5"/>
      <c r="Z495" s="5"/>
      <c r="AA495" s="5"/>
      <c r="AB495" s="5"/>
    </row>
    <row r="496" spans="8:28" ht="15.75" customHeight="1" x14ac:dyDescent="0.3">
      <c r="H496" s="5"/>
      <c r="I496" s="5"/>
      <c r="J496" s="5"/>
      <c r="N496" s="5"/>
      <c r="O496" s="5"/>
      <c r="P496" s="5"/>
      <c r="T496" s="5"/>
      <c r="U496" s="5"/>
      <c r="V496" s="5"/>
      <c r="W496" s="5"/>
      <c r="X496" s="5"/>
      <c r="Y496" s="5"/>
      <c r="Z496" s="5"/>
      <c r="AA496" s="5"/>
      <c r="AB496" s="5"/>
    </row>
    <row r="497" spans="8:28" ht="15.75" customHeight="1" x14ac:dyDescent="0.3">
      <c r="H497" s="5"/>
      <c r="I497" s="5"/>
      <c r="J497" s="5"/>
      <c r="N497" s="5"/>
      <c r="O497" s="5"/>
      <c r="P497" s="5"/>
      <c r="T497" s="5"/>
      <c r="U497" s="5"/>
      <c r="V497" s="5"/>
      <c r="W497" s="5"/>
      <c r="X497" s="5"/>
      <c r="Y497" s="5"/>
      <c r="Z497" s="5"/>
      <c r="AA497" s="5"/>
      <c r="AB497" s="5"/>
    </row>
    <row r="498" spans="8:28" ht="15.75" customHeight="1" x14ac:dyDescent="0.3">
      <c r="H498" s="5"/>
      <c r="I498" s="5"/>
      <c r="J498" s="5"/>
      <c r="N498" s="5"/>
      <c r="O498" s="5"/>
      <c r="P498" s="5"/>
      <c r="T498" s="5"/>
      <c r="U498" s="5"/>
      <c r="V498" s="5"/>
      <c r="W498" s="5"/>
      <c r="X498" s="5"/>
      <c r="Y498" s="5"/>
      <c r="Z498" s="5"/>
      <c r="AA498" s="5"/>
      <c r="AB498" s="5"/>
    </row>
    <row r="499" spans="8:28" ht="15.75" customHeight="1" x14ac:dyDescent="0.3">
      <c r="H499" s="5"/>
      <c r="I499" s="5"/>
      <c r="J499" s="5"/>
      <c r="N499" s="5"/>
      <c r="O499" s="5"/>
      <c r="P499" s="5"/>
      <c r="T499" s="5"/>
      <c r="U499" s="5"/>
      <c r="V499" s="5"/>
      <c r="W499" s="5"/>
      <c r="X499" s="5"/>
      <c r="Y499" s="5"/>
      <c r="Z499" s="5"/>
      <c r="AA499" s="5"/>
      <c r="AB499" s="5"/>
    </row>
    <row r="500" spans="8:28" ht="15.75" customHeight="1" x14ac:dyDescent="0.3">
      <c r="H500" s="5"/>
      <c r="I500" s="5"/>
      <c r="J500" s="5"/>
      <c r="N500" s="5"/>
      <c r="O500" s="5"/>
      <c r="P500" s="5"/>
      <c r="T500" s="5"/>
      <c r="U500" s="5"/>
      <c r="V500" s="5"/>
      <c r="W500" s="5"/>
      <c r="X500" s="5"/>
      <c r="Y500" s="5"/>
      <c r="Z500" s="5"/>
      <c r="AA500" s="5"/>
      <c r="AB500" s="5"/>
    </row>
    <row r="501" spans="8:28" ht="15.75" customHeight="1" x14ac:dyDescent="0.3">
      <c r="H501" s="5"/>
      <c r="I501" s="5"/>
      <c r="J501" s="5"/>
      <c r="N501" s="5"/>
      <c r="O501" s="5"/>
      <c r="P501" s="5"/>
      <c r="T501" s="5"/>
      <c r="U501" s="5"/>
      <c r="V501" s="5"/>
      <c r="W501" s="5"/>
      <c r="X501" s="5"/>
      <c r="Y501" s="5"/>
      <c r="Z501" s="5"/>
      <c r="AA501" s="5"/>
      <c r="AB501" s="5"/>
    </row>
    <row r="502" spans="8:28" ht="15.75" customHeight="1" x14ac:dyDescent="0.3">
      <c r="H502" s="5"/>
      <c r="I502" s="5"/>
      <c r="J502" s="5"/>
      <c r="N502" s="5"/>
      <c r="O502" s="5"/>
      <c r="P502" s="5"/>
      <c r="T502" s="5"/>
      <c r="U502" s="5"/>
      <c r="V502" s="5"/>
      <c r="W502" s="5"/>
      <c r="X502" s="5"/>
      <c r="Y502" s="5"/>
      <c r="Z502" s="5"/>
      <c r="AA502" s="5"/>
      <c r="AB502" s="5"/>
    </row>
    <row r="503" spans="8:28" ht="15.75" customHeight="1" x14ac:dyDescent="0.3">
      <c r="H503" s="5"/>
      <c r="I503" s="5"/>
      <c r="J503" s="5"/>
      <c r="N503" s="5"/>
      <c r="O503" s="5"/>
      <c r="P503" s="5"/>
      <c r="T503" s="5"/>
      <c r="U503" s="5"/>
      <c r="V503" s="5"/>
      <c r="W503" s="5"/>
      <c r="X503" s="5"/>
      <c r="Y503" s="5"/>
      <c r="Z503" s="5"/>
      <c r="AA503" s="5"/>
      <c r="AB503" s="5"/>
    </row>
    <row r="504" spans="8:28" ht="15.75" customHeight="1" x14ac:dyDescent="0.3">
      <c r="H504" s="5"/>
      <c r="I504" s="5"/>
      <c r="J504" s="5"/>
      <c r="N504" s="5"/>
      <c r="O504" s="5"/>
      <c r="P504" s="5"/>
      <c r="T504" s="5"/>
      <c r="U504" s="5"/>
      <c r="V504" s="5"/>
      <c r="W504" s="5"/>
      <c r="X504" s="5"/>
      <c r="Y504" s="5"/>
      <c r="Z504" s="5"/>
      <c r="AA504" s="5"/>
      <c r="AB504" s="5"/>
    </row>
    <row r="505" spans="8:28" ht="15.75" customHeight="1" x14ac:dyDescent="0.3">
      <c r="H505" s="5"/>
      <c r="I505" s="5"/>
      <c r="J505" s="5"/>
      <c r="N505" s="5"/>
      <c r="O505" s="5"/>
      <c r="P505" s="5"/>
      <c r="T505" s="5"/>
      <c r="U505" s="5"/>
      <c r="V505" s="5"/>
      <c r="W505" s="5"/>
      <c r="X505" s="5"/>
      <c r="Y505" s="5"/>
      <c r="Z505" s="5"/>
      <c r="AA505" s="5"/>
      <c r="AB505" s="5"/>
    </row>
    <row r="506" spans="8:28" ht="15.75" customHeight="1" x14ac:dyDescent="0.3">
      <c r="H506" s="5"/>
      <c r="I506" s="5"/>
      <c r="J506" s="5"/>
      <c r="N506" s="5"/>
      <c r="O506" s="5"/>
      <c r="P506" s="5"/>
      <c r="T506" s="5"/>
      <c r="U506" s="5"/>
      <c r="V506" s="5"/>
      <c r="W506" s="5"/>
      <c r="X506" s="5"/>
      <c r="Y506" s="5"/>
      <c r="Z506" s="5"/>
      <c r="AA506" s="5"/>
      <c r="AB506" s="5"/>
    </row>
    <row r="507" spans="8:28" ht="15.75" customHeight="1" x14ac:dyDescent="0.3">
      <c r="H507" s="5"/>
      <c r="I507" s="5"/>
      <c r="J507" s="5"/>
      <c r="N507" s="5"/>
      <c r="O507" s="5"/>
      <c r="P507" s="5"/>
      <c r="T507" s="5"/>
      <c r="U507" s="5"/>
      <c r="V507" s="5"/>
      <c r="W507" s="5"/>
      <c r="X507" s="5"/>
      <c r="Y507" s="5"/>
      <c r="Z507" s="5"/>
      <c r="AA507" s="5"/>
      <c r="AB507" s="5"/>
    </row>
    <row r="508" spans="8:28" ht="15.75" customHeight="1" x14ac:dyDescent="0.3">
      <c r="H508" s="5"/>
      <c r="I508" s="5"/>
      <c r="J508" s="5"/>
      <c r="N508" s="5"/>
      <c r="O508" s="5"/>
      <c r="P508" s="5"/>
      <c r="T508" s="5"/>
      <c r="U508" s="5"/>
      <c r="V508" s="5"/>
      <c r="W508" s="5"/>
      <c r="X508" s="5"/>
      <c r="Y508" s="5"/>
      <c r="Z508" s="5"/>
      <c r="AA508" s="5"/>
      <c r="AB508" s="5"/>
    </row>
    <row r="509" spans="8:28" ht="15.75" customHeight="1" x14ac:dyDescent="0.3">
      <c r="H509" s="5"/>
      <c r="I509" s="5"/>
      <c r="J509" s="5"/>
      <c r="N509" s="5"/>
      <c r="O509" s="5"/>
      <c r="P509" s="5"/>
      <c r="T509" s="5"/>
      <c r="U509" s="5"/>
      <c r="V509" s="5"/>
      <c r="W509" s="5"/>
      <c r="X509" s="5"/>
      <c r="Y509" s="5"/>
      <c r="Z509" s="5"/>
      <c r="AA509" s="5"/>
      <c r="AB509" s="5"/>
    </row>
    <row r="510" spans="8:28" ht="15.75" customHeight="1" x14ac:dyDescent="0.3">
      <c r="H510" s="5"/>
      <c r="I510" s="5"/>
      <c r="J510" s="5"/>
      <c r="N510" s="5"/>
      <c r="O510" s="5"/>
      <c r="P510" s="5"/>
      <c r="T510" s="5"/>
      <c r="U510" s="5"/>
      <c r="V510" s="5"/>
      <c r="W510" s="5"/>
      <c r="X510" s="5"/>
      <c r="Y510" s="5"/>
      <c r="Z510" s="5"/>
      <c r="AA510" s="5"/>
      <c r="AB510" s="5"/>
    </row>
    <row r="511" spans="8:28" ht="15.75" customHeight="1" x14ac:dyDescent="0.3">
      <c r="H511" s="5"/>
      <c r="I511" s="5"/>
      <c r="J511" s="5"/>
      <c r="N511" s="5"/>
      <c r="O511" s="5"/>
      <c r="P511" s="5"/>
      <c r="T511" s="5"/>
      <c r="U511" s="5"/>
      <c r="V511" s="5"/>
      <c r="W511" s="5"/>
      <c r="X511" s="5"/>
      <c r="Y511" s="5"/>
      <c r="Z511" s="5"/>
      <c r="AA511" s="5"/>
      <c r="AB511" s="5"/>
    </row>
    <row r="512" spans="8:28" ht="15.75" customHeight="1" x14ac:dyDescent="0.3">
      <c r="H512" s="5"/>
      <c r="I512" s="5"/>
      <c r="J512" s="5"/>
      <c r="N512" s="5"/>
      <c r="O512" s="5"/>
      <c r="P512" s="5"/>
      <c r="T512" s="5"/>
      <c r="U512" s="5"/>
      <c r="V512" s="5"/>
      <c r="W512" s="5"/>
      <c r="X512" s="5"/>
      <c r="Y512" s="5"/>
      <c r="Z512" s="5"/>
      <c r="AA512" s="5"/>
      <c r="AB512" s="5"/>
    </row>
    <row r="513" spans="8:28" ht="15.75" customHeight="1" x14ac:dyDescent="0.3">
      <c r="H513" s="5"/>
      <c r="I513" s="5"/>
      <c r="J513" s="5"/>
      <c r="N513" s="5"/>
      <c r="O513" s="5"/>
      <c r="P513" s="5"/>
      <c r="T513" s="5"/>
      <c r="U513" s="5"/>
      <c r="V513" s="5"/>
      <c r="W513" s="5"/>
      <c r="X513" s="5"/>
      <c r="Y513" s="5"/>
      <c r="Z513" s="5"/>
      <c r="AA513" s="5"/>
      <c r="AB513" s="5"/>
    </row>
    <row r="514" spans="8:28" ht="15.75" customHeight="1" x14ac:dyDescent="0.3">
      <c r="H514" s="5"/>
      <c r="I514" s="5"/>
      <c r="J514" s="5"/>
      <c r="N514" s="5"/>
      <c r="O514" s="5"/>
      <c r="P514" s="5"/>
      <c r="T514" s="5"/>
      <c r="U514" s="5"/>
      <c r="V514" s="5"/>
      <c r="W514" s="5"/>
      <c r="X514" s="5"/>
      <c r="Y514" s="5"/>
      <c r="Z514" s="5"/>
      <c r="AA514" s="5"/>
      <c r="AB514" s="5"/>
    </row>
    <row r="515" spans="8:28" ht="15.75" customHeight="1" x14ac:dyDescent="0.3">
      <c r="H515" s="5"/>
      <c r="I515" s="5"/>
      <c r="J515" s="5"/>
      <c r="N515" s="5"/>
      <c r="O515" s="5"/>
      <c r="P515" s="5"/>
      <c r="T515" s="5"/>
      <c r="U515" s="5"/>
      <c r="V515" s="5"/>
      <c r="W515" s="5"/>
      <c r="X515" s="5"/>
      <c r="Y515" s="5"/>
      <c r="Z515" s="5"/>
      <c r="AA515" s="5"/>
      <c r="AB515" s="5"/>
    </row>
    <row r="516" spans="8:28" ht="15.75" customHeight="1" x14ac:dyDescent="0.3">
      <c r="H516" s="5"/>
      <c r="I516" s="5"/>
      <c r="J516" s="5"/>
      <c r="N516" s="5"/>
      <c r="O516" s="5"/>
      <c r="P516" s="5"/>
      <c r="T516" s="5"/>
      <c r="U516" s="5"/>
      <c r="V516" s="5"/>
      <c r="W516" s="5"/>
      <c r="X516" s="5"/>
      <c r="Y516" s="5"/>
      <c r="Z516" s="5"/>
      <c r="AA516" s="5"/>
      <c r="AB516" s="5"/>
    </row>
    <row r="517" spans="8:28" ht="15.75" customHeight="1" x14ac:dyDescent="0.3">
      <c r="H517" s="5"/>
      <c r="I517" s="5"/>
      <c r="J517" s="5"/>
      <c r="N517" s="5"/>
      <c r="O517" s="5"/>
      <c r="P517" s="5"/>
      <c r="T517" s="5"/>
      <c r="U517" s="5"/>
      <c r="V517" s="5"/>
      <c r="W517" s="5"/>
      <c r="X517" s="5"/>
      <c r="Y517" s="5"/>
      <c r="Z517" s="5"/>
      <c r="AA517" s="5"/>
      <c r="AB517" s="5"/>
    </row>
    <row r="518" spans="8:28" ht="15.75" customHeight="1" x14ac:dyDescent="0.3">
      <c r="H518" s="5"/>
      <c r="I518" s="5"/>
      <c r="J518" s="5"/>
      <c r="N518" s="5"/>
      <c r="O518" s="5"/>
      <c r="P518" s="5"/>
      <c r="T518" s="5"/>
      <c r="U518" s="5"/>
      <c r="V518" s="5"/>
      <c r="W518" s="5"/>
      <c r="X518" s="5"/>
      <c r="Y518" s="5"/>
      <c r="Z518" s="5"/>
      <c r="AA518" s="5"/>
      <c r="AB518" s="5"/>
    </row>
    <row r="519" spans="8:28" ht="15.75" customHeight="1" x14ac:dyDescent="0.3">
      <c r="H519" s="5"/>
      <c r="I519" s="5"/>
      <c r="J519" s="5"/>
      <c r="N519" s="5"/>
      <c r="O519" s="5"/>
      <c r="P519" s="5"/>
      <c r="T519" s="5"/>
      <c r="U519" s="5"/>
      <c r="V519" s="5"/>
      <c r="W519" s="5"/>
      <c r="X519" s="5"/>
      <c r="Y519" s="5"/>
      <c r="Z519" s="5"/>
      <c r="AA519" s="5"/>
      <c r="AB519" s="5"/>
    </row>
    <row r="520" spans="8:28" ht="15.75" customHeight="1" x14ac:dyDescent="0.3">
      <c r="H520" s="5"/>
      <c r="I520" s="5"/>
      <c r="J520" s="5"/>
      <c r="N520" s="5"/>
      <c r="O520" s="5"/>
      <c r="P520" s="5"/>
      <c r="T520" s="5"/>
      <c r="U520" s="5"/>
      <c r="V520" s="5"/>
      <c r="W520" s="5"/>
      <c r="X520" s="5"/>
      <c r="Y520" s="5"/>
      <c r="Z520" s="5"/>
      <c r="AA520" s="5"/>
      <c r="AB520" s="5"/>
    </row>
    <row r="521" spans="8:28" ht="15.75" customHeight="1" x14ac:dyDescent="0.3">
      <c r="H521" s="5"/>
      <c r="I521" s="5"/>
      <c r="J521" s="5"/>
      <c r="N521" s="5"/>
      <c r="O521" s="5"/>
      <c r="P521" s="5"/>
      <c r="T521" s="5"/>
      <c r="U521" s="5"/>
      <c r="V521" s="5"/>
      <c r="W521" s="5"/>
      <c r="X521" s="5"/>
      <c r="Y521" s="5"/>
      <c r="Z521" s="5"/>
      <c r="AA521" s="5"/>
      <c r="AB521" s="5"/>
    </row>
    <row r="522" spans="8:28" ht="15.75" customHeight="1" x14ac:dyDescent="0.3">
      <c r="H522" s="5"/>
      <c r="I522" s="5"/>
      <c r="J522" s="5"/>
      <c r="N522" s="5"/>
      <c r="O522" s="5"/>
      <c r="P522" s="5"/>
      <c r="T522" s="5"/>
      <c r="U522" s="5"/>
      <c r="V522" s="5"/>
      <c r="W522" s="5"/>
      <c r="X522" s="5"/>
      <c r="Y522" s="5"/>
      <c r="Z522" s="5"/>
      <c r="AA522" s="5"/>
      <c r="AB522" s="5"/>
    </row>
    <row r="523" spans="8:28" ht="15.75" customHeight="1" x14ac:dyDescent="0.3">
      <c r="H523" s="5"/>
      <c r="I523" s="5"/>
      <c r="J523" s="5"/>
      <c r="N523" s="5"/>
      <c r="O523" s="5"/>
      <c r="P523" s="5"/>
      <c r="T523" s="5"/>
      <c r="U523" s="5"/>
      <c r="V523" s="5"/>
      <c r="W523" s="5"/>
      <c r="X523" s="5"/>
      <c r="Y523" s="5"/>
      <c r="Z523" s="5"/>
      <c r="AA523" s="5"/>
      <c r="AB523" s="5"/>
    </row>
    <row r="524" spans="8:28" ht="15.75" customHeight="1" x14ac:dyDescent="0.3">
      <c r="H524" s="5"/>
      <c r="I524" s="5"/>
      <c r="J524" s="5"/>
      <c r="N524" s="5"/>
      <c r="O524" s="5"/>
      <c r="P524" s="5"/>
      <c r="T524" s="5"/>
      <c r="U524" s="5"/>
      <c r="V524" s="5"/>
      <c r="W524" s="5"/>
      <c r="X524" s="5"/>
      <c r="Y524" s="5"/>
      <c r="Z524" s="5"/>
      <c r="AA524" s="5"/>
      <c r="AB524" s="5"/>
    </row>
    <row r="525" spans="8:28" ht="15.75" customHeight="1" x14ac:dyDescent="0.3">
      <c r="H525" s="5"/>
      <c r="I525" s="5"/>
      <c r="J525" s="5"/>
      <c r="N525" s="5"/>
      <c r="O525" s="5"/>
      <c r="P525" s="5"/>
      <c r="T525" s="5"/>
      <c r="U525" s="5"/>
      <c r="V525" s="5"/>
      <c r="W525" s="5"/>
      <c r="X525" s="5"/>
      <c r="Y525" s="5"/>
      <c r="Z525" s="5"/>
      <c r="AA525" s="5"/>
      <c r="AB525" s="5"/>
    </row>
    <row r="526" spans="8:28" ht="15.75" customHeight="1" x14ac:dyDescent="0.3">
      <c r="H526" s="5"/>
      <c r="I526" s="5"/>
      <c r="J526" s="5"/>
      <c r="N526" s="5"/>
      <c r="O526" s="5"/>
      <c r="P526" s="5"/>
      <c r="T526" s="5"/>
      <c r="U526" s="5"/>
      <c r="V526" s="5"/>
      <c r="W526" s="5"/>
      <c r="X526" s="5"/>
      <c r="Y526" s="5"/>
      <c r="Z526" s="5"/>
      <c r="AA526" s="5"/>
      <c r="AB526" s="5"/>
    </row>
    <row r="527" spans="8:28" ht="15.75" customHeight="1" x14ac:dyDescent="0.3">
      <c r="H527" s="5"/>
      <c r="I527" s="5"/>
      <c r="J527" s="5"/>
      <c r="N527" s="5"/>
      <c r="O527" s="5"/>
      <c r="P527" s="5"/>
      <c r="T527" s="5"/>
      <c r="U527" s="5"/>
      <c r="V527" s="5"/>
      <c r="W527" s="5"/>
      <c r="X527" s="5"/>
      <c r="Y527" s="5"/>
      <c r="Z527" s="5"/>
      <c r="AA527" s="5"/>
      <c r="AB527" s="5"/>
    </row>
    <row r="528" spans="8:28" ht="15.75" customHeight="1" x14ac:dyDescent="0.3">
      <c r="H528" s="5"/>
      <c r="I528" s="5"/>
      <c r="J528" s="5"/>
      <c r="N528" s="5"/>
      <c r="O528" s="5"/>
      <c r="P528" s="5"/>
      <c r="T528" s="5"/>
      <c r="U528" s="5"/>
      <c r="V528" s="5"/>
      <c r="W528" s="5"/>
      <c r="X528" s="5"/>
      <c r="Y528" s="5"/>
      <c r="Z528" s="5"/>
      <c r="AA528" s="5"/>
      <c r="AB528" s="5"/>
    </row>
    <row r="529" spans="8:28" ht="15.75" customHeight="1" x14ac:dyDescent="0.3">
      <c r="H529" s="5"/>
      <c r="I529" s="5"/>
      <c r="J529" s="5"/>
      <c r="N529" s="5"/>
      <c r="O529" s="5"/>
      <c r="P529" s="5"/>
      <c r="T529" s="5"/>
      <c r="U529" s="5"/>
      <c r="V529" s="5"/>
      <c r="W529" s="5"/>
      <c r="X529" s="5"/>
      <c r="Y529" s="5"/>
      <c r="Z529" s="5"/>
      <c r="AA529" s="5"/>
      <c r="AB529" s="5"/>
    </row>
    <row r="530" spans="8:28" ht="15.75" customHeight="1" x14ac:dyDescent="0.3">
      <c r="H530" s="5"/>
      <c r="I530" s="5"/>
      <c r="J530" s="5"/>
      <c r="N530" s="5"/>
      <c r="O530" s="5"/>
      <c r="P530" s="5"/>
      <c r="T530" s="5"/>
      <c r="U530" s="5"/>
      <c r="V530" s="5"/>
      <c r="W530" s="5"/>
      <c r="X530" s="5"/>
      <c r="Y530" s="5"/>
      <c r="Z530" s="5"/>
      <c r="AA530" s="5"/>
      <c r="AB530" s="5"/>
    </row>
    <row r="531" spans="8:28" ht="15.75" customHeight="1" x14ac:dyDescent="0.3">
      <c r="H531" s="5"/>
      <c r="I531" s="5"/>
      <c r="J531" s="5"/>
      <c r="N531" s="5"/>
      <c r="O531" s="5"/>
      <c r="P531" s="5"/>
      <c r="T531" s="5"/>
      <c r="U531" s="5"/>
      <c r="V531" s="5"/>
      <c r="W531" s="5"/>
      <c r="X531" s="5"/>
      <c r="Y531" s="5"/>
      <c r="Z531" s="5"/>
      <c r="AA531" s="5"/>
      <c r="AB531" s="5"/>
    </row>
    <row r="532" spans="8:28" ht="15.75" customHeight="1" x14ac:dyDescent="0.3">
      <c r="H532" s="5"/>
      <c r="I532" s="5"/>
      <c r="J532" s="5"/>
      <c r="N532" s="5"/>
      <c r="O532" s="5"/>
      <c r="P532" s="5"/>
      <c r="T532" s="5"/>
      <c r="U532" s="5"/>
      <c r="V532" s="5"/>
      <c r="W532" s="5"/>
      <c r="X532" s="5"/>
      <c r="Y532" s="5"/>
      <c r="Z532" s="5"/>
      <c r="AA532" s="5"/>
      <c r="AB532" s="5"/>
    </row>
    <row r="533" spans="8:28" ht="15.75" customHeight="1" x14ac:dyDescent="0.3">
      <c r="H533" s="5"/>
      <c r="I533" s="5"/>
      <c r="J533" s="5"/>
      <c r="N533" s="5"/>
      <c r="O533" s="5"/>
      <c r="P533" s="5"/>
      <c r="T533" s="5"/>
      <c r="U533" s="5"/>
      <c r="V533" s="5"/>
      <c r="W533" s="5"/>
      <c r="X533" s="5"/>
      <c r="Y533" s="5"/>
      <c r="Z533" s="5"/>
      <c r="AA533" s="5"/>
      <c r="AB533" s="5"/>
    </row>
    <row r="534" spans="8:28" ht="15.75" customHeight="1" x14ac:dyDescent="0.3">
      <c r="H534" s="5"/>
      <c r="I534" s="5"/>
      <c r="J534" s="5"/>
      <c r="N534" s="5"/>
      <c r="O534" s="5"/>
      <c r="P534" s="5"/>
      <c r="T534" s="5"/>
      <c r="U534" s="5"/>
      <c r="V534" s="5"/>
      <c r="W534" s="5"/>
      <c r="X534" s="5"/>
      <c r="Y534" s="5"/>
      <c r="Z534" s="5"/>
      <c r="AA534" s="5"/>
      <c r="AB534" s="5"/>
    </row>
    <row r="535" spans="8:28" ht="15.75" customHeight="1" x14ac:dyDescent="0.3">
      <c r="H535" s="5"/>
      <c r="I535" s="5"/>
      <c r="J535" s="5"/>
      <c r="N535" s="5"/>
      <c r="O535" s="5"/>
      <c r="P535" s="5"/>
      <c r="T535" s="5"/>
      <c r="U535" s="5"/>
      <c r="V535" s="5"/>
      <c r="W535" s="5"/>
      <c r="X535" s="5"/>
      <c r="Y535" s="5"/>
      <c r="Z535" s="5"/>
      <c r="AA535" s="5"/>
      <c r="AB535" s="5"/>
    </row>
    <row r="536" spans="8:28" ht="15.75" customHeight="1" x14ac:dyDescent="0.3">
      <c r="H536" s="5"/>
      <c r="I536" s="5"/>
      <c r="J536" s="5"/>
      <c r="N536" s="5"/>
      <c r="O536" s="5"/>
      <c r="P536" s="5"/>
      <c r="T536" s="5"/>
      <c r="U536" s="5"/>
      <c r="V536" s="5"/>
      <c r="W536" s="5"/>
      <c r="X536" s="5"/>
      <c r="Y536" s="5"/>
      <c r="Z536" s="5"/>
      <c r="AA536" s="5"/>
      <c r="AB536" s="5"/>
    </row>
    <row r="537" spans="8:28" ht="15.75" customHeight="1" x14ac:dyDescent="0.3">
      <c r="H537" s="5"/>
      <c r="I537" s="5"/>
      <c r="J537" s="5"/>
      <c r="N537" s="5"/>
      <c r="O537" s="5"/>
      <c r="P537" s="5"/>
      <c r="T537" s="5"/>
      <c r="U537" s="5"/>
      <c r="V537" s="5"/>
      <c r="W537" s="5"/>
      <c r="X537" s="5"/>
      <c r="Y537" s="5"/>
      <c r="Z537" s="5"/>
      <c r="AA537" s="5"/>
      <c r="AB537" s="5"/>
    </row>
    <row r="538" spans="8:28" ht="15.75" customHeight="1" x14ac:dyDescent="0.3">
      <c r="H538" s="5"/>
      <c r="I538" s="5"/>
      <c r="J538" s="5"/>
      <c r="N538" s="5"/>
      <c r="O538" s="5"/>
      <c r="P538" s="5"/>
      <c r="T538" s="5"/>
      <c r="U538" s="5"/>
      <c r="V538" s="5"/>
      <c r="W538" s="5"/>
      <c r="X538" s="5"/>
      <c r="Y538" s="5"/>
      <c r="Z538" s="5"/>
      <c r="AA538" s="5"/>
      <c r="AB538" s="5"/>
    </row>
    <row r="539" spans="8:28" ht="15.75" customHeight="1" x14ac:dyDescent="0.3">
      <c r="H539" s="5"/>
      <c r="I539" s="5"/>
      <c r="J539" s="5"/>
      <c r="N539" s="5"/>
      <c r="O539" s="5"/>
      <c r="P539" s="5"/>
      <c r="T539" s="5"/>
      <c r="U539" s="5"/>
      <c r="V539" s="5"/>
      <c r="W539" s="5"/>
      <c r="X539" s="5"/>
      <c r="Y539" s="5"/>
      <c r="Z539" s="5"/>
      <c r="AA539" s="5"/>
      <c r="AB539" s="5"/>
    </row>
    <row r="540" spans="8:28" ht="15.75" customHeight="1" x14ac:dyDescent="0.3">
      <c r="H540" s="5"/>
      <c r="I540" s="5"/>
      <c r="J540" s="5"/>
      <c r="N540" s="5"/>
      <c r="O540" s="5"/>
      <c r="P540" s="5"/>
      <c r="T540" s="5"/>
      <c r="U540" s="5"/>
      <c r="V540" s="5"/>
      <c r="W540" s="5"/>
      <c r="X540" s="5"/>
      <c r="Y540" s="5"/>
      <c r="Z540" s="5"/>
      <c r="AA540" s="5"/>
      <c r="AB540" s="5"/>
    </row>
    <row r="541" spans="8:28" ht="15.75" customHeight="1" x14ac:dyDescent="0.3">
      <c r="H541" s="5"/>
      <c r="I541" s="5"/>
      <c r="J541" s="5"/>
      <c r="N541" s="5"/>
      <c r="O541" s="5"/>
      <c r="P541" s="5"/>
      <c r="T541" s="5"/>
      <c r="U541" s="5"/>
      <c r="V541" s="5"/>
      <c r="W541" s="5"/>
      <c r="X541" s="5"/>
      <c r="Y541" s="5"/>
      <c r="Z541" s="5"/>
      <c r="AA541" s="5"/>
      <c r="AB541" s="5"/>
    </row>
    <row r="542" spans="8:28" ht="15.75" customHeight="1" x14ac:dyDescent="0.3">
      <c r="H542" s="5"/>
      <c r="I542" s="5"/>
      <c r="J542" s="5"/>
      <c r="N542" s="5"/>
      <c r="O542" s="5"/>
      <c r="P542" s="5"/>
      <c r="T542" s="5"/>
      <c r="U542" s="5"/>
      <c r="V542" s="5"/>
      <c r="W542" s="5"/>
      <c r="X542" s="5"/>
      <c r="Y542" s="5"/>
      <c r="Z542" s="5"/>
      <c r="AA542" s="5"/>
      <c r="AB542" s="5"/>
    </row>
    <row r="543" spans="8:28" ht="15.75" customHeight="1" x14ac:dyDescent="0.3">
      <c r="H543" s="5"/>
      <c r="I543" s="5"/>
      <c r="J543" s="5"/>
      <c r="N543" s="5"/>
      <c r="O543" s="5"/>
      <c r="P543" s="5"/>
      <c r="T543" s="5"/>
      <c r="U543" s="5"/>
      <c r="V543" s="5"/>
      <c r="W543" s="5"/>
      <c r="X543" s="5"/>
      <c r="Y543" s="5"/>
      <c r="Z543" s="5"/>
      <c r="AA543" s="5"/>
      <c r="AB543" s="5"/>
    </row>
    <row r="544" spans="8:28" ht="15.75" customHeight="1" x14ac:dyDescent="0.3">
      <c r="H544" s="5"/>
      <c r="I544" s="5"/>
      <c r="J544" s="5"/>
      <c r="N544" s="5"/>
      <c r="O544" s="5"/>
      <c r="P544" s="5"/>
      <c r="T544" s="5"/>
      <c r="U544" s="5"/>
      <c r="V544" s="5"/>
      <c r="W544" s="5"/>
      <c r="X544" s="5"/>
      <c r="Y544" s="5"/>
      <c r="Z544" s="5"/>
      <c r="AA544" s="5"/>
      <c r="AB544" s="5"/>
    </row>
    <row r="545" spans="8:28" ht="15.75" customHeight="1" x14ac:dyDescent="0.3">
      <c r="H545" s="5"/>
      <c r="I545" s="5"/>
      <c r="J545" s="5"/>
      <c r="N545" s="5"/>
      <c r="O545" s="5"/>
      <c r="P545" s="5"/>
      <c r="T545" s="5"/>
      <c r="U545" s="5"/>
      <c r="V545" s="5"/>
      <c r="W545" s="5"/>
      <c r="X545" s="5"/>
      <c r="Y545" s="5"/>
      <c r="Z545" s="5"/>
      <c r="AA545" s="5"/>
      <c r="AB545" s="5"/>
    </row>
    <row r="546" spans="8:28" ht="15.75" customHeight="1" x14ac:dyDescent="0.3">
      <c r="H546" s="5"/>
      <c r="I546" s="5"/>
      <c r="J546" s="5"/>
      <c r="N546" s="5"/>
      <c r="O546" s="5"/>
      <c r="P546" s="5"/>
      <c r="T546" s="5"/>
      <c r="U546" s="5"/>
      <c r="V546" s="5"/>
      <c r="W546" s="5"/>
      <c r="X546" s="5"/>
      <c r="Y546" s="5"/>
      <c r="Z546" s="5"/>
      <c r="AA546" s="5"/>
      <c r="AB546" s="5"/>
    </row>
    <row r="547" spans="8:28" ht="15.75" customHeight="1" x14ac:dyDescent="0.3">
      <c r="H547" s="5"/>
      <c r="I547" s="5"/>
      <c r="J547" s="5"/>
      <c r="N547" s="5"/>
      <c r="O547" s="5"/>
      <c r="P547" s="5"/>
      <c r="T547" s="5"/>
      <c r="U547" s="5"/>
      <c r="V547" s="5"/>
      <c r="W547" s="5"/>
      <c r="X547" s="5"/>
      <c r="Y547" s="5"/>
      <c r="Z547" s="5"/>
      <c r="AA547" s="5"/>
      <c r="AB547" s="5"/>
    </row>
    <row r="548" spans="8:28" ht="15.75" customHeight="1" x14ac:dyDescent="0.3">
      <c r="H548" s="5"/>
      <c r="I548" s="5"/>
      <c r="J548" s="5"/>
      <c r="N548" s="5"/>
      <c r="O548" s="5"/>
      <c r="P548" s="5"/>
      <c r="T548" s="5"/>
      <c r="U548" s="5"/>
      <c r="V548" s="5"/>
      <c r="W548" s="5"/>
      <c r="X548" s="5"/>
      <c r="Y548" s="5"/>
      <c r="Z548" s="5"/>
      <c r="AA548" s="5"/>
      <c r="AB548" s="5"/>
    </row>
    <row r="549" spans="8:28" ht="15.75" customHeight="1" x14ac:dyDescent="0.3">
      <c r="H549" s="5"/>
      <c r="I549" s="5"/>
      <c r="J549" s="5"/>
      <c r="N549" s="5"/>
      <c r="O549" s="5"/>
      <c r="P549" s="5"/>
      <c r="T549" s="5"/>
      <c r="U549" s="5"/>
      <c r="V549" s="5"/>
      <c r="W549" s="5"/>
      <c r="X549" s="5"/>
      <c r="Y549" s="5"/>
      <c r="Z549" s="5"/>
      <c r="AA549" s="5"/>
      <c r="AB549" s="5"/>
    </row>
    <row r="550" spans="8:28" ht="15.75" customHeight="1" x14ac:dyDescent="0.3">
      <c r="H550" s="5"/>
      <c r="I550" s="5"/>
      <c r="J550" s="5"/>
      <c r="N550" s="5"/>
      <c r="O550" s="5"/>
      <c r="P550" s="5"/>
      <c r="T550" s="5"/>
      <c r="U550" s="5"/>
      <c r="V550" s="5"/>
      <c r="W550" s="5"/>
      <c r="X550" s="5"/>
      <c r="Y550" s="5"/>
      <c r="Z550" s="5"/>
      <c r="AA550" s="5"/>
      <c r="AB550" s="5"/>
    </row>
    <row r="551" spans="8:28" ht="15.75" customHeight="1" x14ac:dyDescent="0.3">
      <c r="H551" s="5"/>
      <c r="I551" s="5"/>
      <c r="J551" s="5"/>
      <c r="N551" s="5"/>
      <c r="O551" s="5"/>
      <c r="P551" s="5"/>
      <c r="T551" s="5"/>
      <c r="U551" s="5"/>
      <c r="V551" s="5"/>
      <c r="W551" s="5"/>
      <c r="X551" s="5"/>
      <c r="Y551" s="5"/>
      <c r="Z551" s="5"/>
      <c r="AA551" s="5"/>
      <c r="AB551" s="5"/>
    </row>
    <row r="552" spans="8:28" ht="15.75" customHeight="1" x14ac:dyDescent="0.3">
      <c r="H552" s="5"/>
      <c r="I552" s="5"/>
      <c r="J552" s="5"/>
      <c r="N552" s="5"/>
      <c r="O552" s="5"/>
      <c r="P552" s="5"/>
      <c r="T552" s="5"/>
      <c r="U552" s="5"/>
      <c r="V552" s="5"/>
      <c r="W552" s="5"/>
      <c r="X552" s="5"/>
      <c r="Y552" s="5"/>
      <c r="Z552" s="5"/>
      <c r="AA552" s="5"/>
      <c r="AB552" s="5"/>
    </row>
    <row r="553" spans="8:28" ht="15.75" customHeight="1" x14ac:dyDescent="0.3">
      <c r="H553" s="5"/>
      <c r="I553" s="5"/>
      <c r="J553" s="5"/>
      <c r="N553" s="5"/>
      <c r="O553" s="5"/>
      <c r="P553" s="5"/>
      <c r="T553" s="5"/>
      <c r="U553" s="5"/>
      <c r="V553" s="5"/>
      <c r="W553" s="5"/>
      <c r="X553" s="5"/>
      <c r="Y553" s="5"/>
      <c r="Z553" s="5"/>
      <c r="AA553" s="5"/>
      <c r="AB553" s="5"/>
    </row>
    <row r="554" spans="8:28" ht="15.75" customHeight="1" x14ac:dyDescent="0.3">
      <c r="H554" s="5"/>
      <c r="I554" s="5"/>
      <c r="J554" s="5"/>
      <c r="N554" s="5"/>
      <c r="O554" s="5"/>
      <c r="P554" s="5"/>
      <c r="T554" s="5"/>
      <c r="U554" s="5"/>
      <c r="V554" s="5"/>
      <c r="W554" s="5"/>
      <c r="X554" s="5"/>
      <c r="Y554" s="5"/>
      <c r="Z554" s="5"/>
      <c r="AA554" s="5"/>
      <c r="AB554" s="5"/>
    </row>
    <row r="555" spans="8:28" ht="15.75" customHeight="1" x14ac:dyDescent="0.3">
      <c r="H555" s="5"/>
      <c r="I555" s="5"/>
      <c r="J555" s="5"/>
      <c r="N555" s="5"/>
      <c r="O555" s="5"/>
      <c r="P555" s="5"/>
      <c r="T555" s="5"/>
      <c r="U555" s="5"/>
      <c r="V555" s="5"/>
      <c r="W555" s="5"/>
      <c r="X555" s="5"/>
      <c r="Y555" s="5"/>
      <c r="Z555" s="5"/>
      <c r="AA555" s="5"/>
      <c r="AB555" s="5"/>
    </row>
    <row r="556" spans="8:28" ht="15.75" customHeight="1" x14ac:dyDescent="0.3">
      <c r="H556" s="5"/>
      <c r="I556" s="5"/>
      <c r="J556" s="5"/>
      <c r="N556" s="5"/>
      <c r="O556" s="5"/>
      <c r="P556" s="5"/>
      <c r="T556" s="5"/>
      <c r="U556" s="5"/>
      <c r="V556" s="5"/>
      <c r="W556" s="5"/>
      <c r="X556" s="5"/>
      <c r="Y556" s="5"/>
      <c r="Z556" s="5"/>
      <c r="AA556" s="5"/>
      <c r="AB556" s="5"/>
    </row>
    <row r="557" spans="8:28" ht="15.75" customHeight="1" x14ac:dyDescent="0.3">
      <c r="H557" s="5"/>
      <c r="I557" s="5"/>
      <c r="J557" s="5"/>
      <c r="N557" s="5"/>
      <c r="O557" s="5"/>
      <c r="P557" s="5"/>
      <c r="T557" s="5"/>
      <c r="U557" s="5"/>
      <c r="V557" s="5"/>
      <c r="W557" s="5"/>
      <c r="X557" s="5"/>
      <c r="Y557" s="5"/>
      <c r="Z557" s="5"/>
      <c r="AA557" s="5"/>
      <c r="AB557" s="5"/>
    </row>
    <row r="558" spans="8:28" ht="15.75" customHeight="1" x14ac:dyDescent="0.3">
      <c r="H558" s="5"/>
      <c r="I558" s="5"/>
      <c r="J558" s="5"/>
      <c r="N558" s="5"/>
      <c r="O558" s="5"/>
      <c r="P558" s="5"/>
      <c r="T558" s="5"/>
      <c r="U558" s="5"/>
      <c r="V558" s="5"/>
      <c r="W558" s="5"/>
      <c r="X558" s="5"/>
      <c r="Y558" s="5"/>
      <c r="Z558" s="5"/>
      <c r="AA558" s="5"/>
      <c r="AB558" s="5"/>
    </row>
    <row r="559" spans="8:28" ht="15.75" customHeight="1" x14ac:dyDescent="0.3">
      <c r="H559" s="5"/>
      <c r="I559" s="5"/>
      <c r="J559" s="5"/>
      <c r="N559" s="5"/>
      <c r="O559" s="5"/>
      <c r="P559" s="5"/>
      <c r="T559" s="5"/>
      <c r="U559" s="5"/>
      <c r="V559" s="5"/>
      <c r="W559" s="5"/>
      <c r="X559" s="5"/>
      <c r="Y559" s="5"/>
      <c r="Z559" s="5"/>
      <c r="AA559" s="5"/>
      <c r="AB559" s="5"/>
    </row>
    <row r="560" spans="8:28" ht="15.75" customHeight="1" x14ac:dyDescent="0.3">
      <c r="H560" s="5"/>
      <c r="I560" s="5"/>
      <c r="J560" s="5"/>
      <c r="N560" s="5"/>
      <c r="O560" s="5"/>
      <c r="P560" s="5"/>
      <c r="T560" s="5"/>
      <c r="U560" s="5"/>
      <c r="V560" s="5"/>
      <c r="W560" s="5"/>
      <c r="X560" s="5"/>
      <c r="Y560" s="5"/>
      <c r="Z560" s="5"/>
      <c r="AA560" s="5"/>
      <c r="AB560" s="5"/>
    </row>
    <row r="561" spans="8:28" ht="15.75" customHeight="1" x14ac:dyDescent="0.3">
      <c r="H561" s="5"/>
      <c r="I561" s="5"/>
      <c r="J561" s="5"/>
      <c r="N561" s="5"/>
      <c r="O561" s="5"/>
      <c r="P561" s="5"/>
      <c r="T561" s="5"/>
      <c r="U561" s="5"/>
      <c r="V561" s="5"/>
      <c r="W561" s="5"/>
      <c r="X561" s="5"/>
      <c r="Y561" s="5"/>
      <c r="Z561" s="5"/>
      <c r="AA561" s="5"/>
      <c r="AB561" s="5"/>
    </row>
    <row r="562" spans="8:28" ht="15.75" customHeight="1" x14ac:dyDescent="0.3">
      <c r="H562" s="5"/>
      <c r="I562" s="5"/>
      <c r="J562" s="5"/>
      <c r="N562" s="5"/>
      <c r="O562" s="5"/>
      <c r="P562" s="5"/>
      <c r="T562" s="5"/>
      <c r="U562" s="5"/>
      <c r="V562" s="5"/>
      <c r="W562" s="5"/>
      <c r="X562" s="5"/>
      <c r="Y562" s="5"/>
      <c r="Z562" s="5"/>
      <c r="AA562" s="5"/>
      <c r="AB562" s="5"/>
    </row>
    <row r="563" spans="8:28" ht="15.75" customHeight="1" x14ac:dyDescent="0.3">
      <c r="H563" s="5"/>
      <c r="I563" s="5"/>
      <c r="J563" s="5"/>
      <c r="N563" s="5"/>
      <c r="O563" s="5"/>
      <c r="P563" s="5"/>
      <c r="T563" s="5"/>
      <c r="U563" s="5"/>
      <c r="V563" s="5"/>
      <c r="W563" s="5"/>
      <c r="X563" s="5"/>
      <c r="Y563" s="5"/>
      <c r="Z563" s="5"/>
      <c r="AA563" s="5"/>
      <c r="AB563" s="5"/>
    </row>
    <row r="564" spans="8:28" ht="15.75" customHeight="1" x14ac:dyDescent="0.3">
      <c r="H564" s="5"/>
      <c r="I564" s="5"/>
      <c r="J564" s="5"/>
      <c r="N564" s="5"/>
      <c r="O564" s="5"/>
      <c r="P564" s="5"/>
      <c r="T564" s="5"/>
      <c r="U564" s="5"/>
      <c r="V564" s="5"/>
      <c r="W564" s="5"/>
      <c r="X564" s="5"/>
      <c r="Y564" s="5"/>
      <c r="Z564" s="5"/>
      <c r="AA564" s="5"/>
      <c r="AB564" s="5"/>
    </row>
    <row r="565" spans="8:28" ht="15.75" customHeight="1" x14ac:dyDescent="0.3">
      <c r="H565" s="5"/>
      <c r="I565" s="5"/>
      <c r="J565" s="5"/>
      <c r="N565" s="5"/>
      <c r="O565" s="5"/>
      <c r="P565" s="5"/>
      <c r="T565" s="5"/>
      <c r="U565" s="5"/>
      <c r="V565" s="5"/>
      <c r="W565" s="5"/>
      <c r="X565" s="5"/>
      <c r="Y565" s="5"/>
      <c r="Z565" s="5"/>
      <c r="AA565" s="5"/>
      <c r="AB565" s="5"/>
    </row>
    <row r="566" spans="8:28" ht="15.75" customHeight="1" x14ac:dyDescent="0.3">
      <c r="H566" s="5"/>
      <c r="I566" s="5"/>
      <c r="J566" s="5"/>
      <c r="N566" s="5"/>
      <c r="O566" s="5"/>
      <c r="P566" s="5"/>
      <c r="T566" s="5"/>
      <c r="U566" s="5"/>
      <c r="V566" s="5"/>
      <c r="W566" s="5"/>
      <c r="X566" s="5"/>
      <c r="Y566" s="5"/>
      <c r="Z566" s="5"/>
      <c r="AA566" s="5"/>
      <c r="AB566" s="5"/>
    </row>
    <row r="567" spans="8:28" ht="15.75" customHeight="1" x14ac:dyDescent="0.3">
      <c r="H567" s="5"/>
      <c r="I567" s="5"/>
      <c r="J567" s="5"/>
      <c r="N567" s="5"/>
      <c r="O567" s="5"/>
      <c r="P567" s="5"/>
      <c r="T567" s="5"/>
      <c r="U567" s="5"/>
      <c r="V567" s="5"/>
      <c r="W567" s="5"/>
      <c r="X567" s="5"/>
      <c r="Y567" s="5"/>
      <c r="Z567" s="5"/>
      <c r="AA567" s="5"/>
      <c r="AB567" s="5"/>
    </row>
    <row r="568" spans="8:28" ht="15.75" customHeight="1" x14ac:dyDescent="0.3">
      <c r="H568" s="5"/>
      <c r="I568" s="5"/>
      <c r="J568" s="5"/>
      <c r="N568" s="5"/>
      <c r="O568" s="5"/>
      <c r="P568" s="5"/>
      <c r="T568" s="5"/>
      <c r="U568" s="5"/>
      <c r="V568" s="5"/>
      <c r="W568" s="5"/>
      <c r="X568" s="5"/>
      <c r="Y568" s="5"/>
      <c r="Z568" s="5"/>
      <c r="AA568" s="5"/>
      <c r="AB568" s="5"/>
    </row>
    <row r="569" spans="8:28" ht="15.75" customHeight="1" x14ac:dyDescent="0.3">
      <c r="H569" s="5"/>
      <c r="I569" s="5"/>
      <c r="J569" s="5"/>
      <c r="N569" s="5"/>
      <c r="O569" s="5"/>
      <c r="P569" s="5"/>
      <c r="T569" s="5"/>
      <c r="U569" s="5"/>
      <c r="V569" s="5"/>
      <c r="W569" s="5"/>
      <c r="X569" s="5"/>
      <c r="Y569" s="5"/>
      <c r="Z569" s="5"/>
      <c r="AA569" s="5"/>
      <c r="AB569" s="5"/>
    </row>
    <row r="570" spans="8:28" ht="15.75" customHeight="1" x14ac:dyDescent="0.3">
      <c r="H570" s="5"/>
      <c r="I570" s="5"/>
      <c r="J570" s="5"/>
      <c r="N570" s="5"/>
      <c r="O570" s="5"/>
      <c r="P570" s="5"/>
      <c r="T570" s="5"/>
      <c r="U570" s="5"/>
      <c r="V570" s="5"/>
      <c r="W570" s="5"/>
      <c r="X570" s="5"/>
      <c r="Y570" s="5"/>
      <c r="Z570" s="5"/>
      <c r="AA570" s="5"/>
      <c r="AB570" s="5"/>
    </row>
    <row r="571" spans="8:28" ht="15.75" customHeight="1" x14ac:dyDescent="0.3">
      <c r="H571" s="5"/>
      <c r="I571" s="5"/>
      <c r="J571" s="5"/>
      <c r="N571" s="5"/>
      <c r="O571" s="5"/>
      <c r="P571" s="5"/>
      <c r="T571" s="5"/>
      <c r="U571" s="5"/>
      <c r="V571" s="5"/>
      <c r="W571" s="5"/>
      <c r="X571" s="5"/>
      <c r="Y571" s="5"/>
      <c r="Z571" s="5"/>
      <c r="AA571" s="5"/>
      <c r="AB571" s="5"/>
    </row>
    <row r="572" spans="8:28" ht="15.75" customHeight="1" x14ac:dyDescent="0.3">
      <c r="H572" s="5"/>
      <c r="I572" s="5"/>
      <c r="J572" s="5"/>
      <c r="N572" s="5"/>
      <c r="O572" s="5"/>
      <c r="P572" s="5"/>
      <c r="T572" s="5"/>
      <c r="U572" s="5"/>
      <c r="V572" s="5"/>
      <c r="W572" s="5"/>
      <c r="X572" s="5"/>
      <c r="Y572" s="5"/>
      <c r="Z572" s="5"/>
      <c r="AA572" s="5"/>
      <c r="AB572" s="5"/>
    </row>
    <row r="573" spans="8:28" ht="15.75" customHeight="1" x14ac:dyDescent="0.3">
      <c r="H573" s="5"/>
      <c r="I573" s="5"/>
      <c r="J573" s="5"/>
      <c r="N573" s="5"/>
      <c r="O573" s="5"/>
      <c r="P573" s="5"/>
      <c r="T573" s="5"/>
      <c r="U573" s="5"/>
      <c r="V573" s="5"/>
      <c r="W573" s="5"/>
      <c r="X573" s="5"/>
      <c r="Y573" s="5"/>
      <c r="Z573" s="5"/>
      <c r="AA573" s="5"/>
      <c r="AB573" s="5"/>
    </row>
    <row r="574" spans="8:28" ht="15.75" customHeight="1" x14ac:dyDescent="0.3">
      <c r="H574" s="5"/>
      <c r="I574" s="5"/>
      <c r="J574" s="5"/>
      <c r="N574" s="5"/>
      <c r="O574" s="5"/>
      <c r="P574" s="5"/>
      <c r="T574" s="5"/>
      <c r="U574" s="5"/>
      <c r="V574" s="5"/>
      <c r="W574" s="5"/>
      <c r="X574" s="5"/>
      <c r="Y574" s="5"/>
      <c r="Z574" s="5"/>
      <c r="AA574" s="5"/>
      <c r="AB574" s="5"/>
    </row>
    <row r="575" spans="8:28" ht="15.75" customHeight="1" x14ac:dyDescent="0.3">
      <c r="H575" s="5"/>
      <c r="I575" s="5"/>
      <c r="J575" s="5"/>
      <c r="N575" s="5"/>
      <c r="O575" s="5"/>
      <c r="P575" s="5"/>
      <c r="T575" s="5"/>
      <c r="U575" s="5"/>
      <c r="V575" s="5"/>
      <c r="W575" s="5"/>
      <c r="X575" s="5"/>
      <c r="Y575" s="5"/>
      <c r="Z575" s="5"/>
      <c r="AA575" s="5"/>
      <c r="AB575" s="5"/>
    </row>
    <row r="576" spans="8:28" ht="15.75" customHeight="1" x14ac:dyDescent="0.3">
      <c r="H576" s="5"/>
      <c r="I576" s="5"/>
      <c r="J576" s="5"/>
      <c r="N576" s="5"/>
      <c r="O576" s="5"/>
      <c r="P576" s="5"/>
      <c r="T576" s="5"/>
      <c r="U576" s="5"/>
      <c r="V576" s="5"/>
      <c r="W576" s="5"/>
      <c r="X576" s="5"/>
      <c r="Y576" s="5"/>
      <c r="Z576" s="5"/>
      <c r="AA576" s="5"/>
      <c r="AB576" s="5"/>
    </row>
    <row r="577" spans="8:28" ht="15.75" customHeight="1" x14ac:dyDescent="0.3">
      <c r="H577" s="5"/>
      <c r="I577" s="5"/>
      <c r="J577" s="5"/>
      <c r="N577" s="5"/>
      <c r="O577" s="5"/>
      <c r="P577" s="5"/>
      <c r="T577" s="5"/>
      <c r="U577" s="5"/>
      <c r="V577" s="5"/>
      <c r="W577" s="5"/>
      <c r="X577" s="5"/>
      <c r="Y577" s="5"/>
      <c r="Z577" s="5"/>
      <c r="AA577" s="5"/>
      <c r="AB577" s="5"/>
    </row>
    <row r="578" spans="8:28" ht="15.75" customHeight="1" x14ac:dyDescent="0.3">
      <c r="H578" s="5"/>
      <c r="I578" s="5"/>
      <c r="J578" s="5"/>
      <c r="N578" s="5"/>
      <c r="O578" s="5"/>
      <c r="P578" s="5"/>
      <c r="T578" s="5"/>
      <c r="U578" s="5"/>
      <c r="V578" s="5"/>
      <c r="W578" s="5"/>
      <c r="X578" s="5"/>
      <c r="Y578" s="5"/>
      <c r="Z578" s="5"/>
      <c r="AA578" s="5"/>
      <c r="AB578" s="5"/>
    </row>
    <row r="579" spans="8:28" ht="15.75" customHeight="1" x14ac:dyDescent="0.3">
      <c r="H579" s="5"/>
      <c r="I579" s="5"/>
      <c r="J579" s="5"/>
      <c r="N579" s="5"/>
      <c r="O579" s="5"/>
      <c r="P579" s="5"/>
      <c r="T579" s="5"/>
      <c r="U579" s="5"/>
      <c r="V579" s="5"/>
      <c r="W579" s="5"/>
      <c r="X579" s="5"/>
      <c r="Y579" s="5"/>
      <c r="Z579" s="5"/>
      <c r="AA579" s="5"/>
      <c r="AB579" s="5"/>
    </row>
    <row r="580" spans="8:28" ht="15.75" customHeight="1" x14ac:dyDescent="0.3">
      <c r="H580" s="5"/>
      <c r="I580" s="5"/>
      <c r="J580" s="5"/>
      <c r="N580" s="5"/>
      <c r="O580" s="5"/>
      <c r="P580" s="5"/>
      <c r="T580" s="5"/>
      <c r="U580" s="5"/>
      <c r="V580" s="5"/>
      <c r="W580" s="5"/>
      <c r="X580" s="5"/>
      <c r="Y580" s="5"/>
      <c r="Z580" s="5"/>
      <c r="AA580" s="5"/>
      <c r="AB580" s="5"/>
    </row>
    <row r="581" spans="8:28" ht="15.75" customHeight="1" x14ac:dyDescent="0.3">
      <c r="H581" s="5"/>
      <c r="I581" s="5"/>
      <c r="J581" s="5"/>
      <c r="N581" s="5"/>
      <c r="O581" s="5"/>
      <c r="P581" s="5"/>
      <c r="T581" s="5"/>
      <c r="U581" s="5"/>
      <c r="V581" s="5"/>
      <c r="W581" s="5"/>
      <c r="X581" s="5"/>
      <c r="Y581" s="5"/>
      <c r="Z581" s="5"/>
      <c r="AA581" s="5"/>
      <c r="AB581" s="5"/>
    </row>
    <row r="582" spans="8:28" ht="15.75" customHeight="1" x14ac:dyDescent="0.3">
      <c r="H582" s="5"/>
      <c r="I582" s="5"/>
      <c r="J582" s="5"/>
      <c r="N582" s="5"/>
      <c r="O582" s="5"/>
      <c r="P582" s="5"/>
      <c r="T582" s="5"/>
      <c r="U582" s="5"/>
      <c r="V582" s="5"/>
      <c r="W582" s="5"/>
      <c r="X582" s="5"/>
      <c r="Y582" s="5"/>
      <c r="Z582" s="5"/>
      <c r="AA582" s="5"/>
      <c r="AB582" s="5"/>
    </row>
    <row r="583" spans="8:28" ht="15.75" customHeight="1" x14ac:dyDescent="0.3">
      <c r="H583" s="5"/>
      <c r="I583" s="5"/>
      <c r="J583" s="5"/>
      <c r="N583" s="5"/>
      <c r="O583" s="5"/>
      <c r="P583" s="5"/>
      <c r="T583" s="5"/>
      <c r="U583" s="5"/>
      <c r="V583" s="5"/>
      <c r="W583" s="5"/>
      <c r="X583" s="5"/>
      <c r="Y583" s="5"/>
      <c r="Z583" s="5"/>
      <c r="AA583" s="5"/>
      <c r="AB583" s="5"/>
    </row>
    <row r="584" spans="8:28" ht="15.75" customHeight="1" x14ac:dyDescent="0.3">
      <c r="H584" s="5"/>
      <c r="I584" s="5"/>
      <c r="J584" s="5"/>
      <c r="N584" s="5"/>
      <c r="O584" s="5"/>
      <c r="P584" s="5"/>
      <c r="T584" s="5"/>
      <c r="U584" s="5"/>
      <c r="V584" s="5"/>
      <c r="W584" s="5"/>
      <c r="X584" s="5"/>
      <c r="Y584" s="5"/>
      <c r="Z584" s="5"/>
      <c r="AA584" s="5"/>
      <c r="AB584" s="5"/>
    </row>
    <row r="585" spans="8:28" ht="15.75" customHeight="1" x14ac:dyDescent="0.3">
      <c r="H585" s="5"/>
      <c r="I585" s="5"/>
      <c r="J585" s="5"/>
      <c r="N585" s="5"/>
      <c r="O585" s="5"/>
      <c r="P585" s="5"/>
      <c r="T585" s="5"/>
      <c r="U585" s="5"/>
      <c r="V585" s="5"/>
      <c r="W585" s="5"/>
      <c r="X585" s="5"/>
      <c r="Y585" s="5"/>
      <c r="Z585" s="5"/>
      <c r="AA585" s="5"/>
      <c r="AB585" s="5"/>
    </row>
    <row r="586" spans="8:28" ht="15.75" customHeight="1" x14ac:dyDescent="0.3">
      <c r="H586" s="5"/>
      <c r="I586" s="5"/>
      <c r="J586" s="5"/>
      <c r="N586" s="5"/>
      <c r="O586" s="5"/>
      <c r="P586" s="5"/>
      <c r="T586" s="5"/>
      <c r="U586" s="5"/>
      <c r="V586" s="5"/>
      <c r="W586" s="5"/>
      <c r="X586" s="5"/>
      <c r="Y586" s="5"/>
      <c r="Z586" s="5"/>
      <c r="AA586" s="5"/>
      <c r="AB586" s="5"/>
    </row>
    <row r="587" spans="8:28" ht="15.75" customHeight="1" x14ac:dyDescent="0.3">
      <c r="H587" s="5"/>
      <c r="I587" s="5"/>
      <c r="J587" s="5"/>
      <c r="N587" s="5"/>
      <c r="O587" s="5"/>
      <c r="P587" s="5"/>
      <c r="T587" s="5"/>
      <c r="U587" s="5"/>
      <c r="V587" s="5"/>
      <c r="W587" s="5"/>
      <c r="X587" s="5"/>
      <c r="Y587" s="5"/>
      <c r="Z587" s="5"/>
      <c r="AA587" s="5"/>
      <c r="AB587" s="5"/>
    </row>
    <row r="588" spans="8:28" ht="15.75" customHeight="1" x14ac:dyDescent="0.3">
      <c r="H588" s="5"/>
      <c r="I588" s="5"/>
      <c r="J588" s="5"/>
      <c r="N588" s="5"/>
      <c r="O588" s="5"/>
      <c r="P588" s="5"/>
      <c r="T588" s="5"/>
      <c r="U588" s="5"/>
      <c r="V588" s="5"/>
      <c r="W588" s="5"/>
      <c r="X588" s="5"/>
      <c r="Y588" s="5"/>
      <c r="Z588" s="5"/>
      <c r="AA588" s="5"/>
      <c r="AB588" s="5"/>
    </row>
    <row r="589" spans="8:28" ht="15.75" customHeight="1" x14ac:dyDescent="0.3">
      <c r="H589" s="5"/>
      <c r="I589" s="5"/>
      <c r="J589" s="5"/>
      <c r="N589" s="5"/>
      <c r="O589" s="5"/>
      <c r="P589" s="5"/>
      <c r="T589" s="5"/>
      <c r="U589" s="5"/>
      <c r="V589" s="5"/>
      <c r="W589" s="5"/>
      <c r="X589" s="5"/>
      <c r="Y589" s="5"/>
      <c r="Z589" s="5"/>
      <c r="AA589" s="5"/>
      <c r="AB589" s="5"/>
    </row>
    <row r="590" spans="8:28" ht="15.75" customHeight="1" x14ac:dyDescent="0.3">
      <c r="H590" s="5"/>
      <c r="I590" s="5"/>
      <c r="J590" s="5"/>
      <c r="N590" s="5"/>
      <c r="O590" s="5"/>
      <c r="P590" s="5"/>
      <c r="T590" s="5"/>
      <c r="U590" s="5"/>
      <c r="V590" s="5"/>
      <c r="W590" s="5"/>
      <c r="X590" s="5"/>
      <c r="Y590" s="5"/>
      <c r="Z590" s="5"/>
      <c r="AA590" s="5"/>
      <c r="AB590" s="5"/>
    </row>
    <row r="591" spans="8:28" ht="15.75" customHeight="1" x14ac:dyDescent="0.3">
      <c r="H591" s="5"/>
      <c r="I591" s="5"/>
      <c r="J591" s="5"/>
      <c r="N591" s="5"/>
      <c r="O591" s="5"/>
      <c r="P591" s="5"/>
      <c r="T591" s="5"/>
      <c r="U591" s="5"/>
      <c r="V591" s="5"/>
      <c r="W591" s="5"/>
      <c r="X591" s="5"/>
      <c r="Y591" s="5"/>
      <c r="Z591" s="5"/>
      <c r="AA591" s="5"/>
      <c r="AB591" s="5"/>
    </row>
    <row r="592" spans="8:28" ht="15.75" customHeight="1" x14ac:dyDescent="0.3">
      <c r="H592" s="5"/>
      <c r="I592" s="5"/>
      <c r="J592" s="5"/>
      <c r="N592" s="5"/>
      <c r="O592" s="5"/>
      <c r="P592" s="5"/>
      <c r="T592" s="5"/>
      <c r="U592" s="5"/>
      <c r="V592" s="5"/>
      <c r="W592" s="5"/>
      <c r="X592" s="5"/>
      <c r="Y592" s="5"/>
      <c r="Z592" s="5"/>
      <c r="AA592" s="5"/>
      <c r="AB592" s="5"/>
    </row>
    <row r="593" spans="8:28" ht="15.75" customHeight="1" x14ac:dyDescent="0.3">
      <c r="H593" s="5"/>
      <c r="I593" s="5"/>
      <c r="J593" s="5"/>
      <c r="N593" s="5"/>
      <c r="O593" s="5"/>
      <c r="P593" s="5"/>
      <c r="T593" s="5"/>
      <c r="U593" s="5"/>
      <c r="V593" s="5"/>
      <c r="W593" s="5"/>
      <c r="X593" s="5"/>
      <c r="Y593" s="5"/>
      <c r="Z593" s="5"/>
      <c r="AA593" s="5"/>
      <c r="AB593" s="5"/>
    </row>
    <row r="594" spans="8:28" ht="15.75" customHeight="1" x14ac:dyDescent="0.3">
      <c r="H594" s="5"/>
      <c r="I594" s="5"/>
      <c r="J594" s="5"/>
      <c r="N594" s="5"/>
      <c r="O594" s="5"/>
      <c r="P594" s="5"/>
      <c r="T594" s="5"/>
      <c r="U594" s="5"/>
      <c r="V594" s="5"/>
      <c r="W594" s="5"/>
      <c r="X594" s="5"/>
      <c r="Y594" s="5"/>
      <c r="Z594" s="5"/>
      <c r="AA594" s="5"/>
      <c r="AB594" s="5"/>
    </row>
    <row r="595" spans="8:28" ht="15.75" customHeight="1" x14ac:dyDescent="0.3">
      <c r="H595" s="5"/>
      <c r="I595" s="5"/>
      <c r="J595" s="5"/>
      <c r="N595" s="5"/>
      <c r="O595" s="5"/>
      <c r="P595" s="5"/>
      <c r="T595" s="5"/>
      <c r="U595" s="5"/>
      <c r="V595" s="5"/>
      <c r="W595" s="5"/>
      <c r="X595" s="5"/>
      <c r="Y595" s="5"/>
      <c r="Z595" s="5"/>
      <c r="AA595" s="5"/>
      <c r="AB595" s="5"/>
    </row>
    <row r="596" spans="8:28" ht="15.75" customHeight="1" x14ac:dyDescent="0.3">
      <c r="H596" s="5"/>
      <c r="I596" s="5"/>
      <c r="J596" s="5"/>
      <c r="N596" s="5"/>
      <c r="O596" s="5"/>
      <c r="P596" s="5"/>
      <c r="T596" s="5"/>
      <c r="U596" s="5"/>
      <c r="V596" s="5"/>
      <c r="W596" s="5"/>
      <c r="X596" s="5"/>
      <c r="Y596" s="5"/>
      <c r="Z596" s="5"/>
      <c r="AA596" s="5"/>
      <c r="AB596" s="5"/>
    </row>
    <row r="597" spans="8:28" ht="15.75" customHeight="1" x14ac:dyDescent="0.3">
      <c r="H597" s="5"/>
      <c r="I597" s="5"/>
      <c r="J597" s="5"/>
      <c r="N597" s="5"/>
      <c r="O597" s="5"/>
      <c r="P597" s="5"/>
      <c r="T597" s="5"/>
      <c r="U597" s="5"/>
      <c r="V597" s="5"/>
      <c r="W597" s="5"/>
      <c r="X597" s="5"/>
      <c r="Y597" s="5"/>
      <c r="Z597" s="5"/>
      <c r="AA597" s="5"/>
      <c r="AB597" s="5"/>
    </row>
    <row r="598" spans="8:28" ht="15.75" customHeight="1" x14ac:dyDescent="0.3">
      <c r="H598" s="5"/>
      <c r="I598" s="5"/>
      <c r="J598" s="5"/>
      <c r="N598" s="5"/>
      <c r="O598" s="5"/>
      <c r="P598" s="5"/>
      <c r="T598" s="5"/>
      <c r="U598" s="5"/>
      <c r="V598" s="5"/>
      <c r="W598" s="5"/>
      <c r="X598" s="5"/>
      <c r="Y598" s="5"/>
      <c r="Z598" s="5"/>
      <c r="AA598" s="5"/>
      <c r="AB598" s="5"/>
    </row>
    <row r="599" spans="8:28" ht="15.75" customHeight="1" x14ac:dyDescent="0.3">
      <c r="H599" s="5"/>
      <c r="I599" s="5"/>
      <c r="J599" s="5"/>
      <c r="N599" s="5"/>
      <c r="O599" s="5"/>
      <c r="P599" s="5"/>
      <c r="T599" s="5"/>
      <c r="U599" s="5"/>
      <c r="V599" s="5"/>
      <c r="W599" s="5"/>
      <c r="X599" s="5"/>
      <c r="Y599" s="5"/>
      <c r="Z599" s="5"/>
      <c r="AA599" s="5"/>
      <c r="AB599" s="5"/>
    </row>
    <row r="600" spans="8:28" ht="15.75" customHeight="1" x14ac:dyDescent="0.3">
      <c r="H600" s="5"/>
      <c r="I600" s="5"/>
      <c r="J600" s="5"/>
      <c r="N600" s="5"/>
      <c r="O600" s="5"/>
      <c r="P600" s="5"/>
      <c r="T600" s="5"/>
      <c r="U600" s="5"/>
      <c r="V600" s="5"/>
      <c r="W600" s="5"/>
      <c r="X600" s="5"/>
      <c r="Y600" s="5"/>
      <c r="Z600" s="5"/>
      <c r="AA600" s="5"/>
      <c r="AB600" s="5"/>
    </row>
    <row r="601" spans="8:28" ht="15.75" customHeight="1" x14ac:dyDescent="0.3">
      <c r="H601" s="5"/>
      <c r="I601" s="5"/>
      <c r="J601" s="5"/>
      <c r="N601" s="5"/>
      <c r="O601" s="5"/>
      <c r="P601" s="5"/>
      <c r="T601" s="5"/>
      <c r="U601" s="5"/>
      <c r="V601" s="5"/>
      <c r="W601" s="5"/>
      <c r="X601" s="5"/>
      <c r="Y601" s="5"/>
      <c r="Z601" s="5"/>
      <c r="AA601" s="5"/>
      <c r="AB601" s="5"/>
    </row>
    <row r="602" spans="8:28" ht="15.75" customHeight="1" x14ac:dyDescent="0.3">
      <c r="H602" s="5"/>
      <c r="I602" s="5"/>
      <c r="J602" s="5"/>
      <c r="N602" s="5"/>
      <c r="O602" s="5"/>
      <c r="P602" s="5"/>
      <c r="T602" s="5"/>
      <c r="U602" s="5"/>
      <c r="V602" s="5"/>
      <c r="W602" s="5"/>
      <c r="X602" s="5"/>
      <c r="Y602" s="5"/>
      <c r="Z602" s="5"/>
      <c r="AA602" s="5"/>
      <c r="AB602" s="5"/>
    </row>
    <row r="603" spans="8:28" ht="15.75" customHeight="1" x14ac:dyDescent="0.3">
      <c r="H603" s="5"/>
      <c r="I603" s="5"/>
      <c r="J603" s="5"/>
      <c r="N603" s="5"/>
      <c r="O603" s="5"/>
      <c r="P603" s="5"/>
      <c r="T603" s="5"/>
      <c r="U603" s="5"/>
      <c r="V603" s="5"/>
      <c r="W603" s="5"/>
      <c r="X603" s="5"/>
      <c r="Y603" s="5"/>
      <c r="Z603" s="5"/>
      <c r="AA603" s="5"/>
      <c r="AB603" s="5"/>
    </row>
    <row r="604" spans="8:28" ht="15.75" customHeight="1" x14ac:dyDescent="0.3">
      <c r="H604" s="5"/>
      <c r="I604" s="5"/>
      <c r="J604" s="5"/>
      <c r="N604" s="5"/>
      <c r="O604" s="5"/>
      <c r="P604" s="5"/>
      <c r="T604" s="5"/>
      <c r="U604" s="5"/>
      <c r="V604" s="5"/>
      <c r="W604" s="5"/>
      <c r="X604" s="5"/>
      <c r="Y604" s="5"/>
      <c r="Z604" s="5"/>
      <c r="AA604" s="5"/>
      <c r="AB604" s="5"/>
    </row>
    <row r="605" spans="8:28" ht="15.75" customHeight="1" x14ac:dyDescent="0.3">
      <c r="H605" s="5"/>
      <c r="I605" s="5"/>
      <c r="J605" s="5"/>
      <c r="N605" s="5"/>
      <c r="O605" s="5"/>
      <c r="P605" s="5"/>
      <c r="T605" s="5"/>
      <c r="U605" s="5"/>
      <c r="V605" s="5"/>
      <c r="W605" s="5"/>
      <c r="X605" s="5"/>
      <c r="Y605" s="5"/>
      <c r="Z605" s="5"/>
      <c r="AA605" s="5"/>
      <c r="AB605" s="5"/>
    </row>
    <row r="606" spans="8:28" ht="15.75" customHeight="1" x14ac:dyDescent="0.3">
      <c r="H606" s="5"/>
      <c r="I606" s="5"/>
      <c r="J606" s="5"/>
      <c r="N606" s="5"/>
      <c r="O606" s="5"/>
      <c r="P606" s="5"/>
      <c r="T606" s="5"/>
      <c r="U606" s="5"/>
      <c r="V606" s="5"/>
      <c r="W606" s="5"/>
      <c r="X606" s="5"/>
      <c r="Y606" s="5"/>
      <c r="Z606" s="5"/>
      <c r="AA606" s="5"/>
      <c r="AB606" s="5"/>
    </row>
    <row r="607" spans="8:28" ht="15.75" customHeight="1" x14ac:dyDescent="0.3">
      <c r="H607" s="5"/>
      <c r="I607" s="5"/>
      <c r="J607" s="5"/>
      <c r="N607" s="5"/>
      <c r="O607" s="5"/>
      <c r="P607" s="5"/>
      <c r="T607" s="5"/>
      <c r="U607" s="5"/>
      <c r="V607" s="5"/>
      <c r="W607" s="5"/>
      <c r="X607" s="5"/>
      <c r="Y607" s="5"/>
      <c r="Z607" s="5"/>
      <c r="AA607" s="5"/>
      <c r="AB607" s="5"/>
    </row>
    <row r="608" spans="8:28" ht="15.75" customHeight="1" x14ac:dyDescent="0.3">
      <c r="H608" s="5"/>
      <c r="I608" s="5"/>
      <c r="J608" s="5"/>
      <c r="N608" s="5"/>
      <c r="O608" s="5"/>
      <c r="P608" s="5"/>
      <c r="T608" s="5"/>
      <c r="U608" s="5"/>
      <c r="V608" s="5"/>
      <c r="W608" s="5"/>
      <c r="X608" s="5"/>
      <c r="Y608" s="5"/>
      <c r="Z608" s="5"/>
      <c r="AA608" s="5"/>
      <c r="AB608" s="5"/>
    </row>
    <row r="609" spans="8:28" ht="15.75" customHeight="1" x14ac:dyDescent="0.3">
      <c r="H609" s="5"/>
      <c r="I609" s="5"/>
      <c r="J609" s="5"/>
      <c r="N609" s="5"/>
      <c r="O609" s="5"/>
      <c r="P609" s="5"/>
      <c r="T609" s="5"/>
      <c r="U609" s="5"/>
      <c r="V609" s="5"/>
      <c r="W609" s="5"/>
      <c r="X609" s="5"/>
      <c r="Y609" s="5"/>
      <c r="Z609" s="5"/>
      <c r="AA609" s="5"/>
      <c r="AB609" s="5"/>
    </row>
    <row r="610" spans="8:28" ht="15.75" customHeight="1" x14ac:dyDescent="0.3">
      <c r="H610" s="5"/>
      <c r="I610" s="5"/>
      <c r="J610" s="5"/>
      <c r="N610" s="5"/>
      <c r="O610" s="5"/>
      <c r="P610" s="5"/>
      <c r="T610" s="5"/>
      <c r="U610" s="5"/>
      <c r="V610" s="5"/>
      <c r="W610" s="5"/>
      <c r="X610" s="5"/>
      <c r="Y610" s="5"/>
      <c r="Z610" s="5"/>
      <c r="AA610" s="5"/>
      <c r="AB610" s="5"/>
    </row>
    <row r="611" spans="8:28" ht="15.75" customHeight="1" x14ac:dyDescent="0.3">
      <c r="H611" s="5"/>
      <c r="I611" s="5"/>
      <c r="J611" s="5"/>
      <c r="N611" s="5"/>
      <c r="O611" s="5"/>
      <c r="P611" s="5"/>
      <c r="T611" s="5"/>
      <c r="U611" s="5"/>
      <c r="V611" s="5"/>
      <c r="W611" s="5"/>
      <c r="X611" s="5"/>
      <c r="Y611" s="5"/>
      <c r="Z611" s="5"/>
      <c r="AA611" s="5"/>
      <c r="AB611" s="5"/>
    </row>
    <row r="612" spans="8:28" ht="15.75" customHeight="1" x14ac:dyDescent="0.3">
      <c r="H612" s="5"/>
      <c r="I612" s="5"/>
      <c r="J612" s="5"/>
      <c r="N612" s="5"/>
      <c r="O612" s="5"/>
      <c r="P612" s="5"/>
      <c r="T612" s="5"/>
      <c r="U612" s="5"/>
      <c r="V612" s="5"/>
      <c r="W612" s="5"/>
      <c r="X612" s="5"/>
      <c r="Y612" s="5"/>
      <c r="Z612" s="5"/>
      <c r="AA612" s="5"/>
      <c r="AB612" s="5"/>
    </row>
    <row r="613" spans="8:28" ht="15.75" customHeight="1" x14ac:dyDescent="0.3">
      <c r="H613" s="5"/>
      <c r="I613" s="5"/>
      <c r="J613" s="5"/>
      <c r="N613" s="5"/>
      <c r="O613" s="5"/>
      <c r="P613" s="5"/>
      <c r="T613" s="5"/>
      <c r="U613" s="5"/>
      <c r="V613" s="5"/>
      <c r="W613" s="5"/>
      <c r="X613" s="5"/>
      <c r="Y613" s="5"/>
      <c r="Z613" s="5"/>
      <c r="AA613" s="5"/>
      <c r="AB613" s="5"/>
    </row>
    <row r="614" spans="8:28" ht="15.75" customHeight="1" x14ac:dyDescent="0.3">
      <c r="H614" s="5"/>
      <c r="I614" s="5"/>
      <c r="J614" s="5"/>
      <c r="N614" s="5"/>
      <c r="O614" s="5"/>
      <c r="P614" s="5"/>
      <c r="T614" s="5"/>
      <c r="U614" s="5"/>
      <c r="V614" s="5"/>
      <c r="W614" s="5"/>
      <c r="X614" s="5"/>
      <c r="Y614" s="5"/>
      <c r="Z614" s="5"/>
      <c r="AA614" s="5"/>
      <c r="AB614" s="5"/>
    </row>
    <row r="615" spans="8:28" ht="15.75" customHeight="1" x14ac:dyDescent="0.3">
      <c r="H615" s="5"/>
      <c r="I615" s="5"/>
      <c r="J615" s="5"/>
      <c r="N615" s="5"/>
      <c r="O615" s="5"/>
      <c r="P615" s="5"/>
      <c r="T615" s="5"/>
      <c r="U615" s="5"/>
      <c r="V615" s="5"/>
      <c r="W615" s="5"/>
      <c r="X615" s="5"/>
      <c r="Y615" s="5"/>
      <c r="Z615" s="5"/>
      <c r="AA615" s="5"/>
      <c r="AB615" s="5"/>
    </row>
    <row r="616" spans="8:28" ht="15.75" customHeight="1" x14ac:dyDescent="0.3">
      <c r="H616" s="5"/>
      <c r="I616" s="5"/>
      <c r="J616" s="5"/>
      <c r="N616" s="5"/>
      <c r="O616" s="5"/>
      <c r="P616" s="5"/>
      <c r="T616" s="5"/>
      <c r="U616" s="5"/>
      <c r="V616" s="5"/>
      <c r="W616" s="5"/>
      <c r="X616" s="5"/>
      <c r="Y616" s="5"/>
      <c r="Z616" s="5"/>
      <c r="AA616" s="5"/>
      <c r="AB616" s="5"/>
    </row>
    <row r="617" spans="8:28" ht="15.75" customHeight="1" x14ac:dyDescent="0.3">
      <c r="H617" s="5"/>
      <c r="I617" s="5"/>
      <c r="J617" s="5"/>
      <c r="N617" s="5"/>
      <c r="O617" s="5"/>
      <c r="P617" s="5"/>
      <c r="T617" s="5"/>
      <c r="U617" s="5"/>
      <c r="V617" s="5"/>
      <c r="W617" s="5"/>
      <c r="X617" s="5"/>
      <c r="Y617" s="5"/>
      <c r="Z617" s="5"/>
      <c r="AA617" s="5"/>
      <c r="AB617" s="5"/>
    </row>
    <row r="618" spans="8:28" ht="15.75" customHeight="1" x14ac:dyDescent="0.3">
      <c r="H618" s="5"/>
      <c r="I618" s="5"/>
      <c r="J618" s="5"/>
      <c r="N618" s="5"/>
      <c r="O618" s="5"/>
      <c r="P618" s="5"/>
      <c r="T618" s="5"/>
      <c r="U618" s="5"/>
      <c r="V618" s="5"/>
      <c r="W618" s="5"/>
      <c r="X618" s="5"/>
      <c r="Y618" s="5"/>
      <c r="Z618" s="5"/>
      <c r="AA618" s="5"/>
      <c r="AB618" s="5"/>
    </row>
    <row r="619" spans="8:28" ht="15.75" customHeight="1" x14ac:dyDescent="0.3">
      <c r="H619" s="5"/>
      <c r="I619" s="5"/>
      <c r="J619" s="5"/>
      <c r="N619" s="5"/>
      <c r="O619" s="5"/>
      <c r="P619" s="5"/>
      <c r="T619" s="5"/>
      <c r="U619" s="5"/>
      <c r="V619" s="5"/>
      <c r="W619" s="5"/>
      <c r="X619" s="5"/>
      <c r="Y619" s="5"/>
      <c r="Z619" s="5"/>
      <c r="AA619" s="5"/>
      <c r="AB619" s="5"/>
    </row>
    <row r="620" spans="8:28" ht="15.75" customHeight="1" x14ac:dyDescent="0.3">
      <c r="H620" s="5"/>
      <c r="I620" s="5"/>
      <c r="J620" s="5"/>
      <c r="N620" s="5"/>
      <c r="O620" s="5"/>
      <c r="P620" s="5"/>
      <c r="T620" s="5"/>
      <c r="U620" s="5"/>
      <c r="V620" s="5"/>
      <c r="W620" s="5"/>
      <c r="X620" s="5"/>
      <c r="Y620" s="5"/>
      <c r="Z620" s="5"/>
      <c r="AA620" s="5"/>
      <c r="AB620" s="5"/>
    </row>
    <row r="621" spans="8:28" ht="15.75" customHeight="1" x14ac:dyDescent="0.3">
      <c r="H621" s="5"/>
      <c r="I621" s="5"/>
      <c r="J621" s="5"/>
      <c r="N621" s="5"/>
      <c r="O621" s="5"/>
      <c r="P621" s="5"/>
      <c r="T621" s="5"/>
      <c r="U621" s="5"/>
      <c r="V621" s="5"/>
      <c r="W621" s="5"/>
      <c r="X621" s="5"/>
      <c r="Y621" s="5"/>
      <c r="Z621" s="5"/>
      <c r="AA621" s="5"/>
      <c r="AB621" s="5"/>
    </row>
    <row r="622" spans="8:28" ht="15.75" customHeight="1" x14ac:dyDescent="0.3">
      <c r="H622" s="5"/>
      <c r="I622" s="5"/>
      <c r="J622" s="5"/>
      <c r="N622" s="5"/>
      <c r="O622" s="5"/>
      <c r="P622" s="5"/>
      <c r="T622" s="5"/>
      <c r="U622" s="5"/>
      <c r="V622" s="5"/>
      <c r="W622" s="5"/>
      <c r="X622" s="5"/>
      <c r="Y622" s="5"/>
      <c r="Z622" s="5"/>
      <c r="AA622" s="5"/>
      <c r="AB622" s="5"/>
    </row>
    <row r="623" spans="8:28" ht="15.75" customHeight="1" x14ac:dyDescent="0.3">
      <c r="H623" s="5"/>
      <c r="I623" s="5"/>
      <c r="J623" s="5"/>
      <c r="N623" s="5"/>
      <c r="O623" s="5"/>
      <c r="P623" s="5"/>
      <c r="T623" s="5"/>
      <c r="U623" s="5"/>
      <c r="V623" s="5"/>
      <c r="W623" s="5"/>
      <c r="X623" s="5"/>
      <c r="Y623" s="5"/>
      <c r="Z623" s="5"/>
      <c r="AA623" s="5"/>
      <c r="AB623" s="5"/>
    </row>
    <row r="624" spans="8:28" ht="15.75" customHeight="1" x14ac:dyDescent="0.3">
      <c r="H624" s="5"/>
      <c r="I624" s="5"/>
      <c r="J624" s="5"/>
      <c r="N624" s="5"/>
      <c r="O624" s="5"/>
      <c r="P624" s="5"/>
      <c r="T624" s="5"/>
      <c r="U624" s="5"/>
      <c r="V624" s="5"/>
      <c r="W624" s="5"/>
      <c r="X624" s="5"/>
      <c r="Y624" s="5"/>
      <c r="Z624" s="5"/>
      <c r="AA624" s="5"/>
      <c r="AB624" s="5"/>
    </row>
    <row r="625" spans="8:28" ht="15.75" customHeight="1" x14ac:dyDescent="0.3">
      <c r="H625" s="5"/>
      <c r="I625" s="5"/>
      <c r="J625" s="5"/>
      <c r="N625" s="5"/>
      <c r="O625" s="5"/>
      <c r="P625" s="5"/>
      <c r="T625" s="5"/>
      <c r="U625" s="5"/>
      <c r="V625" s="5"/>
      <c r="W625" s="5"/>
      <c r="X625" s="5"/>
      <c r="Y625" s="5"/>
      <c r="Z625" s="5"/>
      <c r="AA625" s="5"/>
      <c r="AB625" s="5"/>
    </row>
    <row r="626" spans="8:28" ht="15.75" customHeight="1" x14ac:dyDescent="0.3">
      <c r="H626" s="5"/>
      <c r="I626" s="5"/>
      <c r="J626" s="5"/>
      <c r="N626" s="5"/>
      <c r="O626" s="5"/>
      <c r="P626" s="5"/>
      <c r="T626" s="5"/>
      <c r="U626" s="5"/>
      <c r="V626" s="5"/>
      <c r="W626" s="5"/>
      <c r="X626" s="5"/>
      <c r="Y626" s="5"/>
      <c r="Z626" s="5"/>
      <c r="AA626" s="5"/>
      <c r="AB626" s="5"/>
    </row>
    <row r="627" spans="8:28" ht="15.75" customHeight="1" x14ac:dyDescent="0.3">
      <c r="H627" s="5"/>
      <c r="I627" s="5"/>
      <c r="J627" s="5"/>
      <c r="N627" s="5"/>
      <c r="O627" s="5"/>
      <c r="P627" s="5"/>
      <c r="T627" s="5"/>
      <c r="U627" s="5"/>
      <c r="V627" s="5"/>
      <c r="W627" s="5"/>
      <c r="X627" s="5"/>
      <c r="Y627" s="5"/>
      <c r="Z627" s="5"/>
      <c r="AA627" s="5"/>
      <c r="AB627" s="5"/>
    </row>
    <row r="628" spans="8:28" ht="15.75" customHeight="1" x14ac:dyDescent="0.3">
      <c r="H628" s="5"/>
      <c r="I628" s="5"/>
      <c r="J628" s="5"/>
      <c r="N628" s="5"/>
      <c r="O628" s="5"/>
      <c r="P628" s="5"/>
      <c r="T628" s="5"/>
      <c r="U628" s="5"/>
      <c r="V628" s="5"/>
      <c r="W628" s="5"/>
      <c r="X628" s="5"/>
      <c r="Y628" s="5"/>
      <c r="Z628" s="5"/>
      <c r="AA628" s="5"/>
      <c r="AB628" s="5"/>
    </row>
    <row r="629" spans="8:28" ht="15.75" customHeight="1" x14ac:dyDescent="0.3">
      <c r="H629" s="5"/>
      <c r="I629" s="5"/>
      <c r="J629" s="5"/>
      <c r="N629" s="5"/>
      <c r="O629" s="5"/>
      <c r="P629" s="5"/>
      <c r="T629" s="5"/>
      <c r="U629" s="5"/>
      <c r="V629" s="5"/>
      <c r="W629" s="5"/>
      <c r="X629" s="5"/>
      <c r="Y629" s="5"/>
      <c r="Z629" s="5"/>
      <c r="AA629" s="5"/>
      <c r="AB629" s="5"/>
    </row>
    <row r="630" spans="8:28" ht="15.75" customHeight="1" x14ac:dyDescent="0.3">
      <c r="H630" s="5"/>
      <c r="I630" s="5"/>
      <c r="J630" s="5"/>
      <c r="N630" s="5"/>
      <c r="O630" s="5"/>
      <c r="P630" s="5"/>
      <c r="T630" s="5"/>
      <c r="U630" s="5"/>
      <c r="V630" s="5"/>
      <c r="W630" s="5"/>
      <c r="X630" s="5"/>
      <c r="Y630" s="5"/>
      <c r="Z630" s="5"/>
      <c r="AA630" s="5"/>
      <c r="AB630" s="5"/>
    </row>
    <row r="631" spans="8:28" ht="15.75" customHeight="1" x14ac:dyDescent="0.3">
      <c r="H631" s="5"/>
      <c r="I631" s="5"/>
      <c r="J631" s="5"/>
      <c r="N631" s="5"/>
      <c r="O631" s="5"/>
      <c r="P631" s="5"/>
      <c r="T631" s="5"/>
      <c r="U631" s="5"/>
      <c r="V631" s="5"/>
      <c r="W631" s="5"/>
      <c r="X631" s="5"/>
      <c r="Y631" s="5"/>
      <c r="Z631" s="5"/>
      <c r="AA631" s="5"/>
      <c r="AB631" s="5"/>
    </row>
    <row r="632" spans="8:28" ht="15.75" customHeight="1" x14ac:dyDescent="0.3">
      <c r="H632" s="5"/>
      <c r="I632" s="5"/>
      <c r="J632" s="5"/>
      <c r="N632" s="5"/>
      <c r="O632" s="5"/>
      <c r="P632" s="5"/>
      <c r="T632" s="5"/>
      <c r="U632" s="5"/>
      <c r="V632" s="5"/>
      <c r="W632" s="5"/>
      <c r="X632" s="5"/>
      <c r="Y632" s="5"/>
      <c r="Z632" s="5"/>
      <c r="AA632" s="5"/>
      <c r="AB632" s="5"/>
    </row>
    <row r="633" spans="8:28" ht="15.75" customHeight="1" x14ac:dyDescent="0.3">
      <c r="H633" s="5"/>
      <c r="I633" s="5"/>
      <c r="J633" s="5"/>
      <c r="N633" s="5"/>
      <c r="O633" s="5"/>
      <c r="P633" s="5"/>
      <c r="T633" s="5"/>
      <c r="U633" s="5"/>
      <c r="V633" s="5"/>
      <c r="W633" s="5"/>
      <c r="X633" s="5"/>
      <c r="Y633" s="5"/>
      <c r="Z633" s="5"/>
      <c r="AA633" s="5"/>
      <c r="AB633" s="5"/>
    </row>
    <row r="634" spans="8:28" ht="15.75" customHeight="1" x14ac:dyDescent="0.3">
      <c r="H634" s="5"/>
      <c r="I634" s="5"/>
      <c r="J634" s="5"/>
      <c r="N634" s="5"/>
      <c r="O634" s="5"/>
      <c r="P634" s="5"/>
      <c r="T634" s="5"/>
      <c r="U634" s="5"/>
      <c r="V634" s="5"/>
      <c r="W634" s="5"/>
      <c r="X634" s="5"/>
      <c r="Y634" s="5"/>
      <c r="Z634" s="5"/>
      <c r="AA634" s="5"/>
      <c r="AB634" s="5"/>
    </row>
    <row r="635" spans="8:28" ht="15.75" customHeight="1" x14ac:dyDescent="0.3">
      <c r="H635" s="5"/>
      <c r="I635" s="5"/>
      <c r="J635" s="5"/>
      <c r="N635" s="5"/>
      <c r="O635" s="5"/>
      <c r="P635" s="5"/>
      <c r="T635" s="5"/>
      <c r="U635" s="5"/>
      <c r="V635" s="5"/>
      <c r="W635" s="5"/>
      <c r="X635" s="5"/>
      <c r="Y635" s="5"/>
      <c r="Z635" s="5"/>
      <c r="AA635" s="5"/>
      <c r="AB635" s="5"/>
    </row>
    <row r="636" spans="8:28" ht="15.75" customHeight="1" x14ac:dyDescent="0.3">
      <c r="H636" s="5"/>
      <c r="I636" s="5"/>
      <c r="J636" s="5"/>
      <c r="N636" s="5"/>
      <c r="O636" s="5"/>
      <c r="P636" s="5"/>
      <c r="T636" s="5"/>
      <c r="U636" s="5"/>
      <c r="V636" s="5"/>
      <c r="W636" s="5"/>
      <c r="X636" s="5"/>
      <c r="Y636" s="5"/>
      <c r="Z636" s="5"/>
      <c r="AA636" s="5"/>
      <c r="AB636" s="5"/>
    </row>
    <row r="637" spans="8:28" ht="15.75" customHeight="1" x14ac:dyDescent="0.3">
      <c r="H637" s="5"/>
      <c r="I637" s="5"/>
      <c r="J637" s="5"/>
      <c r="N637" s="5"/>
      <c r="O637" s="5"/>
      <c r="P637" s="5"/>
      <c r="T637" s="5"/>
      <c r="U637" s="5"/>
      <c r="V637" s="5"/>
      <c r="W637" s="5"/>
      <c r="X637" s="5"/>
      <c r="Y637" s="5"/>
      <c r="Z637" s="5"/>
      <c r="AA637" s="5"/>
      <c r="AB637" s="5"/>
    </row>
    <row r="638" spans="8:28" ht="15.75" customHeight="1" x14ac:dyDescent="0.3">
      <c r="H638" s="5"/>
      <c r="I638" s="5"/>
      <c r="J638" s="5"/>
      <c r="N638" s="5"/>
      <c r="O638" s="5"/>
      <c r="P638" s="5"/>
      <c r="T638" s="5"/>
      <c r="U638" s="5"/>
      <c r="V638" s="5"/>
      <c r="W638" s="5"/>
      <c r="X638" s="5"/>
      <c r="Y638" s="5"/>
      <c r="Z638" s="5"/>
      <c r="AA638" s="5"/>
      <c r="AB638" s="5"/>
    </row>
    <row r="639" spans="8:28" ht="15.75" customHeight="1" x14ac:dyDescent="0.3">
      <c r="H639" s="5"/>
      <c r="I639" s="5"/>
      <c r="J639" s="5"/>
      <c r="N639" s="5"/>
      <c r="O639" s="5"/>
      <c r="P639" s="5"/>
      <c r="T639" s="5"/>
      <c r="U639" s="5"/>
      <c r="V639" s="5"/>
      <c r="W639" s="5"/>
      <c r="X639" s="5"/>
      <c r="Y639" s="5"/>
      <c r="Z639" s="5"/>
      <c r="AA639" s="5"/>
      <c r="AB639" s="5"/>
    </row>
    <row r="640" spans="8:28" ht="15.75" customHeight="1" x14ac:dyDescent="0.3">
      <c r="H640" s="5"/>
      <c r="I640" s="5"/>
      <c r="J640" s="5"/>
      <c r="N640" s="5"/>
      <c r="O640" s="5"/>
      <c r="P640" s="5"/>
      <c r="T640" s="5"/>
      <c r="U640" s="5"/>
      <c r="V640" s="5"/>
      <c r="W640" s="5"/>
      <c r="X640" s="5"/>
      <c r="Y640" s="5"/>
      <c r="Z640" s="5"/>
      <c r="AA640" s="5"/>
      <c r="AB640" s="5"/>
    </row>
    <row r="641" spans="8:28" ht="15.75" customHeight="1" x14ac:dyDescent="0.3">
      <c r="H641" s="5"/>
      <c r="I641" s="5"/>
      <c r="J641" s="5"/>
      <c r="N641" s="5"/>
      <c r="O641" s="5"/>
      <c r="P641" s="5"/>
      <c r="T641" s="5"/>
      <c r="U641" s="5"/>
      <c r="V641" s="5"/>
      <c r="W641" s="5"/>
      <c r="X641" s="5"/>
      <c r="Y641" s="5"/>
      <c r="Z641" s="5"/>
      <c r="AA641" s="5"/>
      <c r="AB641" s="5"/>
    </row>
    <row r="642" spans="8:28" ht="15.75" customHeight="1" x14ac:dyDescent="0.3">
      <c r="H642" s="5"/>
      <c r="I642" s="5"/>
      <c r="J642" s="5"/>
      <c r="N642" s="5"/>
      <c r="O642" s="5"/>
      <c r="P642" s="5"/>
      <c r="T642" s="5"/>
      <c r="U642" s="5"/>
      <c r="V642" s="5"/>
      <c r="W642" s="5"/>
      <c r="X642" s="5"/>
      <c r="Y642" s="5"/>
      <c r="Z642" s="5"/>
      <c r="AA642" s="5"/>
      <c r="AB642" s="5"/>
    </row>
    <row r="643" spans="8:28" ht="15.75" customHeight="1" x14ac:dyDescent="0.3">
      <c r="H643" s="5"/>
      <c r="I643" s="5"/>
      <c r="J643" s="5"/>
      <c r="N643" s="5"/>
      <c r="O643" s="5"/>
      <c r="P643" s="5"/>
      <c r="T643" s="5"/>
      <c r="U643" s="5"/>
      <c r="V643" s="5"/>
      <c r="W643" s="5"/>
      <c r="X643" s="5"/>
      <c r="Y643" s="5"/>
      <c r="Z643" s="5"/>
      <c r="AA643" s="5"/>
      <c r="AB643" s="5"/>
    </row>
    <row r="644" spans="8:28" ht="15.75" customHeight="1" x14ac:dyDescent="0.3">
      <c r="H644" s="5"/>
      <c r="I644" s="5"/>
      <c r="J644" s="5"/>
      <c r="N644" s="5"/>
      <c r="O644" s="5"/>
      <c r="P644" s="5"/>
      <c r="T644" s="5"/>
      <c r="U644" s="5"/>
      <c r="V644" s="5"/>
      <c r="W644" s="5"/>
      <c r="X644" s="5"/>
      <c r="Y644" s="5"/>
      <c r="Z644" s="5"/>
      <c r="AA644" s="5"/>
      <c r="AB644" s="5"/>
    </row>
    <row r="645" spans="8:28" ht="15.75" customHeight="1" x14ac:dyDescent="0.3">
      <c r="H645" s="5"/>
      <c r="I645" s="5"/>
      <c r="J645" s="5"/>
      <c r="N645" s="5"/>
      <c r="O645" s="5"/>
      <c r="P645" s="5"/>
      <c r="T645" s="5"/>
      <c r="U645" s="5"/>
      <c r="V645" s="5"/>
      <c r="W645" s="5"/>
      <c r="X645" s="5"/>
      <c r="Y645" s="5"/>
      <c r="Z645" s="5"/>
      <c r="AA645" s="5"/>
      <c r="AB645" s="5"/>
    </row>
    <row r="646" spans="8:28" ht="15.75" customHeight="1" x14ac:dyDescent="0.3">
      <c r="H646" s="5"/>
      <c r="I646" s="5"/>
      <c r="J646" s="5"/>
      <c r="N646" s="5"/>
      <c r="O646" s="5"/>
      <c r="P646" s="5"/>
      <c r="T646" s="5"/>
      <c r="U646" s="5"/>
      <c r="V646" s="5"/>
      <c r="W646" s="5"/>
      <c r="X646" s="5"/>
      <c r="Y646" s="5"/>
      <c r="Z646" s="5"/>
      <c r="AA646" s="5"/>
      <c r="AB646" s="5"/>
    </row>
    <row r="647" spans="8:28" ht="15.75" customHeight="1" x14ac:dyDescent="0.3">
      <c r="H647" s="5"/>
      <c r="I647" s="5"/>
      <c r="J647" s="5"/>
      <c r="N647" s="5"/>
      <c r="O647" s="5"/>
      <c r="P647" s="5"/>
      <c r="T647" s="5"/>
      <c r="U647" s="5"/>
      <c r="V647" s="5"/>
      <c r="W647" s="5"/>
      <c r="X647" s="5"/>
      <c r="Y647" s="5"/>
      <c r="Z647" s="5"/>
      <c r="AA647" s="5"/>
      <c r="AB647" s="5"/>
    </row>
    <row r="648" spans="8:28" ht="15.75" customHeight="1" x14ac:dyDescent="0.3">
      <c r="H648" s="5"/>
      <c r="I648" s="5"/>
      <c r="J648" s="5"/>
      <c r="N648" s="5"/>
      <c r="O648" s="5"/>
      <c r="P648" s="5"/>
      <c r="T648" s="5"/>
      <c r="U648" s="5"/>
      <c r="V648" s="5"/>
      <c r="W648" s="5"/>
      <c r="X648" s="5"/>
      <c r="Y648" s="5"/>
      <c r="Z648" s="5"/>
      <c r="AA648" s="5"/>
      <c r="AB648" s="5"/>
    </row>
    <row r="649" spans="8:28" ht="15.75" customHeight="1" x14ac:dyDescent="0.3">
      <c r="H649" s="5"/>
      <c r="I649" s="5"/>
      <c r="J649" s="5"/>
      <c r="N649" s="5"/>
      <c r="O649" s="5"/>
      <c r="P649" s="5"/>
      <c r="T649" s="5"/>
      <c r="U649" s="5"/>
      <c r="V649" s="5"/>
      <c r="W649" s="5"/>
      <c r="X649" s="5"/>
      <c r="Y649" s="5"/>
      <c r="Z649" s="5"/>
      <c r="AA649" s="5"/>
      <c r="AB649" s="5"/>
    </row>
    <row r="650" spans="8:28" ht="15.75" customHeight="1" x14ac:dyDescent="0.3">
      <c r="H650" s="5"/>
      <c r="I650" s="5"/>
      <c r="J650" s="5"/>
      <c r="N650" s="5"/>
      <c r="O650" s="5"/>
      <c r="P650" s="5"/>
      <c r="T650" s="5"/>
      <c r="U650" s="5"/>
      <c r="V650" s="5"/>
      <c r="W650" s="5"/>
      <c r="X650" s="5"/>
      <c r="Y650" s="5"/>
      <c r="Z650" s="5"/>
      <c r="AA650" s="5"/>
      <c r="AB650" s="5"/>
    </row>
    <row r="651" spans="8:28" ht="15.75" customHeight="1" x14ac:dyDescent="0.3">
      <c r="H651" s="5"/>
      <c r="I651" s="5"/>
      <c r="J651" s="5"/>
      <c r="N651" s="5"/>
      <c r="O651" s="5"/>
      <c r="P651" s="5"/>
      <c r="T651" s="5"/>
      <c r="U651" s="5"/>
      <c r="V651" s="5"/>
      <c r="W651" s="5"/>
      <c r="X651" s="5"/>
      <c r="Y651" s="5"/>
      <c r="Z651" s="5"/>
      <c r="AA651" s="5"/>
      <c r="AB651" s="5"/>
    </row>
    <row r="652" spans="8:28" ht="15.75" customHeight="1" x14ac:dyDescent="0.3">
      <c r="H652" s="5"/>
      <c r="I652" s="5"/>
      <c r="J652" s="5"/>
      <c r="N652" s="5"/>
      <c r="O652" s="5"/>
      <c r="P652" s="5"/>
      <c r="T652" s="5"/>
      <c r="U652" s="5"/>
      <c r="V652" s="5"/>
      <c r="W652" s="5"/>
      <c r="X652" s="5"/>
      <c r="Y652" s="5"/>
      <c r="Z652" s="5"/>
      <c r="AA652" s="5"/>
      <c r="AB652" s="5"/>
    </row>
    <row r="653" spans="8:28" ht="15.75" customHeight="1" x14ac:dyDescent="0.3">
      <c r="H653" s="5"/>
      <c r="I653" s="5"/>
      <c r="J653" s="5"/>
      <c r="N653" s="5"/>
      <c r="O653" s="5"/>
      <c r="P653" s="5"/>
      <c r="T653" s="5"/>
      <c r="U653" s="5"/>
      <c r="V653" s="5"/>
      <c r="W653" s="5"/>
      <c r="X653" s="5"/>
      <c r="Y653" s="5"/>
      <c r="Z653" s="5"/>
      <c r="AA653" s="5"/>
      <c r="AB653" s="5"/>
    </row>
    <row r="654" spans="8:28" ht="15.75" customHeight="1" x14ac:dyDescent="0.3">
      <c r="H654" s="5"/>
      <c r="I654" s="5"/>
      <c r="J654" s="5"/>
      <c r="N654" s="5"/>
      <c r="O654" s="5"/>
      <c r="P654" s="5"/>
      <c r="T654" s="5"/>
      <c r="U654" s="5"/>
      <c r="V654" s="5"/>
      <c r="W654" s="5"/>
      <c r="X654" s="5"/>
      <c r="Y654" s="5"/>
      <c r="Z654" s="5"/>
      <c r="AA654" s="5"/>
      <c r="AB654" s="5"/>
    </row>
    <row r="655" spans="8:28" ht="15.75" customHeight="1" x14ac:dyDescent="0.3">
      <c r="H655" s="5"/>
      <c r="I655" s="5"/>
      <c r="J655" s="5"/>
      <c r="N655" s="5"/>
      <c r="O655" s="5"/>
      <c r="P655" s="5"/>
      <c r="T655" s="5"/>
      <c r="U655" s="5"/>
      <c r="V655" s="5"/>
      <c r="W655" s="5"/>
      <c r="X655" s="5"/>
      <c r="Y655" s="5"/>
      <c r="Z655" s="5"/>
      <c r="AA655" s="5"/>
      <c r="AB655" s="5"/>
    </row>
    <row r="656" spans="8:28" ht="15.75" customHeight="1" x14ac:dyDescent="0.3">
      <c r="H656" s="5"/>
      <c r="I656" s="5"/>
      <c r="J656" s="5"/>
      <c r="N656" s="5"/>
      <c r="O656" s="5"/>
      <c r="P656" s="5"/>
      <c r="T656" s="5"/>
      <c r="U656" s="5"/>
      <c r="V656" s="5"/>
      <c r="W656" s="5"/>
      <c r="X656" s="5"/>
      <c r="Y656" s="5"/>
      <c r="Z656" s="5"/>
      <c r="AA656" s="5"/>
      <c r="AB656" s="5"/>
    </row>
    <row r="657" spans="8:28" ht="15.75" customHeight="1" x14ac:dyDescent="0.3">
      <c r="H657" s="5"/>
      <c r="I657" s="5"/>
      <c r="J657" s="5"/>
      <c r="N657" s="5"/>
      <c r="O657" s="5"/>
      <c r="P657" s="5"/>
      <c r="T657" s="5"/>
      <c r="U657" s="5"/>
      <c r="V657" s="5"/>
      <c r="W657" s="5"/>
      <c r="X657" s="5"/>
      <c r="Y657" s="5"/>
      <c r="Z657" s="5"/>
      <c r="AA657" s="5"/>
      <c r="AB657" s="5"/>
    </row>
    <row r="658" spans="8:28" ht="15.75" customHeight="1" x14ac:dyDescent="0.3">
      <c r="H658" s="5"/>
      <c r="I658" s="5"/>
      <c r="J658" s="5"/>
      <c r="N658" s="5"/>
      <c r="O658" s="5"/>
      <c r="P658" s="5"/>
      <c r="T658" s="5"/>
      <c r="U658" s="5"/>
      <c r="V658" s="5"/>
      <c r="W658" s="5"/>
      <c r="X658" s="5"/>
      <c r="Y658" s="5"/>
      <c r="Z658" s="5"/>
      <c r="AA658" s="5"/>
      <c r="AB658" s="5"/>
    </row>
    <row r="659" spans="8:28" ht="15.75" customHeight="1" x14ac:dyDescent="0.3">
      <c r="H659" s="5"/>
      <c r="I659" s="5"/>
      <c r="J659" s="5"/>
      <c r="N659" s="5"/>
      <c r="O659" s="5"/>
      <c r="P659" s="5"/>
      <c r="T659" s="5"/>
      <c r="U659" s="5"/>
      <c r="V659" s="5"/>
      <c r="W659" s="5"/>
      <c r="X659" s="5"/>
      <c r="Y659" s="5"/>
      <c r="Z659" s="5"/>
      <c r="AA659" s="5"/>
      <c r="AB659" s="5"/>
    </row>
    <row r="660" spans="8:28" ht="15.75" customHeight="1" x14ac:dyDescent="0.3">
      <c r="H660" s="5"/>
      <c r="I660" s="5"/>
      <c r="J660" s="5"/>
      <c r="N660" s="5"/>
      <c r="O660" s="5"/>
      <c r="P660" s="5"/>
      <c r="T660" s="5"/>
      <c r="U660" s="5"/>
      <c r="V660" s="5"/>
      <c r="W660" s="5"/>
      <c r="X660" s="5"/>
      <c r="Y660" s="5"/>
      <c r="Z660" s="5"/>
      <c r="AA660" s="5"/>
      <c r="AB660" s="5"/>
    </row>
    <row r="661" spans="8:28" ht="15.75" customHeight="1" x14ac:dyDescent="0.3">
      <c r="H661" s="5"/>
      <c r="I661" s="5"/>
      <c r="J661" s="5"/>
      <c r="N661" s="5"/>
      <c r="O661" s="5"/>
      <c r="P661" s="5"/>
      <c r="T661" s="5"/>
      <c r="U661" s="5"/>
      <c r="V661" s="5"/>
      <c r="W661" s="5"/>
      <c r="X661" s="5"/>
      <c r="Y661" s="5"/>
      <c r="Z661" s="5"/>
      <c r="AA661" s="5"/>
      <c r="AB661" s="5"/>
    </row>
    <row r="662" spans="8:28" ht="15.75" customHeight="1" x14ac:dyDescent="0.3">
      <c r="H662" s="5"/>
      <c r="I662" s="5"/>
      <c r="J662" s="5"/>
      <c r="N662" s="5"/>
      <c r="O662" s="5"/>
      <c r="P662" s="5"/>
      <c r="T662" s="5"/>
      <c r="U662" s="5"/>
      <c r="V662" s="5"/>
      <c r="W662" s="5"/>
      <c r="X662" s="5"/>
      <c r="Y662" s="5"/>
      <c r="Z662" s="5"/>
      <c r="AA662" s="5"/>
      <c r="AB662" s="5"/>
    </row>
    <row r="663" spans="8:28" ht="15.75" customHeight="1" x14ac:dyDescent="0.3">
      <c r="H663" s="5"/>
      <c r="I663" s="5"/>
      <c r="J663" s="5"/>
      <c r="N663" s="5"/>
      <c r="O663" s="5"/>
      <c r="P663" s="5"/>
      <c r="T663" s="5"/>
      <c r="U663" s="5"/>
      <c r="V663" s="5"/>
      <c r="W663" s="5"/>
      <c r="X663" s="5"/>
      <c r="Y663" s="5"/>
      <c r="Z663" s="5"/>
      <c r="AA663" s="5"/>
      <c r="AB663" s="5"/>
    </row>
    <row r="664" spans="8:28" ht="15.75" customHeight="1" x14ac:dyDescent="0.3">
      <c r="H664" s="5"/>
      <c r="I664" s="5"/>
      <c r="J664" s="5"/>
      <c r="N664" s="5"/>
      <c r="O664" s="5"/>
      <c r="P664" s="5"/>
      <c r="T664" s="5"/>
      <c r="U664" s="5"/>
      <c r="V664" s="5"/>
      <c r="W664" s="5"/>
      <c r="X664" s="5"/>
      <c r="Y664" s="5"/>
      <c r="Z664" s="5"/>
      <c r="AA664" s="5"/>
      <c r="AB664" s="5"/>
    </row>
    <row r="665" spans="8:28" ht="15.75" customHeight="1" x14ac:dyDescent="0.3">
      <c r="H665" s="5"/>
      <c r="I665" s="5"/>
      <c r="J665" s="5"/>
      <c r="N665" s="5"/>
      <c r="O665" s="5"/>
      <c r="P665" s="5"/>
      <c r="T665" s="5"/>
      <c r="U665" s="5"/>
      <c r="V665" s="5"/>
      <c r="W665" s="5"/>
      <c r="X665" s="5"/>
      <c r="Y665" s="5"/>
      <c r="Z665" s="5"/>
      <c r="AA665" s="5"/>
      <c r="AB665" s="5"/>
    </row>
    <row r="666" spans="8:28" ht="15.75" customHeight="1" x14ac:dyDescent="0.3">
      <c r="H666" s="5"/>
      <c r="I666" s="5"/>
      <c r="J666" s="5"/>
      <c r="N666" s="5"/>
      <c r="O666" s="5"/>
      <c r="P666" s="5"/>
      <c r="T666" s="5"/>
      <c r="U666" s="5"/>
      <c r="V666" s="5"/>
      <c r="W666" s="5"/>
      <c r="X666" s="5"/>
      <c r="Y666" s="5"/>
      <c r="Z666" s="5"/>
      <c r="AA666" s="5"/>
      <c r="AB666" s="5"/>
    </row>
    <row r="667" spans="8:28" ht="15.75" customHeight="1" x14ac:dyDescent="0.3">
      <c r="H667" s="5"/>
      <c r="I667" s="5"/>
      <c r="J667" s="5"/>
      <c r="N667" s="5"/>
      <c r="O667" s="5"/>
      <c r="P667" s="5"/>
      <c r="T667" s="5"/>
      <c r="U667" s="5"/>
      <c r="V667" s="5"/>
      <c r="W667" s="5"/>
      <c r="X667" s="5"/>
      <c r="Y667" s="5"/>
      <c r="Z667" s="5"/>
      <c r="AA667" s="5"/>
      <c r="AB667" s="5"/>
    </row>
    <row r="668" spans="8:28" ht="15.75" customHeight="1" x14ac:dyDescent="0.3">
      <c r="H668" s="5"/>
      <c r="I668" s="5"/>
      <c r="J668" s="5"/>
      <c r="N668" s="5"/>
      <c r="O668" s="5"/>
      <c r="P668" s="5"/>
      <c r="T668" s="5"/>
      <c r="U668" s="5"/>
      <c r="V668" s="5"/>
      <c r="W668" s="5"/>
      <c r="X668" s="5"/>
      <c r="Y668" s="5"/>
      <c r="Z668" s="5"/>
      <c r="AA668" s="5"/>
      <c r="AB668" s="5"/>
    </row>
    <row r="669" spans="8:28" ht="15.75" customHeight="1" x14ac:dyDescent="0.3">
      <c r="H669" s="5"/>
      <c r="I669" s="5"/>
      <c r="J669" s="5"/>
      <c r="N669" s="5"/>
      <c r="O669" s="5"/>
      <c r="P669" s="5"/>
      <c r="T669" s="5"/>
      <c r="U669" s="5"/>
      <c r="V669" s="5"/>
      <c r="W669" s="5"/>
      <c r="X669" s="5"/>
      <c r="Y669" s="5"/>
      <c r="Z669" s="5"/>
      <c r="AA669" s="5"/>
      <c r="AB669" s="5"/>
    </row>
    <row r="670" spans="8:28" ht="15.75" customHeight="1" x14ac:dyDescent="0.3">
      <c r="H670" s="5"/>
      <c r="I670" s="5"/>
      <c r="J670" s="5"/>
      <c r="N670" s="5"/>
      <c r="O670" s="5"/>
      <c r="P670" s="5"/>
      <c r="T670" s="5"/>
      <c r="U670" s="5"/>
      <c r="V670" s="5"/>
      <c r="W670" s="5"/>
      <c r="X670" s="5"/>
      <c r="Y670" s="5"/>
      <c r="Z670" s="5"/>
      <c r="AA670" s="5"/>
      <c r="AB670" s="5"/>
    </row>
    <row r="671" spans="8:28" ht="15.75" customHeight="1" x14ac:dyDescent="0.3">
      <c r="H671" s="5"/>
      <c r="I671" s="5"/>
      <c r="J671" s="5"/>
      <c r="N671" s="5"/>
      <c r="O671" s="5"/>
      <c r="P671" s="5"/>
      <c r="T671" s="5"/>
      <c r="U671" s="5"/>
      <c r="V671" s="5"/>
      <c r="W671" s="5"/>
      <c r="X671" s="5"/>
      <c r="Y671" s="5"/>
      <c r="Z671" s="5"/>
      <c r="AA671" s="5"/>
      <c r="AB671" s="5"/>
    </row>
    <row r="672" spans="8:28" ht="15.75" customHeight="1" x14ac:dyDescent="0.3">
      <c r="H672" s="5"/>
      <c r="I672" s="5"/>
      <c r="J672" s="5"/>
      <c r="N672" s="5"/>
      <c r="O672" s="5"/>
      <c r="P672" s="5"/>
      <c r="T672" s="5"/>
      <c r="U672" s="5"/>
      <c r="V672" s="5"/>
      <c r="W672" s="5"/>
      <c r="X672" s="5"/>
      <c r="Y672" s="5"/>
      <c r="Z672" s="5"/>
      <c r="AA672" s="5"/>
      <c r="AB672" s="5"/>
    </row>
    <row r="673" spans="8:28" ht="15.75" customHeight="1" x14ac:dyDescent="0.3">
      <c r="H673" s="5"/>
      <c r="I673" s="5"/>
      <c r="J673" s="5"/>
      <c r="N673" s="5"/>
      <c r="O673" s="5"/>
      <c r="P673" s="5"/>
      <c r="T673" s="5"/>
      <c r="U673" s="5"/>
      <c r="V673" s="5"/>
      <c r="W673" s="5"/>
      <c r="X673" s="5"/>
      <c r="Y673" s="5"/>
      <c r="Z673" s="5"/>
      <c r="AA673" s="5"/>
      <c r="AB673" s="5"/>
    </row>
    <row r="674" spans="8:28" ht="15.75" customHeight="1" x14ac:dyDescent="0.3">
      <c r="H674" s="5"/>
      <c r="I674" s="5"/>
      <c r="J674" s="5"/>
      <c r="N674" s="5"/>
      <c r="O674" s="5"/>
      <c r="P674" s="5"/>
      <c r="T674" s="5"/>
      <c r="U674" s="5"/>
      <c r="V674" s="5"/>
      <c r="W674" s="5"/>
      <c r="X674" s="5"/>
      <c r="Y674" s="5"/>
      <c r="Z674" s="5"/>
      <c r="AA674" s="5"/>
      <c r="AB674" s="5"/>
    </row>
    <row r="675" spans="8:28" ht="15.75" customHeight="1" x14ac:dyDescent="0.3">
      <c r="H675" s="5"/>
      <c r="I675" s="5"/>
      <c r="J675" s="5"/>
      <c r="N675" s="5"/>
      <c r="O675" s="5"/>
      <c r="P675" s="5"/>
      <c r="T675" s="5"/>
      <c r="U675" s="5"/>
      <c r="V675" s="5"/>
      <c r="W675" s="5"/>
      <c r="X675" s="5"/>
      <c r="Y675" s="5"/>
      <c r="Z675" s="5"/>
      <c r="AA675" s="5"/>
      <c r="AB675" s="5"/>
    </row>
    <row r="676" spans="8:28" ht="15.75" customHeight="1" x14ac:dyDescent="0.3">
      <c r="H676" s="5"/>
      <c r="I676" s="5"/>
      <c r="J676" s="5"/>
      <c r="N676" s="5"/>
      <c r="O676" s="5"/>
      <c r="P676" s="5"/>
      <c r="T676" s="5"/>
      <c r="U676" s="5"/>
      <c r="V676" s="5"/>
      <c r="W676" s="5"/>
      <c r="X676" s="5"/>
      <c r="Y676" s="5"/>
      <c r="Z676" s="5"/>
      <c r="AA676" s="5"/>
      <c r="AB676" s="5"/>
    </row>
    <row r="677" spans="8:28" ht="15.75" customHeight="1" x14ac:dyDescent="0.3">
      <c r="H677" s="5"/>
      <c r="I677" s="5"/>
      <c r="J677" s="5"/>
      <c r="N677" s="5"/>
      <c r="O677" s="5"/>
      <c r="P677" s="5"/>
      <c r="T677" s="5"/>
      <c r="U677" s="5"/>
      <c r="V677" s="5"/>
      <c r="W677" s="5"/>
      <c r="X677" s="5"/>
      <c r="Y677" s="5"/>
      <c r="Z677" s="5"/>
      <c r="AA677" s="5"/>
      <c r="AB677" s="5"/>
    </row>
    <row r="678" spans="8:28" ht="15.75" customHeight="1" x14ac:dyDescent="0.3">
      <c r="H678" s="5"/>
      <c r="I678" s="5"/>
      <c r="J678" s="5"/>
      <c r="N678" s="5"/>
      <c r="O678" s="5"/>
      <c r="P678" s="5"/>
      <c r="T678" s="5"/>
      <c r="U678" s="5"/>
      <c r="V678" s="5"/>
      <c r="W678" s="5"/>
      <c r="X678" s="5"/>
      <c r="Y678" s="5"/>
      <c r="Z678" s="5"/>
      <c r="AA678" s="5"/>
      <c r="AB678" s="5"/>
    </row>
    <row r="679" spans="8:28" ht="15.75" customHeight="1" x14ac:dyDescent="0.3">
      <c r="H679" s="5"/>
      <c r="I679" s="5"/>
      <c r="J679" s="5"/>
      <c r="N679" s="5"/>
      <c r="O679" s="5"/>
      <c r="P679" s="5"/>
      <c r="T679" s="5"/>
      <c r="U679" s="5"/>
      <c r="V679" s="5"/>
      <c r="W679" s="5"/>
      <c r="X679" s="5"/>
      <c r="Y679" s="5"/>
      <c r="Z679" s="5"/>
      <c r="AA679" s="5"/>
      <c r="AB679" s="5"/>
    </row>
    <row r="680" spans="8:28" ht="15.75" customHeight="1" x14ac:dyDescent="0.3">
      <c r="H680" s="5"/>
      <c r="I680" s="5"/>
      <c r="J680" s="5"/>
      <c r="N680" s="5"/>
      <c r="O680" s="5"/>
      <c r="P680" s="5"/>
      <c r="T680" s="5"/>
      <c r="U680" s="5"/>
      <c r="V680" s="5"/>
      <c r="W680" s="5"/>
      <c r="X680" s="5"/>
      <c r="Y680" s="5"/>
      <c r="Z680" s="5"/>
      <c r="AA680" s="5"/>
      <c r="AB680" s="5"/>
    </row>
    <row r="681" spans="8:28" ht="15.75" customHeight="1" x14ac:dyDescent="0.3">
      <c r="H681" s="5"/>
      <c r="I681" s="5"/>
      <c r="J681" s="5"/>
      <c r="N681" s="5"/>
      <c r="O681" s="5"/>
      <c r="P681" s="5"/>
      <c r="T681" s="5"/>
      <c r="U681" s="5"/>
      <c r="V681" s="5"/>
      <c r="W681" s="5"/>
      <c r="X681" s="5"/>
      <c r="Y681" s="5"/>
      <c r="Z681" s="5"/>
      <c r="AA681" s="5"/>
      <c r="AB681" s="5"/>
    </row>
    <row r="682" spans="8:28" ht="15.75" customHeight="1" x14ac:dyDescent="0.3">
      <c r="H682" s="5"/>
      <c r="I682" s="5"/>
      <c r="J682" s="5"/>
      <c r="N682" s="5"/>
      <c r="O682" s="5"/>
      <c r="P682" s="5"/>
      <c r="T682" s="5"/>
      <c r="U682" s="5"/>
      <c r="V682" s="5"/>
      <c r="W682" s="5"/>
      <c r="X682" s="5"/>
      <c r="Y682" s="5"/>
      <c r="Z682" s="5"/>
      <c r="AA682" s="5"/>
      <c r="AB682" s="5"/>
    </row>
    <row r="683" spans="8:28" ht="15.75" customHeight="1" x14ac:dyDescent="0.3">
      <c r="H683" s="5"/>
      <c r="I683" s="5"/>
      <c r="J683" s="5"/>
      <c r="N683" s="5"/>
      <c r="O683" s="5"/>
      <c r="P683" s="5"/>
      <c r="T683" s="5"/>
      <c r="U683" s="5"/>
      <c r="V683" s="5"/>
      <c r="W683" s="5"/>
      <c r="X683" s="5"/>
      <c r="Y683" s="5"/>
      <c r="Z683" s="5"/>
      <c r="AA683" s="5"/>
      <c r="AB683" s="5"/>
    </row>
    <row r="684" spans="8:28" ht="15.75" customHeight="1" x14ac:dyDescent="0.3">
      <c r="H684" s="5"/>
      <c r="I684" s="5"/>
      <c r="J684" s="5"/>
      <c r="N684" s="5"/>
      <c r="O684" s="5"/>
      <c r="P684" s="5"/>
      <c r="T684" s="5"/>
      <c r="U684" s="5"/>
      <c r="V684" s="5"/>
      <c r="W684" s="5"/>
      <c r="X684" s="5"/>
      <c r="Y684" s="5"/>
      <c r="Z684" s="5"/>
      <c r="AA684" s="5"/>
      <c r="AB684" s="5"/>
    </row>
    <row r="685" spans="8:28" ht="15.75" customHeight="1" x14ac:dyDescent="0.3">
      <c r="H685" s="5"/>
      <c r="I685" s="5"/>
      <c r="J685" s="5"/>
      <c r="N685" s="5"/>
      <c r="O685" s="5"/>
      <c r="P685" s="5"/>
      <c r="T685" s="5"/>
      <c r="U685" s="5"/>
      <c r="V685" s="5"/>
      <c r="W685" s="5"/>
      <c r="X685" s="5"/>
      <c r="Y685" s="5"/>
      <c r="Z685" s="5"/>
      <c r="AA685" s="5"/>
      <c r="AB685" s="5"/>
    </row>
    <row r="686" spans="8:28" ht="15.75" customHeight="1" x14ac:dyDescent="0.3">
      <c r="H686" s="5"/>
      <c r="I686" s="5"/>
      <c r="J686" s="5"/>
      <c r="N686" s="5"/>
      <c r="O686" s="5"/>
      <c r="P686" s="5"/>
      <c r="T686" s="5"/>
      <c r="U686" s="5"/>
      <c r="V686" s="5"/>
      <c r="W686" s="5"/>
      <c r="X686" s="5"/>
      <c r="Y686" s="5"/>
      <c r="Z686" s="5"/>
      <c r="AA686" s="5"/>
      <c r="AB686" s="5"/>
    </row>
    <row r="687" spans="8:28" ht="15.75" customHeight="1" x14ac:dyDescent="0.3">
      <c r="H687" s="5"/>
      <c r="I687" s="5"/>
      <c r="J687" s="5"/>
      <c r="N687" s="5"/>
      <c r="O687" s="5"/>
      <c r="P687" s="5"/>
      <c r="T687" s="5"/>
      <c r="U687" s="5"/>
      <c r="V687" s="5"/>
      <c r="W687" s="5"/>
      <c r="X687" s="5"/>
      <c r="Y687" s="5"/>
      <c r="Z687" s="5"/>
      <c r="AA687" s="5"/>
      <c r="AB687" s="5"/>
    </row>
    <row r="688" spans="8:28" ht="15.75" customHeight="1" x14ac:dyDescent="0.3">
      <c r="H688" s="5"/>
      <c r="I688" s="5"/>
      <c r="J688" s="5"/>
      <c r="N688" s="5"/>
      <c r="O688" s="5"/>
      <c r="P688" s="5"/>
      <c r="T688" s="5"/>
      <c r="U688" s="5"/>
      <c r="V688" s="5"/>
      <c r="W688" s="5"/>
      <c r="X688" s="5"/>
      <c r="Y688" s="5"/>
      <c r="Z688" s="5"/>
      <c r="AA688" s="5"/>
      <c r="AB688" s="5"/>
    </row>
    <row r="689" spans="8:28" ht="15.75" customHeight="1" x14ac:dyDescent="0.3">
      <c r="H689" s="5"/>
      <c r="I689" s="5"/>
      <c r="J689" s="5"/>
      <c r="N689" s="5"/>
      <c r="O689" s="5"/>
      <c r="P689" s="5"/>
      <c r="T689" s="5"/>
      <c r="U689" s="5"/>
      <c r="V689" s="5"/>
      <c r="W689" s="5"/>
      <c r="X689" s="5"/>
      <c r="Y689" s="5"/>
      <c r="Z689" s="5"/>
      <c r="AA689" s="5"/>
      <c r="AB689" s="5"/>
    </row>
    <row r="690" spans="8:28" ht="15.75" customHeight="1" x14ac:dyDescent="0.3">
      <c r="H690" s="5"/>
      <c r="I690" s="5"/>
      <c r="J690" s="5"/>
      <c r="N690" s="5"/>
      <c r="O690" s="5"/>
      <c r="P690" s="5"/>
      <c r="T690" s="5"/>
      <c r="U690" s="5"/>
      <c r="V690" s="5"/>
      <c r="W690" s="5"/>
      <c r="X690" s="5"/>
      <c r="Y690" s="5"/>
      <c r="Z690" s="5"/>
      <c r="AA690" s="5"/>
      <c r="AB690" s="5"/>
    </row>
    <row r="691" spans="8:28" ht="15.75" customHeight="1" x14ac:dyDescent="0.3">
      <c r="H691" s="5"/>
      <c r="I691" s="5"/>
      <c r="J691" s="5"/>
      <c r="N691" s="5"/>
      <c r="O691" s="5"/>
      <c r="P691" s="5"/>
      <c r="T691" s="5"/>
      <c r="U691" s="5"/>
      <c r="V691" s="5"/>
      <c r="W691" s="5"/>
      <c r="X691" s="5"/>
      <c r="Y691" s="5"/>
      <c r="Z691" s="5"/>
      <c r="AA691" s="5"/>
      <c r="AB691" s="5"/>
    </row>
    <row r="692" spans="8:28" ht="15.75" customHeight="1" x14ac:dyDescent="0.3">
      <c r="H692" s="5"/>
      <c r="I692" s="5"/>
      <c r="J692" s="5"/>
      <c r="N692" s="5"/>
      <c r="O692" s="5"/>
      <c r="P692" s="5"/>
      <c r="T692" s="5"/>
      <c r="U692" s="5"/>
      <c r="V692" s="5"/>
      <c r="W692" s="5"/>
      <c r="X692" s="5"/>
      <c r="Y692" s="5"/>
      <c r="Z692" s="5"/>
      <c r="AA692" s="5"/>
      <c r="AB692" s="5"/>
    </row>
    <row r="693" spans="8:28" ht="15.75" customHeight="1" x14ac:dyDescent="0.3">
      <c r="H693" s="5"/>
      <c r="I693" s="5"/>
      <c r="J693" s="5"/>
      <c r="N693" s="5"/>
      <c r="O693" s="5"/>
      <c r="P693" s="5"/>
      <c r="T693" s="5"/>
      <c r="U693" s="5"/>
      <c r="V693" s="5"/>
      <c r="W693" s="5"/>
      <c r="X693" s="5"/>
      <c r="Y693" s="5"/>
      <c r="Z693" s="5"/>
      <c r="AA693" s="5"/>
      <c r="AB693" s="5"/>
    </row>
    <row r="694" spans="8:28" ht="15.75" customHeight="1" x14ac:dyDescent="0.3">
      <c r="H694" s="5"/>
      <c r="I694" s="5"/>
      <c r="J694" s="5"/>
      <c r="N694" s="5"/>
      <c r="O694" s="5"/>
      <c r="P694" s="5"/>
      <c r="T694" s="5"/>
      <c r="U694" s="5"/>
      <c r="V694" s="5"/>
      <c r="W694" s="5"/>
      <c r="X694" s="5"/>
      <c r="Y694" s="5"/>
      <c r="Z694" s="5"/>
      <c r="AA694" s="5"/>
      <c r="AB694" s="5"/>
    </row>
    <row r="695" spans="8:28" ht="15.75" customHeight="1" x14ac:dyDescent="0.3">
      <c r="H695" s="5"/>
      <c r="I695" s="5"/>
      <c r="J695" s="5"/>
      <c r="N695" s="5"/>
      <c r="O695" s="5"/>
      <c r="P695" s="5"/>
      <c r="T695" s="5"/>
      <c r="U695" s="5"/>
      <c r="V695" s="5"/>
      <c r="W695" s="5"/>
      <c r="X695" s="5"/>
      <c r="Y695" s="5"/>
      <c r="Z695" s="5"/>
      <c r="AA695" s="5"/>
      <c r="AB695" s="5"/>
    </row>
    <row r="696" spans="8:28" ht="15.75" customHeight="1" x14ac:dyDescent="0.3">
      <c r="H696" s="5"/>
      <c r="I696" s="5"/>
      <c r="J696" s="5"/>
      <c r="N696" s="5"/>
      <c r="O696" s="5"/>
      <c r="P696" s="5"/>
      <c r="T696" s="5"/>
      <c r="U696" s="5"/>
      <c r="V696" s="5"/>
      <c r="W696" s="5"/>
      <c r="X696" s="5"/>
      <c r="Y696" s="5"/>
      <c r="Z696" s="5"/>
      <c r="AA696" s="5"/>
      <c r="AB696" s="5"/>
    </row>
    <row r="697" spans="8:28" ht="15.75" customHeight="1" x14ac:dyDescent="0.3">
      <c r="H697" s="5"/>
      <c r="I697" s="5"/>
      <c r="J697" s="5"/>
      <c r="N697" s="5"/>
      <c r="O697" s="5"/>
      <c r="P697" s="5"/>
      <c r="T697" s="5"/>
      <c r="U697" s="5"/>
      <c r="V697" s="5"/>
      <c r="W697" s="5"/>
      <c r="X697" s="5"/>
      <c r="Y697" s="5"/>
      <c r="Z697" s="5"/>
      <c r="AA697" s="5"/>
      <c r="AB697" s="5"/>
    </row>
    <row r="698" spans="8:28" ht="15.75" customHeight="1" x14ac:dyDescent="0.3">
      <c r="H698" s="5"/>
      <c r="I698" s="5"/>
      <c r="J698" s="5"/>
      <c r="N698" s="5"/>
      <c r="O698" s="5"/>
      <c r="P698" s="5"/>
      <c r="T698" s="5"/>
      <c r="U698" s="5"/>
      <c r="V698" s="5"/>
      <c r="W698" s="5"/>
      <c r="X698" s="5"/>
      <c r="Y698" s="5"/>
      <c r="Z698" s="5"/>
      <c r="AA698" s="5"/>
      <c r="AB698" s="5"/>
    </row>
    <row r="699" spans="8:28" ht="15.75" customHeight="1" x14ac:dyDescent="0.3">
      <c r="H699" s="5"/>
      <c r="I699" s="5"/>
      <c r="J699" s="5"/>
      <c r="N699" s="5"/>
      <c r="O699" s="5"/>
      <c r="P699" s="5"/>
      <c r="T699" s="5"/>
      <c r="U699" s="5"/>
      <c r="V699" s="5"/>
      <c r="W699" s="5"/>
      <c r="X699" s="5"/>
      <c r="Y699" s="5"/>
      <c r="Z699" s="5"/>
      <c r="AA699" s="5"/>
      <c r="AB699" s="5"/>
    </row>
    <row r="700" spans="8:28" ht="15.75" customHeight="1" x14ac:dyDescent="0.3">
      <c r="H700" s="5"/>
      <c r="I700" s="5"/>
      <c r="J700" s="5"/>
      <c r="N700" s="5"/>
      <c r="O700" s="5"/>
      <c r="P700" s="5"/>
      <c r="T700" s="5"/>
      <c r="U700" s="5"/>
      <c r="V700" s="5"/>
      <c r="W700" s="5"/>
      <c r="X700" s="5"/>
      <c r="Y700" s="5"/>
      <c r="Z700" s="5"/>
      <c r="AA700" s="5"/>
      <c r="AB700" s="5"/>
    </row>
    <row r="701" spans="8:28" ht="15.75" customHeight="1" x14ac:dyDescent="0.3">
      <c r="H701" s="5"/>
      <c r="I701" s="5"/>
      <c r="J701" s="5"/>
      <c r="N701" s="5"/>
      <c r="O701" s="5"/>
      <c r="P701" s="5"/>
      <c r="T701" s="5"/>
      <c r="U701" s="5"/>
      <c r="V701" s="5"/>
      <c r="W701" s="5"/>
      <c r="X701" s="5"/>
      <c r="Y701" s="5"/>
      <c r="Z701" s="5"/>
      <c r="AA701" s="5"/>
      <c r="AB701" s="5"/>
    </row>
    <row r="702" spans="8:28" ht="15.75" customHeight="1" x14ac:dyDescent="0.3">
      <c r="H702" s="5"/>
      <c r="I702" s="5"/>
      <c r="J702" s="5"/>
      <c r="N702" s="5"/>
      <c r="O702" s="5"/>
      <c r="P702" s="5"/>
      <c r="T702" s="5"/>
      <c r="U702" s="5"/>
      <c r="V702" s="5"/>
      <c r="W702" s="5"/>
      <c r="X702" s="5"/>
      <c r="Y702" s="5"/>
      <c r="Z702" s="5"/>
      <c r="AA702" s="5"/>
      <c r="AB702" s="5"/>
    </row>
    <row r="703" spans="8:28" ht="15.75" customHeight="1" x14ac:dyDescent="0.3">
      <c r="H703" s="5"/>
      <c r="I703" s="5"/>
      <c r="J703" s="5"/>
      <c r="N703" s="5"/>
      <c r="O703" s="5"/>
      <c r="P703" s="5"/>
      <c r="T703" s="5"/>
      <c r="U703" s="5"/>
      <c r="V703" s="5"/>
      <c r="W703" s="5"/>
      <c r="X703" s="5"/>
      <c r="Y703" s="5"/>
      <c r="Z703" s="5"/>
      <c r="AA703" s="5"/>
      <c r="AB703" s="5"/>
    </row>
    <row r="704" spans="8:28" ht="15.75" customHeight="1" x14ac:dyDescent="0.3">
      <c r="H704" s="5"/>
      <c r="I704" s="5"/>
      <c r="J704" s="5"/>
      <c r="N704" s="5"/>
      <c r="O704" s="5"/>
      <c r="P704" s="5"/>
      <c r="T704" s="5"/>
      <c r="U704" s="5"/>
      <c r="V704" s="5"/>
      <c r="W704" s="5"/>
      <c r="X704" s="5"/>
      <c r="Y704" s="5"/>
      <c r="Z704" s="5"/>
      <c r="AA704" s="5"/>
      <c r="AB704" s="5"/>
    </row>
    <row r="705" spans="8:28" ht="15.75" customHeight="1" x14ac:dyDescent="0.3">
      <c r="H705" s="5"/>
      <c r="I705" s="5"/>
      <c r="J705" s="5"/>
      <c r="N705" s="5"/>
      <c r="O705" s="5"/>
      <c r="P705" s="5"/>
      <c r="T705" s="5"/>
      <c r="U705" s="5"/>
      <c r="V705" s="5"/>
      <c r="W705" s="5"/>
      <c r="X705" s="5"/>
      <c r="Y705" s="5"/>
      <c r="Z705" s="5"/>
      <c r="AA705" s="5"/>
      <c r="AB705" s="5"/>
    </row>
    <row r="706" spans="8:28" ht="15.75" customHeight="1" x14ac:dyDescent="0.3">
      <c r="H706" s="5"/>
      <c r="I706" s="5"/>
      <c r="J706" s="5"/>
      <c r="N706" s="5"/>
      <c r="O706" s="5"/>
      <c r="P706" s="5"/>
      <c r="T706" s="5"/>
      <c r="U706" s="5"/>
      <c r="V706" s="5"/>
      <c r="W706" s="5"/>
      <c r="X706" s="5"/>
      <c r="Y706" s="5"/>
      <c r="Z706" s="5"/>
      <c r="AA706" s="5"/>
      <c r="AB706" s="5"/>
    </row>
    <row r="707" spans="8:28" ht="15.75" customHeight="1" x14ac:dyDescent="0.3">
      <c r="H707" s="5"/>
      <c r="I707" s="5"/>
      <c r="J707" s="5"/>
      <c r="N707" s="5"/>
      <c r="O707" s="5"/>
      <c r="P707" s="5"/>
      <c r="T707" s="5"/>
      <c r="U707" s="5"/>
      <c r="V707" s="5"/>
      <c r="W707" s="5"/>
      <c r="X707" s="5"/>
      <c r="Y707" s="5"/>
      <c r="Z707" s="5"/>
      <c r="AA707" s="5"/>
      <c r="AB707" s="5"/>
    </row>
    <row r="708" spans="8:28" ht="15.75" customHeight="1" x14ac:dyDescent="0.3">
      <c r="H708" s="5"/>
      <c r="I708" s="5"/>
      <c r="J708" s="5"/>
      <c r="N708" s="5"/>
      <c r="O708" s="5"/>
      <c r="P708" s="5"/>
      <c r="T708" s="5"/>
      <c r="U708" s="5"/>
      <c r="V708" s="5"/>
      <c r="W708" s="5"/>
      <c r="X708" s="5"/>
      <c r="Y708" s="5"/>
      <c r="Z708" s="5"/>
      <c r="AA708" s="5"/>
      <c r="AB708" s="5"/>
    </row>
    <row r="709" spans="8:28" ht="15.75" customHeight="1" x14ac:dyDescent="0.3">
      <c r="H709" s="5"/>
      <c r="I709" s="5"/>
      <c r="J709" s="5"/>
      <c r="N709" s="5"/>
      <c r="O709" s="5"/>
      <c r="P709" s="5"/>
      <c r="T709" s="5"/>
      <c r="U709" s="5"/>
      <c r="V709" s="5"/>
      <c r="W709" s="5"/>
      <c r="X709" s="5"/>
      <c r="Y709" s="5"/>
      <c r="Z709" s="5"/>
      <c r="AA709" s="5"/>
      <c r="AB709" s="5"/>
    </row>
    <row r="710" spans="8:28" ht="15.75" customHeight="1" x14ac:dyDescent="0.3">
      <c r="H710" s="5"/>
      <c r="I710" s="5"/>
      <c r="J710" s="5"/>
      <c r="N710" s="5"/>
      <c r="O710" s="5"/>
      <c r="P710" s="5"/>
      <c r="T710" s="5"/>
      <c r="U710" s="5"/>
      <c r="V710" s="5"/>
      <c r="W710" s="5"/>
      <c r="X710" s="5"/>
      <c r="Y710" s="5"/>
      <c r="Z710" s="5"/>
      <c r="AA710" s="5"/>
      <c r="AB710" s="5"/>
    </row>
    <row r="711" spans="8:28" ht="15.75" customHeight="1" x14ac:dyDescent="0.3">
      <c r="H711" s="5"/>
      <c r="I711" s="5"/>
      <c r="J711" s="5"/>
      <c r="N711" s="5"/>
      <c r="O711" s="5"/>
      <c r="P711" s="5"/>
      <c r="T711" s="5"/>
      <c r="U711" s="5"/>
      <c r="V711" s="5"/>
      <c r="W711" s="5"/>
      <c r="X711" s="5"/>
      <c r="Y711" s="5"/>
      <c r="Z711" s="5"/>
      <c r="AA711" s="5"/>
      <c r="AB711" s="5"/>
    </row>
    <row r="712" spans="8:28" ht="15.75" customHeight="1" x14ac:dyDescent="0.3">
      <c r="H712" s="5"/>
      <c r="I712" s="5"/>
      <c r="J712" s="5"/>
      <c r="N712" s="5"/>
      <c r="O712" s="5"/>
      <c r="P712" s="5"/>
      <c r="T712" s="5"/>
      <c r="U712" s="5"/>
      <c r="V712" s="5"/>
      <c r="W712" s="5"/>
      <c r="X712" s="5"/>
      <c r="Y712" s="5"/>
      <c r="Z712" s="5"/>
      <c r="AA712" s="5"/>
      <c r="AB712" s="5"/>
    </row>
    <row r="713" spans="8:28" ht="15.75" customHeight="1" x14ac:dyDescent="0.3">
      <c r="H713" s="5"/>
      <c r="I713" s="5"/>
      <c r="J713" s="5"/>
      <c r="N713" s="5"/>
      <c r="O713" s="5"/>
      <c r="P713" s="5"/>
      <c r="T713" s="5"/>
      <c r="U713" s="5"/>
      <c r="V713" s="5"/>
      <c r="W713" s="5"/>
      <c r="X713" s="5"/>
      <c r="Y713" s="5"/>
      <c r="Z713" s="5"/>
      <c r="AA713" s="5"/>
      <c r="AB713" s="5"/>
    </row>
    <row r="714" spans="8:28" ht="15.75" customHeight="1" x14ac:dyDescent="0.3">
      <c r="H714" s="5"/>
      <c r="I714" s="5"/>
      <c r="J714" s="5"/>
      <c r="N714" s="5"/>
      <c r="O714" s="5"/>
      <c r="P714" s="5"/>
      <c r="T714" s="5"/>
      <c r="U714" s="5"/>
      <c r="V714" s="5"/>
      <c r="W714" s="5"/>
      <c r="X714" s="5"/>
      <c r="Y714" s="5"/>
      <c r="Z714" s="5"/>
      <c r="AA714" s="5"/>
      <c r="AB714" s="5"/>
    </row>
    <row r="715" spans="8:28" ht="15.75" customHeight="1" x14ac:dyDescent="0.3">
      <c r="H715" s="5"/>
      <c r="I715" s="5"/>
      <c r="J715" s="5"/>
      <c r="N715" s="5"/>
      <c r="O715" s="5"/>
      <c r="P715" s="5"/>
      <c r="T715" s="5"/>
      <c r="U715" s="5"/>
      <c r="V715" s="5"/>
      <c r="W715" s="5"/>
      <c r="X715" s="5"/>
      <c r="Y715" s="5"/>
      <c r="Z715" s="5"/>
      <c r="AA715" s="5"/>
      <c r="AB715" s="5"/>
    </row>
    <row r="716" spans="8:28" ht="15.75" customHeight="1" x14ac:dyDescent="0.3">
      <c r="H716" s="5"/>
      <c r="I716" s="5"/>
      <c r="J716" s="5"/>
      <c r="N716" s="5"/>
      <c r="O716" s="5"/>
      <c r="P716" s="5"/>
      <c r="T716" s="5"/>
      <c r="U716" s="5"/>
      <c r="V716" s="5"/>
      <c r="W716" s="5"/>
      <c r="X716" s="5"/>
      <c r="Y716" s="5"/>
      <c r="Z716" s="5"/>
      <c r="AA716" s="5"/>
      <c r="AB716" s="5"/>
    </row>
    <row r="717" spans="8:28" ht="15.75" customHeight="1" x14ac:dyDescent="0.3">
      <c r="H717" s="5"/>
      <c r="I717" s="5"/>
      <c r="J717" s="5"/>
      <c r="N717" s="5"/>
      <c r="O717" s="5"/>
      <c r="P717" s="5"/>
      <c r="T717" s="5"/>
      <c r="U717" s="5"/>
      <c r="V717" s="5"/>
      <c r="W717" s="5"/>
      <c r="X717" s="5"/>
      <c r="Y717" s="5"/>
      <c r="Z717" s="5"/>
      <c r="AA717" s="5"/>
      <c r="AB717" s="5"/>
    </row>
    <row r="718" spans="8:28" ht="15.75" customHeight="1" x14ac:dyDescent="0.3">
      <c r="H718" s="5"/>
      <c r="I718" s="5"/>
      <c r="J718" s="5"/>
      <c r="N718" s="5"/>
      <c r="O718" s="5"/>
      <c r="P718" s="5"/>
      <c r="T718" s="5"/>
      <c r="U718" s="5"/>
      <c r="V718" s="5"/>
      <c r="W718" s="5"/>
      <c r="X718" s="5"/>
      <c r="Y718" s="5"/>
      <c r="Z718" s="5"/>
      <c r="AA718" s="5"/>
      <c r="AB718" s="5"/>
    </row>
    <row r="719" spans="8:28" ht="15.75" customHeight="1" x14ac:dyDescent="0.3">
      <c r="H719" s="5"/>
      <c r="I719" s="5"/>
      <c r="J719" s="5"/>
      <c r="N719" s="5"/>
      <c r="O719" s="5"/>
      <c r="P719" s="5"/>
      <c r="T719" s="5"/>
      <c r="U719" s="5"/>
      <c r="V719" s="5"/>
      <c r="W719" s="5"/>
      <c r="X719" s="5"/>
      <c r="Y719" s="5"/>
      <c r="Z719" s="5"/>
      <c r="AA719" s="5"/>
      <c r="AB719" s="5"/>
    </row>
    <row r="720" spans="8:28" ht="15.75" customHeight="1" x14ac:dyDescent="0.3">
      <c r="H720" s="5"/>
      <c r="I720" s="5"/>
      <c r="J720" s="5"/>
      <c r="N720" s="5"/>
      <c r="O720" s="5"/>
      <c r="P720" s="5"/>
      <c r="T720" s="5"/>
      <c r="U720" s="5"/>
      <c r="V720" s="5"/>
      <c r="W720" s="5"/>
      <c r="X720" s="5"/>
      <c r="Y720" s="5"/>
      <c r="Z720" s="5"/>
      <c r="AA720" s="5"/>
      <c r="AB720" s="5"/>
    </row>
    <row r="721" spans="8:28" ht="15.75" customHeight="1" x14ac:dyDescent="0.3">
      <c r="H721" s="5"/>
      <c r="I721" s="5"/>
      <c r="J721" s="5"/>
      <c r="N721" s="5"/>
      <c r="O721" s="5"/>
      <c r="P721" s="5"/>
      <c r="T721" s="5"/>
      <c r="U721" s="5"/>
      <c r="V721" s="5"/>
      <c r="W721" s="5"/>
      <c r="X721" s="5"/>
      <c r="Y721" s="5"/>
      <c r="Z721" s="5"/>
      <c r="AA721" s="5"/>
      <c r="AB721" s="5"/>
    </row>
    <row r="722" spans="8:28" ht="15.75" customHeight="1" x14ac:dyDescent="0.3">
      <c r="H722" s="5"/>
      <c r="I722" s="5"/>
      <c r="J722" s="5"/>
      <c r="N722" s="5"/>
      <c r="O722" s="5"/>
      <c r="P722" s="5"/>
      <c r="T722" s="5"/>
      <c r="U722" s="5"/>
      <c r="V722" s="5"/>
      <c r="W722" s="5"/>
      <c r="X722" s="5"/>
      <c r="Y722" s="5"/>
      <c r="Z722" s="5"/>
      <c r="AA722" s="5"/>
      <c r="AB722" s="5"/>
    </row>
    <row r="723" spans="8:28" ht="15.75" customHeight="1" x14ac:dyDescent="0.3">
      <c r="H723" s="5"/>
      <c r="I723" s="5"/>
      <c r="J723" s="5"/>
      <c r="N723" s="5"/>
      <c r="O723" s="5"/>
      <c r="P723" s="5"/>
      <c r="T723" s="5"/>
      <c r="U723" s="5"/>
      <c r="V723" s="5"/>
      <c r="W723" s="5"/>
      <c r="X723" s="5"/>
      <c r="Y723" s="5"/>
      <c r="Z723" s="5"/>
      <c r="AA723" s="5"/>
      <c r="AB723" s="5"/>
    </row>
    <row r="724" spans="8:28" ht="15.75" customHeight="1" x14ac:dyDescent="0.3">
      <c r="H724" s="5"/>
      <c r="I724" s="5"/>
      <c r="J724" s="5"/>
      <c r="N724" s="5"/>
      <c r="O724" s="5"/>
      <c r="P724" s="5"/>
      <c r="T724" s="5"/>
      <c r="U724" s="5"/>
      <c r="V724" s="5"/>
      <c r="W724" s="5"/>
      <c r="X724" s="5"/>
      <c r="Y724" s="5"/>
      <c r="Z724" s="5"/>
      <c r="AA724" s="5"/>
      <c r="AB724" s="5"/>
    </row>
    <row r="725" spans="8:28" ht="15.75" customHeight="1" x14ac:dyDescent="0.3">
      <c r="H725" s="5"/>
      <c r="I725" s="5"/>
      <c r="J725" s="5"/>
      <c r="N725" s="5"/>
      <c r="O725" s="5"/>
      <c r="P725" s="5"/>
      <c r="T725" s="5"/>
      <c r="U725" s="5"/>
      <c r="V725" s="5"/>
      <c r="W725" s="5"/>
      <c r="X725" s="5"/>
      <c r="Y725" s="5"/>
      <c r="Z725" s="5"/>
      <c r="AA725" s="5"/>
      <c r="AB725" s="5"/>
    </row>
    <row r="726" spans="8:28" ht="15.75" customHeight="1" x14ac:dyDescent="0.3">
      <c r="H726" s="5"/>
      <c r="I726" s="5"/>
      <c r="J726" s="5"/>
      <c r="N726" s="5"/>
      <c r="O726" s="5"/>
      <c r="P726" s="5"/>
      <c r="T726" s="5"/>
      <c r="U726" s="5"/>
      <c r="V726" s="5"/>
      <c r="W726" s="5"/>
      <c r="X726" s="5"/>
      <c r="Y726" s="5"/>
      <c r="Z726" s="5"/>
      <c r="AA726" s="5"/>
      <c r="AB726" s="5"/>
    </row>
    <row r="727" spans="8:28" ht="15.75" customHeight="1" x14ac:dyDescent="0.3">
      <c r="H727" s="5"/>
      <c r="I727" s="5"/>
      <c r="J727" s="5"/>
      <c r="N727" s="5"/>
      <c r="O727" s="5"/>
      <c r="P727" s="5"/>
      <c r="T727" s="5"/>
      <c r="U727" s="5"/>
      <c r="V727" s="5"/>
      <c r="W727" s="5"/>
      <c r="X727" s="5"/>
      <c r="Y727" s="5"/>
      <c r="Z727" s="5"/>
      <c r="AA727" s="5"/>
      <c r="AB727" s="5"/>
    </row>
    <row r="728" spans="8:28" ht="15.75" customHeight="1" x14ac:dyDescent="0.3">
      <c r="H728" s="5"/>
      <c r="I728" s="5"/>
      <c r="J728" s="5"/>
      <c r="N728" s="5"/>
      <c r="O728" s="5"/>
      <c r="P728" s="5"/>
      <c r="T728" s="5"/>
      <c r="U728" s="5"/>
      <c r="V728" s="5"/>
      <c r="W728" s="5"/>
      <c r="X728" s="5"/>
      <c r="Y728" s="5"/>
      <c r="Z728" s="5"/>
      <c r="AA728" s="5"/>
      <c r="AB728" s="5"/>
    </row>
    <row r="729" spans="8:28" ht="15.75" customHeight="1" x14ac:dyDescent="0.3">
      <c r="H729" s="5"/>
      <c r="I729" s="5"/>
      <c r="J729" s="5"/>
      <c r="N729" s="5"/>
      <c r="O729" s="5"/>
      <c r="P729" s="5"/>
      <c r="T729" s="5"/>
      <c r="U729" s="5"/>
      <c r="V729" s="5"/>
      <c r="W729" s="5"/>
      <c r="X729" s="5"/>
      <c r="Y729" s="5"/>
      <c r="Z729" s="5"/>
      <c r="AA729" s="5"/>
      <c r="AB729" s="5"/>
    </row>
    <row r="730" spans="8:28" ht="15.75" customHeight="1" x14ac:dyDescent="0.3">
      <c r="H730" s="5"/>
      <c r="I730" s="5"/>
      <c r="J730" s="5"/>
      <c r="N730" s="5"/>
      <c r="O730" s="5"/>
      <c r="P730" s="5"/>
      <c r="T730" s="5"/>
      <c r="U730" s="5"/>
      <c r="V730" s="5"/>
      <c r="W730" s="5"/>
      <c r="X730" s="5"/>
      <c r="Y730" s="5"/>
      <c r="Z730" s="5"/>
      <c r="AA730" s="5"/>
      <c r="AB730" s="5"/>
    </row>
    <row r="731" spans="8:28" ht="15.75" customHeight="1" x14ac:dyDescent="0.3">
      <c r="H731" s="5"/>
      <c r="I731" s="5"/>
      <c r="J731" s="5"/>
      <c r="N731" s="5"/>
      <c r="O731" s="5"/>
      <c r="P731" s="5"/>
      <c r="T731" s="5"/>
      <c r="U731" s="5"/>
      <c r="V731" s="5"/>
      <c r="W731" s="5"/>
      <c r="X731" s="5"/>
      <c r="Y731" s="5"/>
      <c r="Z731" s="5"/>
      <c r="AA731" s="5"/>
      <c r="AB731" s="5"/>
    </row>
    <row r="732" spans="8:28" ht="15.75" customHeight="1" x14ac:dyDescent="0.3">
      <c r="H732" s="5"/>
      <c r="I732" s="5"/>
      <c r="J732" s="5"/>
      <c r="N732" s="5"/>
      <c r="O732" s="5"/>
      <c r="P732" s="5"/>
      <c r="T732" s="5"/>
      <c r="U732" s="5"/>
      <c r="V732" s="5"/>
      <c r="W732" s="5"/>
      <c r="X732" s="5"/>
      <c r="Y732" s="5"/>
      <c r="Z732" s="5"/>
      <c r="AA732" s="5"/>
      <c r="AB732" s="5"/>
    </row>
    <row r="733" spans="8:28" ht="15.75" customHeight="1" x14ac:dyDescent="0.3">
      <c r="H733" s="5"/>
      <c r="I733" s="5"/>
      <c r="J733" s="5"/>
      <c r="N733" s="5"/>
      <c r="O733" s="5"/>
      <c r="P733" s="5"/>
      <c r="T733" s="5"/>
      <c r="U733" s="5"/>
      <c r="V733" s="5"/>
      <c r="W733" s="5"/>
      <c r="X733" s="5"/>
      <c r="Y733" s="5"/>
      <c r="Z733" s="5"/>
      <c r="AA733" s="5"/>
      <c r="AB733" s="5"/>
    </row>
    <row r="734" spans="8:28" ht="15.75" customHeight="1" x14ac:dyDescent="0.3">
      <c r="H734" s="5"/>
      <c r="I734" s="5"/>
      <c r="J734" s="5"/>
      <c r="N734" s="5"/>
      <c r="O734" s="5"/>
      <c r="P734" s="5"/>
      <c r="T734" s="5"/>
      <c r="U734" s="5"/>
      <c r="V734" s="5"/>
      <c r="W734" s="5"/>
      <c r="X734" s="5"/>
      <c r="Y734" s="5"/>
      <c r="Z734" s="5"/>
      <c r="AA734" s="5"/>
      <c r="AB734" s="5"/>
    </row>
    <row r="735" spans="8:28" ht="15.75" customHeight="1" x14ac:dyDescent="0.3">
      <c r="H735" s="5"/>
      <c r="I735" s="5"/>
      <c r="J735" s="5"/>
      <c r="N735" s="5"/>
      <c r="O735" s="5"/>
      <c r="P735" s="5"/>
      <c r="T735" s="5"/>
      <c r="U735" s="5"/>
      <c r="V735" s="5"/>
      <c r="W735" s="5"/>
      <c r="X735" s="5"/>
      <c r="Y735" s="5"/>
      <c r="Z735" s="5"/>
      <c r="AA735" s="5"/>
      <c r="AB735" s="5"/>
    </row>
    <row r="736" spans="8:28" ht="15.75" customHeight="1" x14ac:dyDescent="0.3">
      <c r="H736" s="5"/>
      <c r="I736" s="5"/>
      <c r="J736" s="5"/>
      <c r="N736" s="5"/>
      <c r="O736" s="5"/>
      <c r="P736" s="5"/>
      <c r="T736" s="5"/>
      <c r="U736" s="5"/>
      <c r="V736" s="5"/>
      <c r="W736" s="5"/>
      <c r="X736" s="5"/>
      <c r="Y736" s="5"/>
      <c r="Z736" s="5"/>
      <c r="AA736" s="5"/>
      <c r="AB736" s="5"/>
    </row>
    <row r="737" spans="8:28" ht="15.75" customHeight="1" x14ac:dyDescent="0.3">
      <c r="H737" s="5"/>
      <c r="I737" s="5"/>
      <c r="J737" s="5"/>
      <c r="N737" s="5"/>
      <c r="O737" s="5"/>
      <c r="P737" s="5"/>
      <c r="T737" s="5"/>
      <c r="U737" s="5"/>
      <c r="V737" s="5"/>
      <c r="W737" s="5"/>
      <c r="X737" s="5"/>
      <c r="Y737" s="5"/>
      <c r="Z737" s="5"/>
      <c r="AA737" s="5"/>
      <c r="AB737" s="5"/>
    </row>
    <row r="738" spans="8:28" ht="15.75" customHeight="1" x14ac:dyDescent="0.3">
      <c r="H738" s="5"/>
      <c r="I738" s="5"/>
      <c r="J738" s="5"/>
      <c r="N738" s="5"/>
      <c r="O738" s="5"/>
      <c r="P738" s="5"/>
      <c r="T738" s="5"/>
      <c r="U738" s="5"/>
      <c r="V738" s="5"/>
      <c r="W738" s="5"/>
      <c r="X738" s="5"/>
      <c r="Y738" s="5"/>
      <c r="Z738" s="5"/>
      <c r="AA738" s="5"/>
      <c r="AB738" s="5"/>
    </row>
    <row r="739" spans="8:28" ht="15.75" customHeight="1" x14ac:dyDescent="0.3">
      <c r="H739" s="5"/>
      <c r="I739" s="5"/>
      <c r="J739" s="5"/>
      <c r="N739" s="5"/>
      <c r="O739" s="5"/>
      <c r="P739" s="5"/>
      <c r="T739" s="5"/>
      <c r="U739" s="5"/>
      <c r="V739" s="5"/>
      <c r="W739" s="5"/>
      <c r="X739" s="5"/>
      <c r="Y739" s="5"/>
      <c r="Z739" s="5"/>
      <c r="AA739" s="5"/>
      <c r="AB739" s="5"/>
    </row>
    <row r="740" spans="8:28" ht="15.75" customHeight="1" x14ac:dyDescent="0.3">
      <c r="H740" s="5"/>
      <c r="I740" s="5"/>
      <c r="J740" s="5"/>
      <c r="N740" s="5"/>
      <c r="O740" s="5"/>
      <c r="P740" s="5"/>
      <c r="T740" s="5"/>
      <c r="U740" s="5"/>
      <c r="V740" s="5"/>
      <c r="W740" s="5"/>
      <c r="X740" s="5"/>
      <c r="Y740" s="5"/>
      <c r="Z740" s="5"/>
      <c r="AA740" s="5"/>
      <c r="AB740" s="5"/>
    </row>
    <row r="741" spans="8:28" ht="15.75" customHeight="1" x14ac:dyDescent="0.3">
      <c r="H741" s="5"/>
      <c r="I741" s="5"/>
      <c r="J741" s="5"/>
      <c r="N741" s="5"/>
      <c r="O741" s="5"/>
      <c r="P741" s="5"/>
      <c r="T741" s="5"/>
      <c r="U741" s="5"/>
      <c r="V741" s="5"/>
      <c r="W741" s="5"/>
      <c r="X741" s="5"/>
      <c r="Y741" s="5"/>
      <c r="Z741" s="5"/>
      <c r="AA741" s="5"/>
      <c r="AB741" s="5"/>
    </row>
    <row r="742" spans="8:28" ht="15.75" customHeight="1" x14ac:dyDescent="0.3">
      <c r="H742" s="5"/>
      <c r="I742" s="5"/>
      <c r="J742" s="5"/>
      <c r="N742" s="5"/>
      <c r="O742" s="5"/>
      <c r="P742" s="5"/>
      <c r="T742" s="5"/>
      <c r="U742" s="5"/>
      <c r="V742" s="5"/>
      <c r="W742" s="5"/>
      <c r="X742" s="5"/>
      <c r="Y742" s="5"/>
      <c r="Z742" s="5"/>
      <c r="AA742" s="5"/>
      <c r="AB742" s="5"/>
    </row>
    <row r="743" spans="8:28" ht="15.75" customHeight="1" x14ac:dyDescent="0.3">
      <c r="H743" s="5"/>
      <c r="I743" s="5"/>
      <c r="J743" s="5"/>
      <c r="N743" s="5"/>
      <c r="O743" s="5"/>
      <c r="P743" s="5"/>
      <c r="T743" s="5"/>
      <c r="U743" s="5"/>
      <c r="V743" s="5"/>
      <c r="W743" s="5"/>
      <c r="X743" s="5"/>
      <c r="Y743" s="5"/>
      <c r="Z743" s="5"/>
      <c r="AA743" s="5"/>
      <c r="AB743" s="5"/>
    </row>
    <row r="744" spans="8:28" ht="15.75" customHeight="1" x14ac:dyDescent="0.3">
      <c r="H744" s="5"/>
      <c r="I744" s="5"/>
      <c r="J744" s="5"/>
      <c r="N744" s="5"/>
      <c r="O744" s="5"/>
      <c r="P744" s="5"/>
      <c r="T744" s="5"/>
      <c r="U744" s="5"/>
      <c r="V744" s="5"/>
      <c r="W744" s="5"/>
      <c r="X744" s="5"/>
      <c r="Y744" s="5"/>
      <c r="Z744" s="5"/>
      <c r="AA744" s="5"/>
      <c r="AB744" s="5"/>
    </row>
    <row r="745" spans="8:28" ht="15.75" customHeight="1" x14ac:dyDescent="0.3">
      <c r="H745" s="5"/>
      <c r="I745" s="5"/>
      <c r="J745" s="5"/>
      <c r="N745" s="5"/>
      <c r="O745" s="5"/>
      <c r="P745" s="5"/>
      <c r="T745" s="5"/>
      <c r="U745" s="5"/>
      <c r="V745" s="5"/>
      <c r="W745" s="5"/>
      <c r="X745" s="5"/>
      <c r="Y745" s="5"/>
      <c r="Z745" s="5"/>
      <c r="AA745" s="5"/>
      <c r="AB745" s="5"/>
    </row>
    <row r="746" spans="8:28" ht="15.75" customHeight="1" x14ac:dyDescent="0.3">
      <c r="H746" s="5"/>
      <c r="I746" s="5"/>
      <c r="J746" s="5"/>
      <c r="N746" s="5"/>
      <c r="O746" s="5"/>
      <c r="P746" s="5"/>
      <c r="T746" s="5"/>
      <c r="U746" s="5"/>
      <c r="V746" s="5"/>
      <c r="W746" s="5"/>
      <c r="X746" s="5"/>
      <c r="Y746" s="5"/>
      <c r="Z746" s="5"/>
      <c r="AA746" s="5"/>
      <c r="AB746" s="5"/>
    </row>
    <row r="747" spans="8:28" ht="15.75" customHeight="1" x14ac:dyDescent="0.3">
      <c r="H747" s="5"/>
      <c r="I747" s="5"/>
      <c r="J747" s="5"/>
      <c r="N747" s="5"/>
      <c r="O747" s="5"/>
      <c r="P747" s="5"/>
      <c r="T747" s="5"/>
      <c r="U747" s="5"/>
      <c r="V747" s="5"/>
      <c r="W747" s="5"/>
      <c r="X747" s="5"/>
      <c r="Y747" s="5"/>
      <c r="Z747" s="5"/>
      <c r="AA747" s="5"/>
      <c r="AB747" s="5"/>
    </row>
    <row r="748" spans="8:28" ht="15.75" customHeight="1" x14ac:dyDescent="0.3">
      <c r="H748" s="5"/>
      <c r="I748" s="5"/>
      <c r="J748" s="5"/>
      <c r="N748" s="5"/>
      <c r="O748" s="5"/>
      <c r="P748" s="5"/>
      <c r="T748" s="5"/>
      <c r="U748" s="5"/>
      <c r="V748" s="5"/>
      <c r="W748" s="5"/>
      <c r="X748" s="5"/>
      <c r="Y748" s="5"/>
      <c r="Z748" s="5"/>
      <c r="AA748" s="5"/>
      <c r="AB748" s="5"/>
    </row>
    <row r="749" spans="8:28" ht="15.75" customHeight="1" x14ac:dyDescent="0.3">
      <c r="H749" s="5"/>
      <c r="I749" s="5"/>
      <c r="J749" s="5"/>
      <c r="N749" s="5"/>
      <c r="O749" s="5"/>
      <c r="P749" s="5"/>
      <c r="T749" s="5"/>
      <c r="U749" s="5"/>
      <c r="V749" s="5"/>
      <c r="W749" s="5"/>
      <c r="X749" s="5"/>
      <c r="Y749" s="5"/>
      <c r="Z749" s="5"/>
      <c r="AA749" s="5"/>
      <c r="AB749" s="5"/>
    </row>
    <row r="750" spans="8:28" ht="15.75" customHeight="1" x14ac:dyDescent="0.3">
      <c r="H750" s="5"/>
      <c r="I750" s="5"/>
      <c r="J750" s="5"/>
      <c r="N750" s="5"/>
      <c r="O750" s="5"/>
      <c r="P750" s="5"/>
      <c r="T750" s="5"/>
      <c r="U750" s="5"/>
      <c r="V750" s="5"/>
      <c r="W750" s="5"/>
      <c r="X750" s="5"/>
      <c r="Y750" s="5"/>
      <c r="Z750" s="5"/>
      <c r="AA750" s="5"/>
      <c r="AB750" s="5"/>
    </row>
    <row r="751" spans="8:28" ht="15.75" customHeight="1" x14ac:dyDescent="0.3">
      <c r="H751" s="5"/>
      <c r="I751" s="5"/>
      <c r="J751" s="5"/>
      <c r="N751" s="5"/>
      <c r="O751" s="5"/>
      <c r="P751" s="5"/>
      <c r="T751" s="5"/>
      <c r="U751" s="5"/>
      <c r="V751" s="5"/>
      <c r="W751" s="5"/>
      <c r="X751" s="5"/>
      <c r="Y751" s="5"/>
      <c r="Z751" s="5"/>
      <c r="AA751" s="5"/>
      <c r="AB751" s="5"/>
    </row>
    <row r="752" spans="8:28" ht="15.75" customHeight="1" x14ac:dyDescent="0.3">
      <c r="H752" s="5"/>
      <c r="I752" s="5"/>
      <c r="J752" s="5"/>
      <c r="N752" s="5"/>
      <c r="O752" s="5"/>
      <c r="P752" s="5"/>
      <c r="T752" s="5"/>
      <c r="U752" s="5"/>
      <c r="V752" s="5"/>
      <c r="W752" s="5"/>
      <c r="X752" s="5"/>
      <c r="Y752" s="5"/>
      <c r="Z752" s="5"/>
      <c r="AA752" s="5"/>
      <c r="AB752" s="5"/>
    </row>
    <row r="753" spans="8:28" ht="15.75" customHeight="1" x14ac:dyDescent="0.3">
      <c r="H753" s="5"/>
      <c r="I753" s="5"/>
      <c r="J753" s="5"/>
      <c r="N753" s="5"/>
      <c r="O753" s="5"/>
      <c r="P753" s="5"/>
      <c r="T753" s="5"/>
      <c r="U753" s="5"/>
      <c r="V753" s="5"/>
      <c r="W753" s="5"/>
      <c r="X753" s="5"/>
      <c r="Y753" s="5"/>
      <c r="Z753" s="5"/>
      <c r="AA753" s="5"/>
      <c r="AB753" s="5"/>
    </row>
    <row r="754" spans="8:28" ht="15.75" customHeight="1" x14ac:dyDescent="0.3">
      <c r="H754" s="5"/>
      <c r="I754" s="5"/>
      <c r="J754" s="5"/>
      <c r="N754" s="5"/>
      <c r="O754" s="5"/>
      <c r="P754" s="5"/>
      <c r="T754" s="5"/>
      <c r="U754" s="5"/>
      <c r="V754" s="5"/>
      <c r="W754" s="5"/>
      <c r="X754" s="5"/>
      <c r="Y754" s="5"/>
      <c r="Z754" s="5"/>
      <c r="AA754" s="5"/>
      <c r="AB754" s="5"/>
    </row>
    <row r="755" spans="8:28" ht="15.75" customHeight="1" x14ac:dyDescent="0.3">
      <c r="H755" s="5"/>
      <c r="I755" s="5"/>
      <c r="J755" s="5"/>
      <c r="N755" s="5"/>
      <c r="O755" s="5"/>
      <c r="P755" s="5"/>
      <c r="T755" s="5"/>
      <c r="U755" s="5"/>
      <c r="V755" s="5"/>
      <c r="W755" s="5"/>
      <c r="X755" s="5"/>
      <c r="Y755" s="5"/>
      <c r="Z755" s="5"/>
      <c r="AA755" s="5"/>
      <c r="AB755" s="5"/>
    </row>
    <row r="756" spans="8:28" ht="15.75" customHeight="1" x14ac:dyDescent="0.3">
      <c r="H756" s="5"/>
      <c r="I756" s="5"/>
      <c r="J756" s="5"/>
      <c r="N756" s="5"/>
      <c r="O756" s="5"/>
      <c r="P756" s="5"/>
      <c r="T756" s="5"/>
      <c r="U756" s="5"/>
      <c r="V756" s="5"/>
      <c r="W756" s="5"/>
      <c r="X756" s="5"/>
      <c r="Y756" s="5"/>
      <c r="Z756" s="5"/>
      <c r="AA756" s="5"/>
      <c r="AB756" s="5"/>
    </row>
    <row r="757" spans="8:28" ht="15.75" customHeight="1" x14ac:dyDescent="0.3">
      <c r="H757" s="5"/>
      <c r="I757" s="5"/>
      <c r="J757" s="5"/>
      <c r="N757" s="5"/>
      <c r="O757" s="5"/>
      <c r="P757" s="5"/>
      <c r="T757" s="5"/>
      <c r="U757" s="5"/>
      <c r="V757" s="5"/>
      <c r="W757" s="5"/>
      <c r="X757" s="5"/>
      <c r="Y757" s="5"/>
      <c r="Z757" s="5"/>
      <c r="AA757" s="5"/>
      <c r="AB757" s="5"/>
    </row>
    <row r="758" spans="8:28" ht="15.75" customHeight="1" x14ac:dyDescent="0.3">
      <c r="H758" s="5"/>
      <c r="I758" s="5"/>
      <c r="J758" s="5"/>
      <c r="N758" s="5"/>
      <c r="O758" s="5"/>
      <c r="P758" s="5"/>
      <c r="T758" s="5"/>
      <c r="U758" s="5"/>
      <c r="V758" s="5"/>
      <c r="W758" s="5"/>
      <c r="X758" s="5"/>
      <c r="Y758" s="5"/>
      <c r="Z758" s="5"/>
      <c r="AA758" s="5"/>
      <c r="AB758" s="5"/>
    </row>
    <row r="759" spans="8:28" ht="15.75" customHeight="1" x14ac:dyDescent="0.3">
      <c r="H759" s="5"/>
      <c r="I759" s="5"/>
      <c r="J759" s="5"/>
      <c r="N759" s="5"/>
      <c r="O759" s="5"/>
      <c r="P759" s="5"/>
      <c r="T759" s="5"/>
      <c r="U759" s="5"/>
      <c r="V759" s="5"/>
      <c r="W759" s="5"/>
      <c r="X759" s="5"/>
      <c r="Y759" s="5"/>
      <c r="Z759" s="5"/>
      <c r="AA759" s="5"/>
      <c r="AB759" s="5"/>
    </row>
    <row r="760" spans="8:28" ht="15.75" customHeight="1" x14ac:dyDescent="0.3">
      <c r="H760" s="5"/>
      <c r="I760" s="5"/>
      <c r="J760" s="5"/>
      <c r="N760" s="5"/>
      <c r="O760" s="5"/>
      <c r="P760" s="5"/>
      <c r="T760" s="5"/>
      <c r="U760" s="5"/>
      <c r="V760" s="5"/>
      <c r="W760" s="5"/>
      <c r="X760" s="5"/>
      <c r="Y760" s="5"/>
      <c r="Z760" s="5"/>
      <c r="AA760" s="5"/>
      <c r="AB760" s="5"/>
    </row>
    <row r="761" spans="8:28" ht="15.75" customHeight="1" x14ac:dyDescent="0.3">
      <c r="H761" s="5"/>
      <c r="I761" s="5"/>
      <c r="J761" s="5"/>
      <c r="N761" s="5"/>
      <c r="O761" s="5"/>
      <c r="P761" s="5"/>
      <c r="T761" s="5"/>
      <c r="U761" s="5"/>
      <c r="V761" s="5"/>
      <c r="W761" s="5"/>
      <c r="X761" s="5"/>
      <c r="Y761" s="5"/>
      <c r="Z761" s="5"/>
      <c r="AA761" s="5"/>
      <c r="AB761" s="5"/>
    </row>
    <row r="762" spans="8:28" ht="15.75" customHeight="1" x14ac:dyDescent="0.3">
      <c r="H762" s="5"/>
      <c r="I762" s="5"/>
      <c r="J762" s="5"/>
      <c r="N762" s="5"/>
      <c r="O762" s="5"/>
      <c r="P762" s="5"/>
      <c r="T762" s="5"/>
      <c r="U762" s="5"/>
      <c r="V762" s="5"/>
      <c r="W762" s="5"/>
      <c r="X762" s="5"/>
      <c r="Y762" s="5"/>
      <c r="Z762" s="5"/>
      <c r="AA762" s="5"/>
      <c r="AB762" s="5"/>
    </row>
    <row r="763" spans="8:28" ht="15.75" customHeight="1" x14ac:dyDescent="0.3">
      <c r="H763" s="5"/>
      <c r="I763" s="5"/>
      <c r="J763" s="5"/>
      <c r="N763" s="5"/>
      <c r="O763" s="5"/>
      <c r="P763" s="5"/>
      <c r="T763" s="5"/>
      <c r="U763" s="5"/>
      <c r="V763" s="5"/>
      <c r="W763" s="5"/>
      <c r="X763" s="5"/>
      <c r="Y763" s="5"/>
      <c r="Z763" s="5"/>
      <c r="AA763" s="5"/>
      <c r="AB763" s="5"/>
    </row>
    <row r="764" spans="8:28" ht="15.75" customHeight="1" x14ac:dyDescent="0.3">
      <c r="H764" s="5"/>
      <c r="I764" s="5"/>
      <c r="J764" s="5"/>
      <c r="N764" s="5"/>
      <c r="O764" s="5"/>
      <c r="P764" s="5"/>
      <c r="T764" s="5"/>
      <c r="U764" s="5"/>
      <c r="V764" s="5"/>
      <c r="W764" s="5"/>
      <c r="X764" s="5"/>
      <c r="Y764" s="5"/>
      <c r="Z764" s="5"/>
      <c r="AA764" s="5"/>
      <c r="AB764" s="5"/>
    </row>
    <row r="765" spans="8:28" ht="15.75" customHeight="1" x14ac:dyDescent="0.3">
      <c r="H765" s="5"/>
      <c r="I765" s="5"/>
      <c r="J765" s="5"/>
      <c r="N765" s="5"/>
      <c r="O765" s="5"/>
      <c r="P765" s="5"/>
      <c r="T765" s="5"/>
      <c r="U765" s="5"/>
      <c r="V765" s="5"/>
      <c r="W765" s="5"/>
      <c r="X765" s="5"/>
      <c r="Y765" s="5"/>
      <c r="Z765" s="5"/>
      <c r="AA765" s="5"/>
      <c r="AB765" s="5"/>
    </row>
    <row r="766" spans="8:28" ht="15.75" customHeight="1" x14ac:dyDescent="0.3">
      <c r="H766" s="5"/>
      <c r="I766" s="5"/>
      <c r="J766" s="5"/>
      <c r="N766" s="5"/>
      <c r="O766" s="5"/>
      <c r="P766" s="5"/>
      <c r="T766" s="5"/>
      <c r="U766" s="5"/>
      <c r="V766" s="5"/>
      <c r="W766" s="5"/>
      <c r="X766" s="5"/>
      <c r="Y766" s="5"/>
      <c r="Z766" s="5"/>
      <c r="AA766" s="5"/>
      <c r="AB766" s="5"/>
    </row>
    <row r="767" spans="8:28" ht="15.75" customHeight="1" x14ac:dyDescent="0.3">
      <c r="H767" s="5"/>
      <c r="I767" s="5"/>
      <c r="J767" s="5"/>
      <c r="N767" s="5"/>
      <c r="O767" s="5"/>
      <c r="P767" s="5"/>
      <c r="T767" s="5"/>
      <c r="U767" s="5"/>
      <c r="V767" s="5"/>
      <c r="W767" s="5"/>
      <c r="X767" s="5"/>
      <c r="Y767" s="5"/>
      <c r="Z767" s="5"/>
      <c r="AA767" s="5"/>
      <c r="AB767" s="5"/>
    </row>
    <row r="768" spans="8:28" ht="15.75" customHeight="1" x14ac:dyDescent="0.3">
      <c r="H768" s="5"/>
      <c r="I768" s="5"/>
      <c r="J768" s="5"/>
      <c r="N768" s="5"/>
      <c r="O768" s="5"/>
      <c r="P768" s="5"/>
      <c r="T768" s="5"/>
      <c r="U768" s="5"/>
      <c r="V768" s="5"/>
      <c r="W768" s="5"/>
      <c r="X768" s="5"/>
      <c r="Y768" s="5"/>
      <c r="Z768" s="5"/>
      <c r="AA768" s="5"/>
      <c r="AB768" s="5"/>
    </row>
    <row r="769" spans="8:28" ht="15.75" customHeight="1" x14ac:dyDescent="0.3">
      <c r="H769" s="5"/>
      <c r="I769" s="5"/>
      <c r="J769" s="5"/>
      <c r="N769" s="5"/>
      <c r="O769" s="5"/>
      <c r="P769" s="5"/>
      <c r="T769" s="5"/>
      <c r="U769" s="5"/>
      <c r="V769" s="5"/>
      <c r="W769" s="5"/>
      <c r="X769" s="5"/>
      <c r="Y769" s="5"/>
      <c r="Z769" s="5"/>
      <c r="AA769" s="5"/>
      <c r="AB769" s="5"/>
    </row>
    <row r="770" spans="8:28" ht="15.75" customHeight="1" x14ac:dyDescent="0.3">
      <c r="H770" s="5"/>
      <c r="I770" s="5"/>
      <c r="J770" s="5"/>
      <c r="N770" s="5"/>
      <c r="O770" s="5"/>
      <c r="P770" s="5"/>
      <c r="T770" s="5"/>
      <c r="U770" s="5"/>
      <c r="V770" s="5"/>
      <c r="W770" s="5"/>
      <c r="X770" s="5"/>
      <c r="Y770" s="5"/>
      <c r="Z770" s="5"/>
      <c r="AA770" s="5"/>
      <c r="AB770" s="5"/>
    </row>
    <row r="771" spans="8:28" ht="15.75" customHeight="1" x14ac:dyDescent="0.3">
      <c r="H771" s="5"/>
      <c r="I771" s="5"/>
      <c r="J771" s="5"/>
      <c r="N771" s="5"/>
      <c r="O771" s="5"/>
      <c r="P771" s="5"/>
      <c r="T771" s="5"/>
      <c r="U771" s="5"/>
      <c r="V771" s="5"/>
      <c r="W771" s="5"/>
      <c r="X771" s="5"/>
      <c r="Y771" s="5"/>
      <c r="Z771" s="5"/>
      <c r="AA771" s="5"/>
      <c r="AB771" s="5"/>
    </row>
    <row r="772" spans="8:28" ht="15.75" customHeight="1" x14ac:dyDescent="0.3">
      <c r="H772" s="5"/>
      <c r="I772" s="5"/>
      <c r="J772" s="5"/>
      <c r="N772" s="5"/>
      <c r="O772" s="5"/>
      <c r="P772" s="5"/>
      <c r="T772" s="5"/>
      <c r="U772" s="5"/>
      <c r="V772" s="5"/>
      <c r="W772" s="5"/>
      <c r="X772" s="5"/>
      <c r="Y772" s="5"/>
      <c r="Z772" s="5"/>
      <c r="AA772" s="5"/>
      <c r="AB772" s="5"/>
    </row>
    <row r="773" spans="8:28" ht="15.75" customHeight="1" x14ac:dyDescent="0.3">
      <c r="H773" s="5"/>
      <c r="I773" s="5"/>
      <c r="J773" s="5"/>
      <c r="N773" s="5"/>
      <c r="O773" s="5"/>
      <c r="P773" s="5"/>
      <c r="T773" s="5"/>
      <c r="U773" s="5"/>
      <c r="V773" s="5"/>
      <c r="W773" s="5"/>
      <c r="X773" s="5"/>
      <c r="Y773" s="5"/>
      <c r="Z773" s="5"/>
      <c r="AA773" s="5"/>
      <c r="AB773" s="5"/>
    </row>
    <row r="774" spans="8:28" ht="15.75" customHeight="1" x14ac:dyDescent="0.3">
      <c r="H774" s="5"/>
      <c r="I774" s="5"/>
      <c r="J774" s="5"/>
      <c r="N774" s="5"/>
      <c r="O774" s="5"/>
      <c r="P774" s="5"/>
      <c r="T774" s="5"/>
      <c r="U774" s="5"/>
      <c r="V774" s="5"/>
      <c r="W774" s="5"/>
      <c r="X774" s="5"/>
      <c r="Y774" s="5"/>
      <c r="Z774" s="5"/>
      <c r="AA774" s="5"/>
      <c r="AB774" s="5"/>
    </row>
    <row r="775" spans="8:28" ht="15.75" customHeight="1" x14ac:dyDescent="0.3">
      <c r="H775" s="5"/>
      <c r="I775" s="5"/>
      <c r="J775" s="5"/>
      <c r="N775" s="5"/>
      <c r="O775" s="5"/>
      <c r="P775" s="5"/>
      <c r="T775" s="5"/>
      <c r="U775" s="5"/>
      <c r="V775" s="5"/>
      <c r="W775" s="5"/>
      <c r="X775" s="5"/>
      <c r="Y775" s="5"/>
      <c r="Z775" s="5"/>
      <c r="AA775" s="5"/>
      <c r="AB775" s="5"/>
    </row>
    <row r="776" spans="8:28" ht="15.75" customHeight="1" x14ac:dyDescent="0.3">
      <c r="H776" s="5"/>
      <c r="I776" s="5"/>
      <c r="J776" s="5"/>
      <c r="N776" s="5"/>
      <c r="O776" s="5"/>
      <c r="P776" s="5"/>
      <c r="T776" s="5"/>
      <c r="U776" s="5"/>
      <c r="V776" s="5"/>
      <c r="W776" s="5"/>
      <c r="X776" s="5"/>
      <c r="Y776" s="5"/>
      <c r="Z776" s="5"/>
      <c r="AA776" s="5"/>
      <c r="AB776" s="5"/>
    </row>
    <row r="777" spans="8:28" ht="15.75" customHeight="1" x14ac:dyDescent="0.3">
      <c r="H777" s="5"/>
      <c r="I777" s="5"/>
      <c r="J777" s="5"/>
      <c r="N777" s="5"/>
      <c r="O777" s="5"/>
      <c r="P777" s="5"/>
      <c r="T777" s="5"/>
      <c r="U777" s="5"/>
      <c r="V777" s="5"/>
      <c r="W777" s="5"/>
      <c r="X777" s="5"/>
      <c r="Y777" s="5"/>
      <c r="Z777" s="5"/>
      <c r="AA777" s="5"/>
      <c r="AB777" s="5"/>
    </row>
    <row r="778" spans="8:28" ht="15.75" customHeight="1" x14ac:dyDescent="0.3">
      <c r="H778" s="5"/>
      <c r="I778" s="5"/>
      <c r="J778" s="5"/>
      <c r="N778" s="5"/>
      <c r="O778" s="5"/>
      <c r="P778" s="5"/>
      <c r="T778" s="5"/>
      <c r="U778" s="5"/>
      <c r="V778" s="5"/>
      <c r="W778" s="5"/>
      <c r="X778" s="5"/>
      <c r="Y778" s="5"/>
      <c r="Z778" s="5"/>
      <c r="AA778" s="5"/>
      <c r="AB778" s="5"/>
    </row>
    <row r="779" spans="8:28" ht="15.75" customHeight="1" x14ac:dyDescent="0.3">
      <c r="H779" s="5"/>
      <c r="I779" s="5"/>
      <c r="J779" s="5"/>
      <c r="N779" s="5"/>
      <c r="O779" s="5"/>
      <c r="P779" s="5"/>
      <c r="T779" s="5"/>
      <c r="U779" s="5"/>
      <c r="V779" s="5"/>
      <c r="W779" s="5"/>
      <c r="X779" s="5"/>
      <c r="Y779" s="5"/>
      <c r="Z779" s="5"/>
      <c r="AA779" s="5"/>
      <c r="AB779" s="5"/>
    </row>
    <row r="780" spans="8:28" ht="15.75" customHeight="1" x14ac:dyDescent="0.3">
      <c r="H780" s="5"/>
      <c r="I780" s="5"/>
      <c r="J780" s="5"/>
      <c r="N780" s="5"/>
      <c r="O780" s="5"/>
      <c r="P780" s="5"/>
      <c r="T780" s="5"/>
      <c r="U780" s="5"/>
      <c r="V780" s="5"/>
      <c r="W780" s="5"/>
      <c r="X780" s="5"/>
      <c r="Y780" s="5"/>
      <c r="Z780" s="5"/>
      <c r="AA780" s="5"/>
      <c r="AB780" s="5"/>
    </row>
    <row r="781" spans="8:28" ht="15.75" customHeight="1" x14ac:dyDescent="0.3">
      <c r="H781" s="5"/>
      <c r="I781" s="5"/>
      <c r="J781" s="5"/>
      <c r="N781" s="5"/>
      <c r="O781" s="5"/>
      <c r="P781" s="5"/>
      <c r="T781" s="5"/>
      <c r="U781" s="5"/>
      <c r="V781" s="5"/>
      <c r="W781" s="5"/>
      <c r="X781" s="5"/>
      <c r="Y781" s="5"/>
      <c r="Z781" s="5"/>
      <c r="AA781" s="5"/>
      <c r="AB781" s="5"/>
    </row>
    <row r="782" spans="8:28" ht="15.75" customHeight="1" x14ac:dyDescent="0.3">
      <c r="H782" s="5"/>
      <c r="I782" s="5"/>
      <c r="J782" s="5"/>
      <c r="N782" s="5"/>
      <c r="O782" s="5"/>
      <c r="P782" s="5"/>
      <c r="T782" s="5"/>
      <c r="U782" s="5"/>
      <c r="V782" s="5"/>
      <c r="W782" s="5"/>
      <c r="X782" s="5"/>
      <c r="Y782" s="5"/>
      <c r="Z782" s="5"/>
      <c r="AA782" s="5"/>
      <c r="AB782" s="5"/>
    </row>
    <row r="783" spans="8:28" ht="15.75" customHeight="1" x14ac:dyDescent="0.3">
      <c r="H783" s="5"/>
      <c r="I783" s="5"/>
      <c r="J783" s="5"/>
      <c r="N783" s="5"/>
      <c r="O783" s="5"/>
      <c r="P783" s="5"/>
      <c r="T783" s="5"/>
      <c r="U783" s="5"/>
      <c r="V783" s="5"/>
      <c r="W783" s="5"/>
      <c r="X783" s="5"/>
      <c r="Y783" s="5"/>
      <c r="Z783" s="5"/>
      <c r="AA783" s="5"/>
      <c r="AB783" s="5"/>
    </row>
    <row r="784" spans="8:28" ht="15.75" customHeight="1" x14ac:dyDescent="0.3">
      <c r="H784" s="5"/>
      <c r="I784" s="5"/>
      <c r="J784" s="5"/>
      <c r="N784" s="5"/>
      <c r="O784" s="5"/>
      <c r="P784" s="5"/>
      <c r="T784" s="5"/>
      <c r="U784" s="5"/>
      <c r="V784" s="5"/>
      <c r="W784" s="5"/>
      <c r="X784" s="5"/>
      <c r="Y784" s="5"/>
      <c r="Z784" s="5"/>
      <c r="AA784" s="5"/>
      <c r="AB784" s="5"/>
    </row>
    <row r="785" spans="8:28" ht="15.75" customHeight="1" x14ac:dyDescent="0.3">
      <c r="H785" s="5"/>
      <c r="I785" s="5"/>
      <c r="J785" s="5"/>
      <c r="N785" s="5"/>
      <c r="O785" s="5"/>
      <c r="P785" s="5"/>
      <c r="T785" s="5"/>
      <c r="U785" s="5"/>
      <c r="V785" s="5"/>
      <c r="W785" s="5"/>
      <c r="X785" s="5"/>
      <c r="Y785" s="5"/>
      <c r="Z785" s="5"/>
      <c r="AA785" s="5"/>
      <c r="AB785" s="5"/>
    </row>
    <row r="786" spans="8:28" ht="15.75" customHeight="1" x14ac:dyDescent="0.3">
      <c r="H786" s="5"/>
      <c r="I786" s="5"/>
      <c r="J786" s="5"/>
      <c r="N786" s="5"/>
      <c r="O786" s="5"/>
      <c r="P786" s="5"/>
      <c r="T786" s="5"/>
      <c r="U786" s="5"/>
      <c r="V786" s="5"/>
      <c r="W786" s="5"/>
      <c r="X786" s="5"/>
      <c r="Y786" s="5"/>
      <c r="Z786" s="5"/>
      <c r="AA786" s="5"/>
      <c r="AB786" s="5"/>
    </row>
    <row r="787" spans="8:28" ht="15.75" customHeight="1" x14ac:dyDescent="0.3">
      <c r="H787" s="5"/>
      <c r="I787" s="5"/>
      <c r="J787" s="5"/>
      <c r="N787" s="5"/>
      <c r="O787" s="5"/>
      <c r="P787" s="5"/>
      <c r="T787" s="5"/>
      <c r="U787" s="5"/>
      <c r="V787" s="5"/>
      <c r="W787" s="5"/>
      <c r="X787" s="5"/>
      <c r="Y787" s="5"/>
      <c r="Z787" s="5"/>
      <c r="AA787" s="5"/>
      <c r="AB787" s="5"/>
    </row>
    <row r="788" spans="8:28" ht="15.75" customHeight="1" x14ac:dyDescent="0.3">
      <c r="H788" s="5"/>
      <c r="I788" s="5"/>
      <c r="J788" s="5"/>
      <c r="N788" s="5"/>
      <c r="O788" s="5"/>
      <c r="P788" s="5"/>
      <c r="T788" s="5"/>
      <c r="U788" s="5"/>
      <c r="V788" s="5"/>
      <c r="W788" s="5"/>
      <c r="X788" s="5"/>
      <c r="Y788" s="5"/>
      <c r="Z788" s="5"/>
      <c r="AA788" s="5"/>
      <c r="AB788" s="5"/>
    </row>
    <row r="789" spans="8:28" ht="15.75" customHeight="1" x14ac:dyDescent="0.3">
      <c r="H789" s="5"/>
      <c r="I789" s="5"/>
      <c r="J789" s="5"/>
      <c r="N789" s="5"/>
      <c r="O789" s="5"/>
      <c r="P789" s="5"/>
      <c r="T789" s="5"/>
      <c r="U789" s="5"/>
      <c r="V789" s="5"/>
      <c r="W789" s="5"/>
      <c r="X789" s="5"/>
      <c r="Y789" s="5"/>
      <c r="Z789" s="5"/>
      <c r="AA789" s="5"/>
      <c r="AB789" s="5"/>
    </row>
    <row r="790" spans="8:28" ht="15.75" customHeight="1" x14ac:dyDescent="0.3">
      <c r="H790" s="5"/>
      <c r="I790" s="5"/>
      <c r="J790" s="5"/>
      <c r="N790" s="5"/>
      <c r="O790" s="5"/>
      <c r="P790" s="5"/>
      <c r="T790" s="5"/>
      <c r="U790" s="5"/>
      <c r="V790" s="5"/>
      <c r="W790" s="5"/>
      <c r="X790" s="5"/>
      <c r="Y790" s="5"/>
      <c r="Z790" s="5"/>
      <c r="AA790" s="5"/>
      <c r="AB790" s="5"/>
    </row>
    <row r="791" spans="8:28" ht="15.75" customHeight="1" x14ac:dyDescent="0.3">
      <c r="H791" s="5"/>
      <c r="I791" s="5"/>
      <c r="J791" s="5"/>
      <c r="N791" s="5"/>
      <c r="O791" s="5"/>
      <c r="P791" s="5"/>
      <c r="T791" s="5"/>
      <c r="U791" s="5"/>
      <c r="V791" s="5"/>
      <c r="W791" s="5"/>
      <c r="X791" s="5"/>
      <c r="Y791" s="5"/>
      <c r="Z791" s="5"/>
      <c r="AA791" s="5"/>
      <c r="AB791" s="5"/>
    </row>
    <row r="792" spans="8:28" ht="15.75" customHeight="1" x14ac:dyDescent="0.3">
      <c r="H792" s="5"/>
      <c r="I792" s="5"/>
      <c r="J792" s="5"/>
      <c r="N792" s="5"/>
      <c r="O792" s="5"/>
      <c r="P792" s="5"/>
      <c r="T792" s="5"/>
      <c r="U792" s="5"/>
      <c r="V792" s="5"/>
      <c r="W792" s="5"/>
      <c r="X792" s="5"/>
      <c r="Y792" s="5"/>
      <c r="Z792" s="5"/>
      <c r="AA792" s="5"/>
      <c r="AB792" s="5"/>
    </row>
    <row r="793" spans="8:28" ht="15.75" customHeight="1" x14ac:dyDescent="0.3">
      <c r="H793" s="5"/>
      <c r="I793" s="5"/>
      <c r="J793" s="5"/>
      <c r="N793" s="5"/>
      <c r="O793" s="5"/>
      <c r="P793" s="5"/>
      <c r="T793" s="5"/>
      <c r="U793" s="5"/>
      <c r="V793" s="5"/>
      <c r="W793" s="5"/>
      <c r="X793" s="5"/>
      <c r="Y793" s="5"/>
      <c r="Z793" s="5"/>
      <c r="AA793" s="5"/>
      <c r="AB793" s="5"/>
    </row>
    <row r="794" spans="8:28" ht="15.75" customHeight="1" x14ac:dyDescent="0.3">
      <c r="H794" s="5"/>
      <c r="I794" s="5"/>
      <c r="J794" s="5"/>
      <c r="N794" s="5"/>
      <c r="O794" s="5"/>
      <c r="P794" s="5"/>
      <c r="T794" s="5"/>
      <c r="U794" s="5"/>
      <c r="V794" s="5"/>
      <c r="W794" s="5"/>
      <c r="X794" s="5"/>
      <c r="Y794" s="5"/>
      <c r="Z794" s="5"/>
      <c r="AA794" s="5"/>
      <c r="AB794" s="5"/>
    </row>
    <row r="795" spans="8:28" ht="15.75" customHeight="1" x14ac:dyDescent="0.3">
      <c r="H795" s="5"/>
      <c r="I795" s="5"/>
      <c r="J795" s="5"/>
      <c r="N795" s="5"/>
      <c r="O795" s="5"/>
      <c r="P795" s="5"/>
      <c r="T795" s="5"/>
      <c r="U795" s="5"/>
      <c r="V795" s="5"/>
      <c r="W795" s="5"/>
      <c r="X795" s="5"/>
      <c r="Y795" s="5"/>
      <c r="Z795" s="5"/>
      <c r="AA795" s="5"/>
      <c r="AB795" s="5"/>
    </row>
    <row r="796" spans="8:28" ht="15.75" customHeight="1" x14ac:dyDescent="0.3">
      <c r="H796" s="5"/>
      <c r="I796" s="5"/>
      <c r="J796" s="5"/>
      <c r="N796" s="5"/>
      <c r="O796" s="5"/>
      <c r="P796" s="5"/>
      <c r="T796" s="5"/>
      <c r="U796" s="5"/>
      <c r="V796" s="5"/>
      <c r="W796" s="5"/>
      <c r="X796" s="5"/>
      <c r="Y796" s="5"/>
      <c r="Z796" s="5"/>
      <c r="AA796" s="5"/>
      <c r="AB796" s="5"/>
    </row>
    <row r="797" spans="8:28" ht="15.75" customHeight="1" x14ac:dyDescent="0.3">
      <c r="H797" s="5"/>
      <c r="I797" s="5"/>
      <c r="J797" s="5"/>
      <c r="N797" s="5"/>
      <c r="O797" s="5"/>
      <c r="P797" s="5"/>
      <c r="T797" s="5"/>
      <c r="U797" s="5"/>
      <c r="V797" s="5"/>
      <c r="W797" s="5"/>
      <c r="X797" s="5"/>
      <c r="Y797" s="5"/>
      <c r="Z797" s="5"/>
      <c r="AA797" s="5"/>
      <c r="AB797" s="5"/>
    </row>
    <row r="798" spans="8:28" ht="15.75" customHeight="1" x14ac:dyDescent="0.3">
      <c r="H798" s="5"/>
      <c r="I798" s="5"/>
      <c r="J798" s="5"/>
      <c r="N798" s="5"/>
      <c r="O798" s="5"/>
      <c r="P798" s="5"/>
      <c r="T798" s="5"/>
      <c r="U798" s="5"/>
      <c r="V798" s="5"/>
      <c r="W798" s="5"/>
      <c r="X798" s="5"/>
      <c r="Y798" s="5"/>
      <c r="Z798" s="5"/>
      <c r="AA798" s="5"/>
      <c r="AB798" s="5"/>
    </row>
    <row r="799" spans="8:28" ht="15.75" customHeight="1" x14ac:dyDescent="0.3">
      <c r="H799" s="5"/>
      <c r="I799" s="5"/>
      <c r="J799" s="5"/>
      <c r="N799" s="5"/>
      <c r="O799" s="5"/>
      <c r="P799" s="5"/>
      <c r="T799" s="5"/>
      <c r="U799" s="5"/>
      <c r="V799" s="5"/>
      <c r="W799" s="5"/>
      <c r="X799" s="5"/>
      <c r="Y799" s="5"/>
      <c r="Z799" s="5"/>
      <c r="AA799" s="5"/>
      <c r="AB799" s="5"/>
    </row>
    <row r="800" spans="8:28" ht="15.75" customHeight="1" x14ac:dyDescent="0.3">
      <c r="H800" s="5"/>
      <c r="I800" s="5"/>
      <c r="J800" s="5"/>
      <c r="N800" s="5"/>
      <c r="O800" s="5"/>
      <c r="P800" s="5"/>
      <c r="T800" s="5"/>
      <c r="U800" s="5"/>
      <c r="V800" s="5"/>
      <c r="W800" s="5"/>
      <c r="X800" s="5"/>
      <c r="Y800" s="5"/>
      <c r="Z800" s="5"/>
      <c r="AA800" s="5"/>
      <c r="AB800" s="5"/>
    </row>
    <row r="801" spans="8:28" ht="15.75" customHeight="1" x14ac:dyDescent="0.3">
      <c r="H801" s="5"/>
      <c r="I801" s="5"/>
      <c r="J801" s="5"/>
      <c r="N801" s="5"/>
      <c r="O801" s="5"/>
      <c r="P801" s="5"/>
      <c r="T801" s="5"/>
      <c r="U801" s="5"/>
      <c r="V801" s="5"/>
      <c r="W801" s="5"/>
      <c r="X801" s="5"/>
      <c r="Y801" s="5"/>
      <c r="Z801" s="5"/>
      <c r="AA801" s="5"/>
      <c r="AB801" s="5"/>
    </row>
    <row r="802" spans="8:28" ht="15.75" customHeight="1" x14ac:dyDescent="0.3">
      <c r="H802" s="5"/>
      <c r="I802" s="5"/>
      <c r="J802" s="5"/>
      <c r="N802" s="5"/>
      <c r="O802" s="5"/>
      <c r="P802" s="5"/>
      <c r="T802" s="5"/>
      <c r="U802" s="5"/>
      <c r="V802" s="5"/>
      <c r="W802" s="5"/>
      <c r="X802" s="5"/>
      <c r="Y802" s="5"/>
      <c r="Z802" s="5"/>
      <c r="AA802" s="5"/>
      <c r="AB802" s="5"/>
    </row>
    <row r="803" spans="8:28" ht="15.75" customHeight="1" x14ac:dyDescent="0.3">
      <c r="H803" s="5"/>
      <c r="I803" s="5"/>
      <c r="J803" s="5"/>
      <c r="N803" s="5"/>
      <c r="O803" s="5"/>
      <c r="P803" s="5"/>
      <c r="T803" s="5"/>
      <c r="U803" s="5"/>
      <c r="V803" s="5"/>
      <c r="W803" s="5"/>
      <c r="X803" s="5"/>
      <c r="Y803" s="5"/>
      <c r="Z803" s="5"/>
      <c r="AA803" s="5"/>
      <c r="AB803" s="5"/>
    </row>
    <row r="804" spans="8:28" ht="15.75" customHeight="1" x14ac:dyDescent="0.3">
      <c r="H804" s="5"/>
      <c r="I804" s="5"/>
      <c r="J804" s="5"/>
      <c r="N804" s="5"/>
      <c r="O804" s="5"/>
      <c r="P804" s="5"/>
      <c r="T804" s="5"/>
      <c r="U804" s="5"/>
      <c r="V804" s="5"/>
      <c r="W804" s="5"/>
      <c r="X804" s="5"/>
      <c r="Y804" s="5"/>
      <c r="Z804" s="5"/>
      <c r="AA804" s="5"/>
      <c r="AB804" s="5"/>
    </row>
    <row r="805" spans="8:28" ht="15.75" customHeight="1" x14ac:dyDescent="0.3">
      <c r="H805" s="5"/>
      <c r="I805" s="5"/>
      <c r="J805" s="5"/>
      <c r="N805" s="5"/>
      <c r="O805" s="5"/>
      <c r="P805" s="5"/>
      <c r="T805" s="5"/>
      <c r="U805" s="5"/>
      <c r="V805" s="5"/>
      <c r="W805" s="5"/>
      <c r="X805" s="5"/>
      <c r="Y805" s="5"/>
      <c r="Z805" s="5"/>
      <c r="AA805" s="5"/>
      <c r="AB805" s="5"/>
    </row>
    <row r="806" spans="8:28" ht="15.75" customHeight="1" x14ac:dyDescent="0.3">
      <c r="H806" s="5"/>
      <c r="I806" s="5"/>
      <c r="J806" s="5"/>
      <c r="N806" s="5"/>
      <c r="O806" s="5"/>
      <c r="P806" s="5"/>
      <c r="T806" s="5"/>
      <c r="U806" s="5"/>
      <c r="V806" s="5"/>
      <c r="W806" s="5"/>
      <c r="X806" s="5"/>
      <c r="Y806" s="5"/>
      <c r="Z806" s="5"/>
      <c r="AA806" s="5"/>
      <c r="AB806" s="5"/>
    </row>
    <row r="807" spans="8:28" ht="15.75" customHeight="1" x14ac:dyDescent="0.3">
      <c r="H807" s="5"/>
      <c r="I807" s="5"/>
      <c r="J807" s="5"/>
      <c r="N807" s="5"/>
      <c r="O807" s="5"/>
      <c r="P807" s="5"/>
      <c r="T807" s="5"/>
      <c r="U807" s="5"/>
      <c r="V807" s="5"/>
      <c r="W807" s="5"/>
      <c r="X807" s="5"/>
      <c r="Y807" s="5"/>
      <c r="Z807" s="5"/>
      <c r="AA807" s="5"/>
      <c r="AB807" s="5"/>
    </row>
    <row r="808" spans="8:28" ht="15.75" customHeight="1" x14ac:dyDescent="0.3">
      <c r="H808" s="5"/>
      <c r="I808" s="5"/>
      <c r="J808" s="5"/>
      <c r="N808" s="5"/>
      <c r="O808" s="5"/>
      <c r="P808" s="5"/>
      <c r="T808" s="5"/>
      <c r="U808" s="5"/>
      <c r="V808" s="5"/>
      <c r="W808" s="5"/>
      <c r="X808" s="5"/>
      <c r="Y808" s="5"/>
      <c r="Z808" s="5"/>
      <c r="AA808" s="5"/>
      <c r="AB808" s="5"/>
    </row>
    <row r="809" spans="8:28" ht="15.75" customHeight="1" x14ac:dyDescent="0.3">
      <c r="H809" s="5"/>
      <c r="I809" s="5"/>
      <c r="J809" s="5"/>
      <c r="N809" s="5"/>
      <c r="O809" s="5"/>
      <c r="P809" s="5"/>
      <c r="T809" s="5"/>
      <c r="U809" s="5"/>
      <c r="V809" s="5"/>
      <c r="W809" s="5"/>
      <c r="X809" s="5"/>
      <c r="Y809" s="5"/>
      <c r="Z809" s="5"/>
      <c r="AA809" s="5"/>
      <c r="AB809" s="5"/>
    </row>
    <row r="810" spans="8:28" ht="15.75" customHeight="1" x14ac:dyDescent="0.3">
      <c r="H810" s="5"/>
      <c r="I810" s="5"/>
      <c r="J810" s="5"/>
      <c r="N810" s="5"/>
      <c r="O810" s="5"/>
      <c r="P810" s="5"/>
      <c r="T810" s="5"/>
      <c r="U810" s="5"/>
      <c r="V810" s="5"/>
      <c r="W810" s="5"/>
      <c r="X810" s="5"/>
      <c r="Y810" s="5"/>
      <c r="Z810" s="5"/>
      <c r="AA810" s="5"/>
      <c r="AB810" s="5"/>
    </row>
    <row r="811" spans="8:28" ht="15.75" customHeight="1" x14ac:dyDescent="0.3">
      <c r="H811" s="5"/>
      <c r="I811" s="5"/>
      <c r="J811" s="5"/>
      <c r="N811" s="5"/>
      <c r="O811" s="5"/>
      <c r="P811" s="5"/>
      <c r="T811" s="5"/>
      <c r="U811" s="5"/>
      <c r="V811" s="5"/>
      <c r="W811" s="5"/>
      <c r="X811" s="5"/>
      <c r="Y811" s="5"/>
      <c r="Z811" s="5"/>
      <c r="AA811" s="5"/>
      <c r="AB811" s="5"/>
    </row>
    <row r="812" spans="8:28" ht="15.75" customHeight="1" x14ac:dyDescent="0.3">
      <c r="H812" s="5"/>
      <c r="I812" s="5"/>
      <c r="J812" s="5"/>
      <c r="N812" s="5"/>
      <c r="O812" s="5"/>
      <c r="P812" s="5"/>
      <c r="T812" s="5"/>
      <c r="U812" s="5"/>
      <c r="V812" s="5"/>
      <c r="W812" s="5"/>
      <c r="X812" s="5"/>
      <c r="Y812" s="5"/>
      <c r="Z812" s="5"/>
      <c r="AA812" s="5"/>
      <c r="AB812" s="5"/>
    </row>
    <row r="813" spans="8:28" ht="15.75" customHeight="1" x14ac:dyDescent="0.3">
      <c r="H813" s="5"/>
      <c r="I813" s="5"/>
      <c r="J813" s="5"/>
      <c r="N813" s="5"/>
      <c r="O813" s="5"/>
      <c r="P813" s="5"/>
      <c r="T813" s="5"/>
      <c r="U813" s="5"/>
      <c r="V813" s="5"/>
      <c r="W813" s="5"/>
      <c r="X813" s="5"/>
      <c r="Y813" s="5"/>
      <c r="Z813" s="5"/>
      <c r="AA813" s="5"/>
      <c r="AB813" s="5"/>
    </row>
    <row r="814" spans="8:28" ht="15.75" customHeight="1" x14ac:dyDescent="0.3">
      <c r="H814" s="5"/>
      <c r="I814" s="5"/>
      <c r="J814" s="5"/>
      <c r="N814" s="5"/>
      <c r="O814" s="5"/>
      <c r="P814" s="5"/>
      <c r="T814" s="5"/>
      <c r="U814" s="5"/>
      <c r="V814" s="5"/>
      <c r="W814" s="5"/>
      <c r="X814" s="5"/>
      <c r="Y814" s="5"/>
      <c r="Z814" s="5"/>
      <c r="AA814" s="5"/>
      <c r="AB814" s="5"/>
    </row>
    <row r="815" spans="8:28" ht="15.75" customHeight="1" x14ac:dyDescent="0.3">
      <c r="H815" s="5"/>
      <c r="I815" s="5"/>
      <c r="J815" s="5"/>
      <c r="N815" s="5"/>
      <c r="O815" s="5"/>
      <c r="P815" s="5"/>
      <c r="T815" s="5"/>
      <c r="U815" s="5"/>
      <c r="V815" s="5"/>
      <c r="W815" s="5"/>
      <c r="X815" s="5"/>
      <c r="Y815" s="5"/>
      <c r="Z815" s="5"/>
      <c r="AA815" s="5"/>
      <c r="AB815" s="5"/>
    </row>
    <row r="816" spans="8:28" ht="15.75" customHeight="1" x14ac:dyDescent="0.3">
      <c r="H816" s="5"/>
      <c r="I816" s="5"/>
      <c r="J816" s="5"/>
      <c r="N816" s="5"/>
      <c r="O816" s="5"/>
      <c r="P816" s="5"/>
      <c r="T816" s="5"/>
      <c r="U816" s="5"/>
      <c r="V816" s="5"/>
      <c r="W816" s="5"/>
      <c r="X816" s="5"/>
      <c r="Y816" s="5"/>
      <c r="Z816" s="5"/>
      <c r="AA816" s="5"/>
      <c r="AB816" s="5"/>
    </row>
    <row r="817" spans="8:28" ht="15.75" customHeight="1" x14ac:dyDescent="0.3">
      <c r="H817" s="5"/>
      <c r="I817" s="5"/>
      <c r="J817" s="5"/>
      <c r="N817" s="5"/>
      <c r="O817" s="5"/>
      <c r="P817" s="5"/>
      <c r="T817" s="5"/>
      <c r="U817" s="5"/>
      <c r="V817" s="5"/>
      <c r="W817" s="5"/>
      <c r="X817" s="5"/>
      <c r="Y817" s="5"/>
      <c r="Z817" s="5"/>
      <c r="AA817" s="5"/>
      <c r="AB817" s="5"/>
    </row>
    <row r="818" spans="8:28" ht="15.75" customHeight="1" x14ac:dyDescent="0.3">
      <c r="H818" s="5"/>
      <c r="I818" s="5"/>
      <c r="J818" s="5"/>
      <c r="N818" s="5"/>
      <c r="O818" s="5"/>
      <c r="P818" s="5"/>
      <c r="T818" s="5"/>
      <c r="U818" s="5"/>
      <c r="V818" s="5"/>
      <c r="W818" s="5"/>
      <c r="X818" s="5"/>
      <c r="Y818" s="5"/>
      <c r="Z818" s="5"/>
      <c r="AA818" s="5"/>
      <c r="AB818" s="5"/>
    </row>
    <row r="819" spans="8:28" ht="15.75" customHeight="1" x14ac:dyDescent="0.3">
      <c r="H819" s="5"/>
      <c r="I819" s="5"/>
      <c r="J819" s="5"/>
      <c r="N819" s="5"/>
      <c r="O819" s="5"/>
      <c r="P819" s="5"/>
      <c r="T819" s="5"/>
      <c r="U819" s="5"/>
      <c r="V819" s="5"/>
      <c r="W819" s="5"/>
      <c r="X819" s="5"/>
      <c r="Y819" s="5"/>
      <c r="Z819" s="5"/>
      <c r="AA819" s="5"/>
      <c r="AB819" s="5"/>
    </row>
    <row r="820" spans="8:28" ht="15.75" customHeight="1" x14ac:dyDescent="0.3">
      <c r="H820" s="5"/>
      <c r="I820" s="5"/>
      <c r="J820" s="5"/>
      <c r="N820" s="5"/>
      <c r="O820" s="5"/>
      <c r="P820" s="5"/>
      <c r="T820" s="5"/>
      <c r="U820" s="5"/>
      <c r="V820" s="5"/>
      <c r="W820" s="5"/>
      <c r="X820" s="5"/>
      <c r="Y820" s="5"/>
      <c r="Z820" s="5"/>
      <c r="AA820" s="5"/>
      <c r="AB820" s="5"/>
    </row>
    <row r="821" spans="8:28" ht="15.75" customHeight="1" x14ac:dyDescent="0.3">
      <c r="H821" s="5"/>
      <c r="I821" s="5"/>
      <c r="J821" s="5"/>
      <c r="N821" s="5"/>
      <c r="O821" s="5"/>
      <c r="P821" s="5"/>
      <c r="T821" s="5"/>
      <c r="U821" s="5"/>
      <c r="V821" s="5"/>
      <c r="W821" s="5"/>
      <c r="X821" s="5"/>
      <c r="Y821" s="5"/>
      <c r="Z821" s="5"/>
      <c r="AA821" s="5"/>
      <c r="AB821" s="5"/>
    </row>
    <row r="822" spans="8:28" ht="15.75" customHeight="1" x14ac:dyDescent="0.3">
      <c r="H822" s="5"/>
      <c r="I822" s="5"/>
      <c r="J822" s="5"/>
      <c r="N822" s="5"/>
      <c r="O822" s="5"/>
      <c r="P822" s="5"/>
      <c r="T822" s="5"/>
      <c r="U822" s="5"/>
      <c r="V822" s="5"/>
      <c r="W822" s="5"/>
      <c r="X822" s="5"/>
      <c r="Y822" s="5"/>
      <c r="Z822" s="5"/>
      <c r="AA822" s="5"/>
      <c r="AB822" s="5"/>
    </row>
    <row r="823" spans="8:28" ht="15.75" customHeight="1" x14ac:dyDescent="0.3">
      <c r="H823" s="5"/>
      <c r="I823" s="5"/>
      <c r="J823" s="5"/>
      <c r="N823" s="5"/>
      <c r="O823" s="5"/>
      <c r="P823" s="5"/>
      <c r="T823" s="5"/>
      <c r="U823" s="5"/>
      <c r="V823" s="5"/>
      <c r="W823" s="5"/>
      <c r="X823" s="5"/>
      <c r="Y823" s="5"/>
      <c r="Z823" s="5"/>
      <c r="AA823" s="5"/>
      <c r="AB823" s="5"/>
    </row>
    <row r="824" spans="8:28" ht="15.75" customHeight="1" x14ac:dyDescent="0.3">
      <c r="H824" s="5"/>
      <c r="I824" s="5"/>
      <c r="J824" s="5"/>
      <c r="N824" s="5"/>
      <c r="O824" s="5"/>
      <c r="P824" s="5"/>
      <c r="T824" s="5"/>
      <c r="U824" s="5"/>
      <c r="V824" s="5"/>
      <c r="W824" s="5"/>
      <c r="X824" s="5"/>
      <c r="Y824" s="5"/>
      <c r="Z824" s="5"/>
      <c r="AA824" s="5"/>
      <c r="AB824" s="5"/>
    </row>
    <row r="825" spans="8:28" ht="15.75" customHeight="1" x14ac:dyDescent="0.3">
      <c r="H825" s="5"/>
      <c r="I825" s="5"/>
      <c r="J825" s="5"/>
      <c r="N825" s="5"/>
      <c r="O825" s="5"/>
      <c r="P825" s="5"/>
      <c r="T825" s="5"/>
      <c r="U825" s="5"/>
      <c r="V825" s="5"/>
      <c r="W825" s="5"/>
      <c r="X825" s="5"/>
      <c r="Y825" s="5"/>
      <c r="Z825" s="5"/>
      <c r="AA825" s="5"/>
      <c r="AB825" s="5"/>
    </row>
    <row r="826" spans="8:28" ht="15.75" customHeight="1" x14ac:dyDescent="0.3">
      <c r="H826" s="5"/>
      <c r="I826" s="5"/>
      <c r="J826" s="5"/>
      <c r="N826" s="5"/>
      <c r="O826" s="5"/>
      <c r="P826" s="5"/>
      <c r="T826" s="5"/>
      <c r="U826" s="5"/>
      <c r="V826" s="5"/>
      <c r="W826" s="5"/>
      <c r="X826" s="5"/>
      <c r="Y826" s="5"/>
      <c r="Z826" s="5"/>
      <c r="AA826" s="5"/>
      <c r="AB826" s="5"/>
    </row>
    <row r="827" spans="8:28" ht="15.75" customHeight="1" x14ac:dyDescent="0.3">
      <c r="H827" s="5"/>
      <c r="I827" s="5"/>
      <c r="J827" s="5"/>
      <c r="N827" s="5"/>
      <c r="O827" s="5"/>
      <c r="P827" s="5"/>
      <c r="T827" s="5"/>
      <c r="U827" s="5"/>
      <c r="V827" s="5"/>
      <c r="W827" s="5"/>
      <c r="X827" s="5"/>
      <c r="Y827" s="5"/>
      <c r="Z827" s="5"/>
      <c r="AA827" s="5"/>
      <c r="AB827" s="5"/>
    </row>
    <row r="828" spans="8:28" ht="15.75" customHeight="1" x14ac:dyDescent="0.3">
      <c r="H828" s="5"/>
      <c r="I828" s="5"/>
      <c r="J828" s="5"/>
      <c r="N828" s="5"/>
      <c r="O828" s="5"/>
      <c r="P828" s="5"/>
      <c r="T828" s="5"/>
      <c r="U828" s="5"/>
      <c r="V828" s="5"/>
      <c r="W828" s="5"/>
      <c r="X828" s="5"/>
      <c r="Y828" s="5"/>
      <c r="Z828" s="5"/>
      <c r="AA828" s="5"/>
      <c r="AB828" s="5"/>
    </row>
    <row r="829" spans="8:28" ht="15.75" customHeight="1" x14ac:dyDescent="0.3">
      <c r="H829" s="5"/>
      <c r="I829" s="5"/>
      <c r="J829" s="5"/>
      <c r="N829" s="5"/>
      <c r="O829" s="5"/>
      <c r="P829" s="5"/>
      <c r="T829" s="5"/>
      <c r="U829" s="5"/>
      <c r="V829" s="5"/>
      <c r="W829" s="5"/>
      <c r="X829" s="5"/>
      <c r="Y829" s="5"/>
      <c r="Z829" s="5"/>
      <c r="AA829" s="5"/>
      <c r="AB829" s="5"/>
    </row>
    <row r="830" spans="8:28" ht="15.75" customHeight="1" x14ac:dyDescent="0.3">
      <c r="H830" s="5"/>
      <c r="I830" s="5"/>
      <c r="J830" s="5"/>
      <c r="N830" s="5"/>
      <c r="O830" s="5"/>
      <c r="P830" s="5"/>
      <c r="T830" s="5"/>
      <c r="U830" s="5"/>
      <c r="V830" s="5"/>
      <c r="W830" s="5"/>
      <c r="X830" s="5"/>
      <c r="Y830" s="5"/>
      <c r="Z830" s="5"/>
      <c r="AA830" s="5"/>
      <c r="AB830" s="5"/>
    </row>
    <row r="831" spans="8:28" ht="15.75" customHeight="1" x14ac:dyDescent="0.3">
      <c r="H831" s="5"/>
      <c r="I831" s="5"/>
      <c r="J831" s="5"/>
      <c r="N831" s="5"/>
      <c r="O831" s="5"/>
      <c r="P831" s="5"/>
      <c r="T831" s="5"/>
      <c r="U831" s="5"/>
      <c r="V831" s="5"/>
      <c r="W831" s="5"/>
      <c r="X831" s="5"/>
      <c r="Y831" s="5"/>
      <c r="Z831" s="5"/>
      <c r="AA831" s="5"/>
      <c r="AB831" s="5"/>
    </row>
    <row r="832" spans="8:28" ht="15.75" customHeight="1" x14ac:dyDescent="0.3">
      <c r="H832" s="5"/>
      <c r="I832" s="5"/>
      <c r="J832" s="5"/>
      <c r="N832" s="5"/>
      <c r="O832" s="5"/>
      <c r="P832" s="5"/>
      <c r="T832" s="5"/>
      <c r="U832" s="5"/>
      <c r="V832" s="5"/>
      <c r="W832" s="5"/>
      <c r="X832" s="5"/>
      <c r="Y832" s="5"/>
      <c r="Z832" s="5"/>
      <c r="AA832" s="5"/>
      <c r="AB832" s="5"/>
    </row>
    <row r="833" spans="8:28" ht="15.75" customHeight="1" x14ac:dyDescent="0.3">
      <c r="H833" s="5"/>
      <c r="I833" s="5"/>
      <c r="J833" s="5"/>
      <c r="N833" s="5"/>
      <c r="O833" s="5"/>
      <c r="P833" s="5"/>
      <c r="T833" s="5"/>
      <c r="U833" s="5"/>
      <c r="V833" s="5"/>
      <c r="W833" s="5"/>
      <c r="X833" s="5"/>
      <c r="Y833" s="5"/>
      <c r="Z833" s="5"/>
      <c r="AA833" s="5"/>
      <c r="AB833" s="5"/>
    </row>
    <row r="834" spans="8:28" ht="15.75" customHeight="1" x14ac:dyDescent="0.3">
      <c r="H834" s="5"/>
      <c r="I834" s="5"/>
      <c r="J834" s="5"/>
      <c r="N834" s="5"/>
      <c r="O834" s="5"/>
      <c r="P834" s="5"/>
      <c r="T834" s="5"/>
      <c r="U834" s="5"/>
      <c r="V834" s="5"/>
      <c r="W834" s="5"/>
      <c r="X834" s="5"/>
      <c r="Y834" s="5"/>
      <c r="Z834" s="5"/>
      <c r="AA834" s="5"/>
      <c r="AB834" s="5"/>
    </row>
    <row r="835" spans="8:28" ht="15.75" customHeight="1" x14ac:dyDescent="0.3">
      <c r="H835" s="5"/>
      <c r="I835" s="5"/>
      <c r="J835" s="5"/>
      <c r="N835" s="5"/>
      <c r="O835" s="5"/>
      <c r="P835" s="5"/>
      <c r="T835" s="5"/>
      <c r="U835" s="5"/>
      <c r="V835" s="5"/>
      <c r="W835" s="5"/>
      <c r="X835" s="5"/>
      <c r="Y835" s="5"/>
      <c r="Z835" s="5"/>
      <c r="AA835" s="5"/>
      <c r="AB835" s="5"/>
    </row>
    <row r="836" spans="8:28" ht="15.75" customHeight="1" x14ac:dyDescent="0.3">
      <c r="H836" s="5"/>
      <c r="I836" s="5"/>
      <c r="J836" s="5"/>
      <c r="N836" s="5"/>
      <c r="O836" s="5"/>
      <c r="P836" s="5"/>
      <c r="T836" s="5"/>
      <c r="U836" s="5"/>
      <c r="V836" s="5"/>
      <c r="W836" s="5"/>
      <c r="X836" s="5"/>
      <c r="Y836" s="5"/>
      <c r="Z836" s="5"/>
      <c r="AA836" s="5"/>
      <c r="AB836" s="5"/>
    </row>
    <row r="837" spans="8:28" ht="15.75" customHeight="1" x14ac:dyDescent="0.3">
      <c r="H837" s="5"/>
      <c r="I837" s="5"/>
      <c r="J837" s="5"/>
      <c r="N837" s="5"/>
      <c r="O837" s="5"/>
      <c r="P837" s="5"/>
      <c r="T837" s="5"/>
      <c r="U837" s="5"/>
      <c r="V837" s="5"/>
      <c r="W837" s="5"/>
      <c r="X837" s="5"/>
      <c r="Y837" s="5"/>
      <c r="Z837" s="5"/>
      <c r="AA837" s="5"/>
      <c r="AB837" s="5"/>
    </row>
    <row r="838" spans="8:28" ht="15.75" customHeight="1" x14ac:dyDescent="0.3">
      <c r="H838" s="5"/>
      <c r="I838" s="5"/>
      <c r="J838" s="5"/>
      <c r="N838" s="5"/>
      <c r="O838" s="5"/>
      <c r="P838" s="5"/>
      <c r="T838" s="5"/>
      <c r="U838" s="5"/>
      <c r="V838" s="5"/>
      <c r="W838" s="5"/>
      <c r="X838" s="5"/>
      <c r="Y838" s="5"/>
      <c r="Z838" s="5"/>
      <c r="AA838" s="5"/>
      <c r="AB838" s="5"/>
    </row>
    <row r="839" spans="8:28" ht="15.75" customHeight="1" x14ac:dyDescent="0.3">
      <c r="H839" s="5"/>
      <c r="I839" s="5"/>
      <c r="J839" s="5"/>
      <c r="N839" s="5"/>
      <c r="O839" s="5"/>
      <c r="P839" s="5"/>
      <c r="T839" s="5"/>
      <c r="U839" s="5"/>
      <c r="V839" s="5"/>
      <c r="W839" s="5"/>
      <c r="X839" s="5"/>
      <c r="Y839" s="5"/>
      <c r="Z839" s="5"/>
      <c r="AA839" s="5"/>
      <c r="AB839" s="5"/>
    </row>
    <row r="840" spans="8:28" ht="15.75" customHeight="1" x14ac:dyDescent="0.3">
      <c r="H840" s="5"/>
      <c r="I840" s="5"/>
      <c r="J840" s="5"/>
      <c r="N840" s="5"/>
      <c r="O840" s="5"/>
      <c r="P840" s="5"/>
      <c r="T840" s="5"/>
      <c r="U840" s="5"/>
      <c r="V840" s="5"/>
      <c r="W840" s="5"/>
      <c r="X840" s="5"/>
      <c r="Y840" s="5"/>
      <c r="Z840" s="5"/>
      <c r="AA840" s="5"/>
      <c r="AB840" s="5"/>
    </row>
    <row r="841" spans="8:28" ht="15.75" customHeight="1" x14ac:dyDescent="0.3">
      <c r="H841" s="5"/>
      <c r="I841" s="5"/>
      <c r="J841" s="5"/>
      <c r="N841" s="5"/>
      <c r="O841" s="5"/>
      <c r="P841" s="5"/>
      <c r="T841" s="5"/>
      <c r="U841" s="5"/>
      <c r="V841" s="5"/>
      <c r="W841" s="5"/>
      <c r="X841" s="5"/>
      <c r="Y841" s="5"/>
      <c r="Z841" s="5"/>
      <c r="AA841" s="5"/>
      <c r="AB841" s="5"/>
    </row>
    <row r="842" spans="8:28" ht="15.75" customHeight="1" x14ac:dyDescent="0.3">
      <c r="H842" s="5"/>
      <c r="I842" s="5"/>
      <c r="J842" s="5"/>
      <c r="N842" s="5"/>
      <c r="O842" s="5"/>
      <c r="P842" s="5"/>
      <c r="T842" s="5"/>
      <c r="U842" s="5"/>
      <c r="V842" s="5"/>
      <c r="W842" s="5"/>
      <c r="X842" s="5"/>
      <c r="Y842" s="5"/>
      <c r="Z842" s="5"/>
      <c r="AA842" s="5"/>
      <c r="AB842" s="5"/>
    </row>
    <row r="843" spans="8:28" ht="15.75" customHeight="1" x14ac:dyDescent="0.3">
      <c r="H843" s="5"/>
      <c r="I843" s="5"/>
      <c r="J843" s="5"/>
      <c r="N843" s="5"/>
      <c r="O843" s="5"/>
      <c r="P843" s="5"/>
      <c r="T843" s="5"/>
      <c r="U843" s="5"/>
      <c r="V843" s="5"/>
      <c r="W843" s="5"/>
      <c r="X843" s="5"/>
      <c r="Y843" s="5"/>
      <c r="Z843" s="5"/>
      <c r="AA843" s="5"/>
      <c r="AB843" s="5"/>
    </row>
    <row r="844" spans="8:28" ht="15.75" customHeight="1" x14ac:dyDescent="0.3">
      <c r="H844" s="5"/>
      <c r="I844" s="5"/>
      <c r="J844" s="5"/>
      <c r="N844" s="5"/>
      <c r="O844" s="5"/>
      <c r="P844" s="5"/>
      <c r="T844" s="5"/>
      <c r="U844" s="5"/>
      <c r="V844" s="5"/>
      <c r="W844" s="5"/>
      <c r="X844" s="5"/>
      <c r="Y844" s="5"/>
      <c r="Z844" s="5"/>
      <c r="AA844" s="5"/>
      <c r="AB844" s="5"/>
    </row>
    <row r="845" spans="8:28" ht="15.75" customHeight="1" x14ac:dyDescent="0.3">
      <c r="H845" s="5"/>
      <c r="I845" s="5"/>
      <c r="J845" s="5"/>
      <c r="N845" s="5"/>
      <c r="O845" s="5"/>
      <c r="P845" s="5"/>
      <c r="T845" s="5"/>
      <c r="U845" s="5"/>
      <c r="V845" s="5"/>
      <c r="W845" s="5"/>
      <c r="X845" s="5"/>
      <c r="Y845" s="5"/>
      <c r="Z845" s="5"/>
      <c r="AA845" s="5"/>
      <c r="AB845" s="5"/>
    </row>
    <row r="846" spans="8:28" ht="15.75" customHeight="1" x14ac:dyDescent="0.3">
      <c r="H846" s="5"/>
      <c r="I846" s="5"/>
      <c r="J846" s="5"/>
      <c r="N846" s="5"/>
      <c r="O846" s="5"/>
      <c r="P846" s="5"/>
      <c r="T846" s="5"/>
      <c r="U846" s="5"/>
      <c r="V846" s="5"/>
      <c r="W846" s="5"/>
      <c r="X846" s="5"/>
      <c r="Y846" s="5"/>
      <c r="Z846" s="5"/>
      <c r="AA846" s="5"/>
      <c r="AB846" s="5"/>
    </row>
    <row r="847" spans="8:28" ht="15.75" customHeight="1" x14ac:dyDescent="0.3">
      <c r="H847" s="5"/>
      <c r="I847" s="5"/>
      <c r="J847" s="5"/>
      <c r="N847" s="5"/>
      <c r="O847" s="5"/>
      <c r="P847" s="5"/>
      <c r="T847" s="5"/>
      <c r="U847" s="5"/>
      <c r="V847" s="5"/>
      <c r="W847" s="5"/>
      <c r="X847" s="5"/>
      <c r="Y847" s="5"/>
      <c r="Z847" s="5"/>
      <c r="AA847" s="5"/>
      <c r="AB847" s="5"/>
    </row>
    <row r="848" spans="8:28" ht="15.75" customHeight="1" x14ac:dyDescent="0.3">
      <c r="H848" s="5"/>
      <c r="I848" s="5"/>
      <c r="J848" s="5"/>
      <c r="N848" s="5"/>
      <c r="O848" s="5"/>
      <c r="P848" s="5"/>
      <c r="T848" s="5"/>
      <c r="U848" s="5"/>
      <c r="V848" s="5"/>
      <c r="W848" s="5"/>
      <c r="X848" s="5"/>
      <c r="Y848" s="5"/>
      <c r="Z848" s="5"/>
      <c r="AA848" s="5"/>
      <c r="AB848" s="5"/>
    </row>
    <row r="849" spans="8:28" ht="15.75" customHeight="1" x14ac:dyDescent="0.3">
      <c r="H849" s="5"/>
      <c r="I849" s="5"/>
      <c r="J849" s="5"/>
      <c r="N849" s="5"/>
      <c r="O849" s="5"/>
      <c r="P849" s="5"/>
      <c r="T849" s="5"/>
      <c r="U849" s="5"/>
      <c r="V849" s="5"/>
      <c r="W849" s="5"/>
      <c r="X849" s="5"/>
      <c r="Y849" s="5"/>
      <c r="Z849" s="5"/>
      <c r="AA849" s="5"/>
      <c r="AB849" s="5"/>
    </row>
    <row r="850" spans="8:28" ht="15.75" customHeight="1" x14ac:dyDescent="0.3">
      <c r="H850" s="5"/>
      <c r="I850" s="5"/>
      <c r="J850" s="5"/>
      <c r="N850" s="5"/>
      <c r="O850" s="5"/>
      <c r="P850" s="5"/>
      <c r="T850" s="5"/>
      <c r="U850" s="5"/>
      <c r="V850" s="5"/>
      <c r="W850" s="5"/>
      <c r="X850" s="5"/>
      <c r="Y850" s="5"/>
      <c r="Z850" s="5"/>
      <c r="AA850" s="5"/>
      <c r="AB850" s="5"/>
    </row>
    <row r="851" spans="8:28" ht="15.75" customHeight="1" x14ac:dyDescent="0.3">
      <c r="H851" s="5"/>
      <c r="I851" s="5"/>
      <c r="J851" s="5"/>
      <c r="N851" s="5"/>
      <c r="O851" s="5"/>
      <c r="P851" s="5"/>
      <c r="T851" s="5"/>
      <c r="U851" s="5"/>
      <c r="V851" s="5"/>
      <c r="W851" s="5"/>
      <c r="X851" s="5"/>
      <c r="Y851" s="5"/>
      <c r="Z851" s="5"/>
      <c r="AA851" s="5"/>
      <c r="AB851" s="5"/>
    </row>
    <row r="852" spans="8:28" ht="15.75" customHeight="1" x14ac:dyDescent="0.3">
      <c r="H852" s="5"/>
      <c r="I852" s="5"/>
      <c r="J852" s="5"/>
      <c r="N852" s="5"/>
      <c r="O852" s="5"/>
      <c r="P852" s="5"/>
      <c r="T852" s="5"/>
      <c r="U852" s="5"/>
      <c r="V852" s="5"/>
      <c r="W852" s="5"/>
      <c r="X852" s="5"/>
      <c r="Y852" s="5"/>
      <c r="Z852" s="5"/>
      <c r="AA852" s="5"/>
      <c r="AB852" s="5"/>
    </row>
    <row r="853" spans="8:28" ht="15.75" customHeight="1" x14ac:dyDescent="0.3">
      <c r="H853" s="5"/>
      <c r="I853" s="5"/>
      <c r="J853" s="5"/>
      <c r="N853" s="5"/>
      <c r="O853" s="5"/>
      <c r="P853" s="5"/>
      <c r="T853" s="5"/>
      <c r="U853" s="5"/>
      <c r="V853" s="5"/>
      <c r="W853" s="5"/>
      <c r="X853" s="5"/>
      <c r="Y853" s="5"/>
      <c r="Z853" s="5"/>
      <c r="AA853" s="5"/>
      <c r="AB853" s="5"/>
    </row>
    <row r="854" spans="8:28" ht="15.75" customHeight="1" x14ac:dyDescent="0.3">
      <c r="H854" s="5"/>
      <c r="I854" s="5"/>
      <c r="J854" s="5"/>
      <c r="N854" s="5"/>
      <c r="O854" s="5"/>
      <c r="P854" s="5"/>
      <c r="T854" s="5"/>
      <c r="U854" s="5"/>
      <c r="V854" s="5"/>
      <c r="W854" s="5"/>
      <c r="X854" s="5"/>
      <c r="Y854" s="5"/>
      <c r="Z854" s="5"/>
      <c r="AA854" s="5"/>
      <c r="AB854" s="5"/>
    </row>
    <row r="855" spans="8:28" ht="15.75" customHeight="1" x14ac:dyDescent="0.3">
      <c r="H855" s="5"/>
      <c r="I855" s="5"/>
      <c r="J855" s="5"/>
      <c r="N855" s="5"/>
      <c r="O855" s="5"/>
      <c r="P855" s="5"/>
      <c r="T855" s="5"/>
      <c r="U855" s="5"/>
      <c r="V855" s="5"/>
      <c r="W855" s="5"/>
      <c r="X855" s="5"/>
      <c r="Y855" s="5"/>
      <c r="Z855" s="5"/>
      <c r="AA855" s="5"/>
      <c r="AB855" s="5"/>
    </row>
    <row r="856" spans="8:28" ht="15.75" customHeight="1" x14ac:dyDescent="0.3">
      <c r="H856" s="5"/>
      <c r="I856" s="5"/>
      <c r="J856" s="5"/>
      <c r="N856" s="5"/>
      <c r="O856" s="5"/>
      <c r="P856" s="5"/>
      <c r="T856" s="5"/>
      <c r="U856" s="5"/>
      <c r="V856" s="5"/>
      <c r="W856" s="5"/>
      <c r="X856" s="5"/>
      <c r="Y856" s="5"/>
      <c r="Z856" s="5"/>
      <c r="AA856" s="5"/>
      <c r="AB856" s="5"/>
    </row>
    <row r="857" spans="8:28" ht="15.75" customHeight="1" x14ac:dyDescent="0.3">
      <c r="H857" s="5"/>
      <c r="I857" s="5"/>
      <c r="J857" s="5"/>
      <c r="N857" s="5"/>
      <c r="O857" s="5"/>
      <c r="P857" s="5"/>
      <c r="T857" s="5"/>
      <c r="U857" s="5"/>
      <c r="V857" s="5"/>
      <c r="W857" s="5"/>
      <c r="X857" s="5"/>
      <c r="Y857" s="5"/>
      <c r="Z857" s="5"/>
      <c r="AA857" s="5"/>
      <c r="AB857" s="5"/>
    </row>
    <row r="858" spans="8:28" ht="15.75" customHeight="1" x14ac:dyDescent="0.3">
      <c r="H858" s="5"/>
      <c r="I858" s="5"/>
      <c r="J858" s="5"/>
      <c r="N858" s="5"/>
      <c r="O858" s="5"/>
      <c r="P858" s="5"/>
      <c r="T858" s="5"/>
      <c r="U858" s="5"/>
      <c r="V858" s="5"/>
      <c r="W858" s="5"/>
      <c r="X858" s="5"/>
      <c r="Y858" s="5"/>
      <c r="Z858" s="5"/>
      <c r="AA858" s="5"/>
      <c r="AB858" s="5"/>
    </row>
    <row r="859" spans="8:28" ht="15.75" customHeight="1" x14ac:dyDescent="0.3">
      <c r="H859" s="5"/>
      <c r="I859" s="5"/>
      <c r="J859" s="5"/>
      <c r="N859" s="5"/>
      <c r="O859" s="5"/>
      <c r="P859" s="5"/>
      <c r="T859" s="5"/>
      <c r="U859" s="5"/>
      <c r="V859" s="5"/>
      <c r="W859" s="5"/>
      <c r="X859" s="5"/>
      <c r="Y859" s="5"/>
      <c r="Z859" s="5"/>
      <c r="AA859" s="5"/>
      <c r="AB859" s="5"/>
    </row>
    <row r="860" spans="8:28" ht="15.75" customHeight="1" x14ac:dyDescent="0.3">
      <c r="H860" s="5"/>
      <c r="I860" s="5"/>
      <c r="J860" s="5"/>
      <c r="N860" s="5"/>
      <c r="O860" s="5"/>
      <c r="P860" s="5"/>
      <c r="T860" s="5"/>
      <c r="U860" s="5"/>
      <c r="V860" s="5"/>
      <c r="W860" s="5"/>
      <c r="X860" s="5"/>
      <c r="Y860" s="5"/>
      <c r="Z860" s="5"/>
      <c r="AA860" s="5"/>
      <c r="AB860" s="5"/>
    </row>
    <row r="861" spans="8:28" ht="15.75" customHeight="1" x14ac:dyDescent="0.3">
      <c r="H861" s="5"/>
      <c r="I861" s="5"/>
      <c r="J861" s="5"/>
      <c r="N861" s="5"/>
      <c r="O861" s="5"/>
      <c r="P861" s="5"/>
      <c r="T861" s="5"/>
      <c r="U861" s="5"/>
      <c r="V861" s="5"/>
      <c r="W861" s="5"/>
      <c r="X861" s="5"/>
      <c r="Y861" s="5"/>
      <c r="Z861" s="5"/>
      <c r="AA861" s="5"/>
      <c r="AB861" s="5"/>
    </row>
    <row r="862" spans="8:28" ht="15.75" customHeight="1" x14ac:dyDescent="0.3">
      <c r="H862" s="5"/>
      <c r="I862" s="5"/>
      <c r="J862" s="5"/>
      <c r="N862" s="5"/>
      <c r="O862" s="5"/>
      <c r="P862" s="5"/>
      <c r="T862" s="5"/>
      <c r="U862" s="5"/>
      <c r="V862" s="5"/>
      <c r="W862" s="5"/>
      <c r="X862" s="5"/>
      <c r="Y862" s="5"/>
      <c r="Z862" s="5"/>
      <c r="AA862" s="5"/>
      <c r="AB862" s="5"/>
    </row>
    <row r="863" spans="8:28" ht="15.75" customHeight="1" x14ac:dyDescent="0.3">
      <c r="H863" s="5"/>
      <c r="I863" s="5"/>
      <c r="J863" s="5"/>
      <c r="N863" s="5"/>
      <c r="O863" s="5"/>
      <c r="P863" s="5"/>
      <c r="T863" s="5"/>
      <c r="U863" s="5"/>
      <c r="V863" s="5"/>
      <c r="W863" s="5"/>
      <c r="X863" s="5"/>
      <c r="Y863" s="5"/>
      <c r="Z863" s="5"/>
      <c r="AA863" s="5"/>
      <c r="AB863" s="5"/>
    </row>
    <row r="864" spans="8:28" ht="15.75" customHeight="1" x14ac:dyDescent="0.3">
      <c r="H864" s="5"/>
      <c r="I864" s="5"/>
      <c r="J864" s="5"/>
      <c r="N864" s="5"/>
      <c r="O864" s="5"/>
      <c r="P864" s="5"/>
      <c r="T864" s="5"/>
      <c r="U864" s="5"/>
      <c r="V864" s="5"/>
      <c r="W864" s="5"/>
      <c r="X864" s="5"/>
      <c r="Y864" s="5"/>
      <c r="Z864" s="5"/>
      <c r="AA864" s="5"/>
      <c r="AB864" s="5"/>
    </row>
    <row r="865" spans="8:28" ht="15.75" customHeight="1" x14ac:dyDescent="0.3">
      <c r="H865" s="5"/>
      <c r="I865" s="5"/>
      <c r="J865" s="5"/>
      <c r="N865" s="5"/>
      <c r="O865" s="5"/>
      <c r="P865" s="5"/>
      <c r="T865" s="5"/>
      <c r="U865" s="5"/>
      <c r="V865" s="5"/>
      <c r="W865" s="5"/>
      <c r="X865" s="5"/>
      <c r="Y865" s="5"/>
      <c r="Z865" s="5"/>
      <c r="AA865" s="5"/>
      <c r="AB865" s="5"/>
    </row>
    <row r="866" spans="8:28" ht="15.75" customHeight="1" x14ac:dyDescent="0.3">
      <c r="H866" s="5"/>
      <c r="I866" s="5"/>
      <c r="J866" s="5"/>
      <c r="N866" s="5"/>
      <c r="O866" s="5"/>
      <c r="P866" s="5"/>
      <c r="T866" s="5"/>
      <c r="U866" s="5"/>
      <c r="V866" s="5"/>
      <c r="W866" s="5"/>
      <c r="X866" s="5"/>
      <c r="Y866" s="5"/>
      <c r="Z866" s="5"/>
      <c r="AA866" s="5"/>
      <c r="AB866" s="5"/>
    </row>
    <row r="867" spans="8:28" ht="15.75" customHeight="1" x14ac:dyDescent="0.3">
      <c r="H867" s="5"/>
      <c r="I867" s="5"/>
      <c r="J867" s="5"/>
      <c r="N867" s="5"/>
      <c r="O867" s="5"/>
      <c r="P867" s="5"/>
      <c r="T867" s="5"/>
      <c r="U867" s="5"/>
      <c r="V867" s="5"/>
      <c r="W867" s="5"/>
      <c r="X867" s="5"/>
      <c r="Y867" s="5"/>
      <c r="Z867" s="5"/>
      <c r="AA867" s="5"/>
      <c r="AB867" s="5"/>
    </row>
    <row r="868" spans="8:28" ht="15.75" customHeight="1" x14ac:dyDescent="0.3">
      <c r="H868" s="5"/>
      <c r="I868" s="5"/>
      <c r="J868" s="5"/>
      <c r="N868" s="5"/>
      <c r="O868" s="5"/>
      <c r="P868" s="5"/>
      <c r="T868" s="5"/>
      <c r="U868" s="5"/>
      <c r="V868" s="5"/>
      <c r="W868" s="5"/>
      <c r="X868" s="5"/>
      <c r="Y868" s="5"/>
      <c r="Z868" s="5"/>
      <c r="AA868" s="5"/>
      <c r="AB868" s="5"/>
    </row>
    <row r="869" spans="8:28" ht="15.75" customHeight="1" x14ac:dyDescent="0.3">
      <c r="H869" s="5"/>
      <c r="I869" s="5"/>
      <c r="J869" s="5"/>
      <c r="N869" s="5"/>
      <c r="O869" s="5"/>
      <c r="P869" s="5"/>
      <c r="T869" s="5"/>
      <c r="U869" s="5"/>
      <c r="V869" s="5"/>
      <c r="W869" s="5"/>
      <c r="X869" s="5"/>
      <c r="Y869" s="5"/>
      <c r="Z869" s="5"/>
      <c r="AA869" s="5"/>
      <c r="AB869" s="5"/>
    </row>
    <row r="870" spans="8:28" ht="15.75" customHeight="1" x14ac:dyDescent="0.3">
      <c r="H870" s="5"/>
      <c r="I870" s="5"/>
      <c r="J870" s="5"/>
      <c r="N870" s="5"/>
      <c r="O870" s="5"/>
      <c r="P870" s="5"/>
      <c r="T870" s="5"/>
      <c r="U870" s="5"/>
      <c r="V870" s="5"/>
      <c r="W870" s="5"/>
      <c r="X870" s="5"/>
      <c r="Y870" s="5"/>
      <c r="Z870" s="5"/>
      <c r="AA870" s="5"/>
      <c r="AB870" s="5"/>
    </row>
    <row r="871" spans="8:28" ht="15.75" customHeight="1" x14ac:dyDescent="0.3">
      <c r="H871" s="5"/>
      <c r="I871" s="5"/>
      <c r="J871" s="5"/>
      <c r="N871" s="5"/>
      <c r="O871" s="5"/>
      <c r="P871" s="5"/>
      <c r="T871" s="5"/>
      <c r="U871" s="5"/>
      <c r="V871" s="5"/>
      <c r="W871" s="5"/>
      <c r="X871" s="5"/>
      <c r="Y871" s="5"/>
      <c r="Z871" s="5"/>
      <c r="AA871" s="5"/>
      <c r="AB871" s="5"/>
    </row>
    <row r="872" spans="8:28" ht="15.75" customHeight="1" x14ac:dyDescent="0.3">
      <c r="H872" s="5"/>
      <c r="I872" s="5"/>
      <c r="J872" s="5"/>
      <c r="N872" s="5"/>
      <c r="O872" s="5"/>
      <c r="P872" s="5"/>
      <c r="T872" s="5"/>
      <c r="U872" s="5"/>
      <c r="V872" s="5"/>
      <c r="W872" s="5"/>
      <c r="X872" s="5"/>
      <c r="Y872" s="5"/>
      <c r="Z872" s="5"/>
      <c r="AA872" s="5"/>
      <c r="AB872" s="5"/>
    </row>
    <row r="873" spans="8:28" ht="15.75" customHeight="1" x14ac:dyDescent="0.3">
      <c r="H873" s="5"/>
      <c r="I873" s="5"/>
      <c r="J873" s="5"/>
      <c r="N873" s="5"/>
      <c r="O873" s="5"/>
      <c r="P873" s="5"/>
      <c r="T873" s="5"/>
      <c r="U873" s="5"/>
      <c r="V873" s="5"/>
      <c r="W873" s="5"/>
      <c r="X873" s="5"/>
      <c r="Y873" s="5"/>
      <c r="Z873" s="5"/>
      <c r="AA873" s="5"/>
      <c r="AB873" s="5"/>
    </row>
    <row r="874" spans="8:28" ht="15.75" customHeight="1" x14ac:dyDescent="0.3">
      <c r="H874" s="5"/>
      <c r="I874" s="5"/>
      <c r="J874" s="5"/>
      <c r="N874" s="5"/>
      <c r="O874" s="5"/>
      <c r="P874" s="5"/>
      <c r="T874" s="5"/>
      <c r="U874" s="5"/>
      <c r="V874" s="5"/>
      <c r="W874" s="5"/>
      <c r="X874" s="5"/>
      <c r="Y874" s="5"/>
      <c r="Z874" s="5"/>
      <c r="AA874" s="5"/>
      <c r="AB874" s="5"/>
    </row>
    <row r="875" spans="8:28" ht="15.75" customHeight="1" x14ac:dyDescent="0.3">
      <c r="H875" s="5"/>
      <c r="I875" s="5"/>
      <c r="J875" s="5"/>
      <c r="N875" s="5"/>
      <c r="O875" s="5"/>
      <c r="P875" s="5"/>
      <c r="T875" s="5"/>
      <c r="U875" s="5"/>
      <c r="V875" s="5"/>
      <c r="W875" s="5"/>
      <c r="X875" s="5"/>
      <c r="Y875" s="5"/>
      <c r="Z875" s="5"/>
      <c r="AA875" s="5"/>
      <c r="AB875" s="5"/>
    </row>
    <row r="876" spans="8:28" ht="15.75" customHeight="1" x14ac:dyDescent="0.3">
      <c r="H876" s="5"/>
      <c r="I876" s="5"/>
      <c r="J876" s="5"/>
      <c r="N876" s="5"/>
      <c r="O876" s="5"/>
      <c r="P876" s="5"/>
      <c r="T876" s="5"/>
      <c r="U876" s="5"/>
      <c r="V876" s="5"/>
      <c r="W876" s="5"/>
      <c r="X876" s="5"/>
      <c r="Y876" s="5"/>
      <c r="Z876" s="5"/>
      <c r="AA876" s="5"/>
      <c r="AB876" s="5"/>
    </row>
    <row r="877" spans="8:28" ht="15.75" customHeight="1" x14ac:dyDescent="0.3">
      <c r="H877" s="5"/>
      <c r="I877" s="5"/>
      <c r="J877" s="5"/>
      <c r="N877" s="5"/>
      <c r="O877" s="5"/>
      <c r="P877" s="5"/>
      <c r="T877" s="5"/>
      <c r="U877" s="5"/>
      <c r="V877" s="5"/>
      <c r="W877" s="5"/>
      <c r="X877" s="5"/>
      <c r="Y877" s="5"/>
      <c r="Z877" s="5"/>
      <c r="AA877" s="5"/>
      <c r="AB877" s="5"/>
    </row>
    <row r="878" spans="8:28" ht="15.75" customHeight="1" x14ac:dyDescent="0.3">
      <c r="H878" s="5"/>
      <c r="I878" s="5"/>
      <c r="J878" s="5"/>
      <c r="N878" s="5"/>
      <c r="O878" s="5"/>
      <c r="P878" s="5"/>
      <c r="T878" s="5"/>
      <c r="U878" s="5"/>
      <c r="V878" s="5"/>
      <c r="W878" s="5"/>
      <c r="X878" s="5"/>
      <c r="Y878" s="5"/>
      <c r="Z878" s="5"/>
      <c r="AA878" s="5"/>
      <c r="AB878" s="5"/>
    </row>
    <row r="879" spans="8:28" ht="15.75" customHeight="1" x14ac:dyDescent="0.3">
      <c r="H879" s="5"/>
      <c r="I879" s="5"/>
      <c r="J879" s="5"/>
      <c r="N879" s="5"/>
      <c r="O879" s="5"/>
      <c r="P879" s="5"/>
      <c r="T879" s="5"/>
      <c r="U879" s="5"/>
      <c r="V879" s="5"/>
      <c r="W879" s="5"/>
      <c r="X879" s="5"/>
      <c r="Y879" s="5"/>
      <c r="Z879" s="5"/>
      <c r="AA879" s="5"/>
      <c r="AB879" s="5"/>
    </row>
    <row r="880" spans="8:28" ht="15.75" customHeight="1" x14ac:dyDescent="0.3">
      <c r="H880" s="5"/>
      <c r="I880" s="5"/>
      <c r="J880" s="5"/>
      <c r="N880" s="5"/>
      <c r="O880" s="5"/>
      <c r="P880" s="5"/>
      <c r="T880" s="5"/>
      <c r="U880" s="5"/>
      <c r="V880" s="5"/>
      <c r="W880" s="5"/>
      <c r="X880" s="5"/>
      <c r="Y880" s="5"/>
      <c r="Z880" s="5"/>
      <c r="AA880" s="5"/>
      <c r="AB880" s="5"/>
    </row>
    <row r="881" spans="8:28" ht="15.75" customHeight="1" x14ac:dyDescent="0.3">
      <c r="H881" s="5"/>
      <c r="I881" s="5"/>
      <c r="J881" s="5"/>
      <c r="N881" s="5"/>
      <c r="O881" s="5"/>
      <c r="P881" s="5"/>
      <c r="T881" s="5"/>
      <c r="U881" s="5"/>
      <c r="V881" s="5"/>
      <c r="W881" s="5"/>
      <c r="X881" s="5"/>
      <c r="Y881" s="5"/>
      <c r="Z881" s="5"/>
      <c r="AA881" s="5"/>
      <c r="AB881" s="5"/>
    </row>
    <row r="882" spans="8:28" ht="15.75" customHeight="1" x14ac:dyDescent="0.3">
      <c r="H882" s="5"/>
      <c r="I882" s="5"/>
      <c r="J882" s="5"/>
      <c r="N882" s="5"/>
      <c r="O882" s="5"/>
      <c r="P882" s="5"/>
      <c r="T882" s="5"/>
      <c r="U882" s="5"/>
      <c r="V882" s="5"/>
      <c r="W882" s="5"/>
      <c r="X882" s="5"/>
      <c r="Y882" s="5"/>
      <c r="Z882" s="5"/>
      <c r="AA882" s="5"/>
      <c r="AB882" s="5"/>
    </row>
    <row r="883" spans="8:28" ht="15.75" customHeight="1" x14ac:dyDescent="0.3">
      <c r="H883" s="5"/>
      <c r="I883" s="5"/>
      <c r="J883" s="5"/>
      <c r="N883" s="5"/>
      <c r="O883" s="5"/>
      <c r="P883" s="5"/>
      <c r="T883" s="5"/>
      <c r="U883" s="5"/>
      <c r="V883" s="5"/>
      <c r="W883" s="5"/>
      <c r="X883" s="5"/>
      <c r="Y883" s="5"/>
      <c r="Z883" s="5"/>
      <c r="AA883" s="5"/>
      <c r="AB883" s="5"/>
    </row>
    <row r="884" spans="8:28" ht="15.75" customHeight="1" x14ac:dyDescent="0.3">
      <c r="H884" s="5"/>
      <c r="I884" s="5"/>
      <c r="J884" s="5"/>
      <c r="N884" s="5"/>
      <c r="O884" s="5"/>
      <c r="P884" s="5"/>
      <c r="T884" s="5"/>
      <c r="U884" s="5"/>
      <c r="V884" s="5"/>
      <c r="W884" s="5"/>
      <c r="X884" s="5"/>
      <c r="Y884" s="5"/>
      <c r="Z884" s="5"/>
      <c r="AA884" s="5"/>
      <c r="AB884" s="5"/>
    </row>
    <row r="885" spans="8:28" ht="15.75" customHeight="1" x14ac:dyDescent="0.3">
      <c r="H885" s="5"/>
      <c r="I885" s="5"/>
      <c r="J885" s="5"/>
      <c r="N885" s="5"/>
      <c r="O885" s="5"/>
      <c r="P885" s="5"/>
      <c r="T885" s="5"/>
      <c r="U885" s="5"/>
      <c r="V885" s="5"/>
      <c r="W885" s="5"/>
      <c r="X885" s="5"/>
      <c r="Y885" s="5"/>
      <c r="Z885" s="5"/>
      <c r="AA885" s="5"/>
      <c r="AB885" s="5"/>
    </row>
    <row r="886" spans="8:28" ht="15.75" customHeight="1" x14ac:dyDescent="0.3">
      <c r="H886" s="5"/>
      <c r="I886" s="5"/>
      <c r="J886" s="5"/>
      <c r="N886" s="5"/>
      <c r="O886" s="5"/>
      <c r="P886" s="5"/>
      <c r="T886" s="5"/>
      <c r="U886" s="5"/>
      <c r="V886" s="5"/>
      <c r="W886" s="5"/>
      <c r="X886" s="5"/>
      <c r="Y886" s="5"/>
      <c r="Z886" s="5"/>
      <c r="AA886" s="5"/>
      <c r="AB886" s="5"/>
    </row>
    <row r="887" spans="8:28" ht="15.75" customHeight="1" x14ac:dyDescent="0.3">
      <c r="H887" s="5"/>
      <c r="I887" s="5"/>
      <c r="J887" s="5"/>
      <c r="N887" s="5"/>
      <c r="O887" s="5"/>
      <c r="P887" s="5"/>
      <c r="T887" s="5"/>
      <c r="U887" s="5"/>
      <c r="V887" s="5"/>
      <c r="W887" s="5"/>
      <c r="X887" s="5"/>
      <c r="Y887" s="5"/>
      <c r="Z887" s="5"/>
      <c r="AA887" s="5"/>
      <c r="AB887" s="5"/>
    </row>
    <row r="888" spans="8:28" ht="15.75" customHeight="1" x14ac:dyDescent="0.3">
      <c r="H888" s="5"/>
      <c r="I888" s="5"/>
      <c r="J888" s="5"/>
      <c r="N888" s="5"/>
      <c r="O888" s="5"/>
      <c r="P888" s="5"/>
      <c r="T888" s="5"/>
      <c r="U888" s="5"/>
      <c r="V888" s="5"/>
      <c r="W888" s="5"/>
      <c r="X888" s="5"/>
      <c r="Y888" s="5"/>
      <c r="Z888" s="5"/>
      <c r="AA888" s="5"/>
      <c r="AB888" s="5"/>
    </row>
    <row r="889" spans="8:28" ht="15.75" customHeight="1" x14ac:dyDescent="0.3">
      <c r="H889" s="5"/>
      <c r="I889" s="5"/>
      <c r="J889" s="5"/>
      <c r="N889" s="5"/>
      <c r="O889" s="5"/>
      <c r="P889" s="5"/>
      <c r="T889" s="5"/>
      <c r="U889" s="5"/>
      <c r="V889" s="5"/>
      <c r="W889" s="5"/>
      <c r="X889" s="5"/>
      <c r="Y889" s="5"/>
      <c r="Z889" s="5"/>
      <c r="AA889" s="5"/>
      <c r="AB889" s="5"/>
    </row>
    <row r="890" spans="8:28" ht="15.75" customHeight="1" x14ac:dyDescent="0.3">
      <c r="H890" s="5"/>
      <c r="I890" s="5"/>
      <c r="J890" s="5"/>
      <c r="N890" s="5"/>
      <c r="O890" s="5"/>
      <c r="P890" s="5"/>
      <c r="T890" s="5"/>
      <c r="U890" s="5"/>
      <c r="V890" s="5"/>
      <c r="W890" s="5"/>
      <c r="X890" s="5"/>
      <c r="Y890" s="5"/>
      <c r="Z890" s="5"/>
      <c r="AA890" s="5"/>
      <c r="AB890" s="5"/>
    </row>
    <row r="891" spans="8:28" ht="15.75" customHeight="1" x14ac:dyDescent="0.3">
      <c r="H891" s="5"/>
      <c r="I891" s="5"/>
      <c r="J891" s="5"/>
      <c r="N891" s="5"/>
      <c r="O891" s="5"/>
      <c r="P891" s="5"/>
      <c r="T891" s="5"/>
      <c r="U891" s="5"/>
      <c r="V891" s="5"/>
      <c r="W891" s="5"/>
      <c r="X891" s="5"/>
      <c r="Y891" s="5"/>
      <c r="Z891" s="5"/>
      <c r="AA891" s="5"/>
      <c r="AB891" s="5"/>
    </row>
    <row r="892" spans="8:28" ht="15.75" customHeight="1" x14ac:dyDescent="0.3">
      <c r="H892" s="5"/>
      <c r="I892" s="5"/>
      <c r="J892" s="5"/>
      <c r="N892" s="5"/>
      <c r="O892" s="5"/>
      <c r="P892" s="5"/>
      <c r="T892" s="5"/>
      <c r="U892" s="5"/>
      <c r="V892" s="5"/>
      <c r="W892" s="5"/>
      <c r="X892" s="5"/>
      <c r="Y892" s="5"/>
      <c r="Z892" s="5"/>
      <c r="AA892" s="5"/>
      <c r="AB892" s="5"/>
    </row>
    <row r="893" spans="8:28" ht="15.75" customHeight="1" x14ac:dyDescent="0.3">
      <c r="H893" s="5"/>
      <c r="I893" s="5"/>
      <c r="J893" s="5"/>
      <c r="N893" s="5"/>
      <c r="O893" s="5"/>
      <c r="P893" s="5"/>
      <c r="T893" s="5"/>
      <c r="U893" s="5"/>
      <c r="V893" s="5"/>
      <c r="W893" s="5"/>
      <c r="X893" s="5"/>
      <c r="Y893" s="5"/>
      <c r="Z893" s="5"/>
      <c r="AA893" s="5"/>
      <c r="AB893" s="5"/>
    </row>
    <row r="894" spans="8:28" ht="15.75" customHeight="1" x14ac:dyDescent="0.3">
      <c r="H894" s="5"/>
      <c r="I894" s="5"/>
      <c r="J894" s="5"/>
      <c r="N894" s="5"/>
      <c r="O894" s="5"/>
      <c r="P894" s="5"/>
      <c r="T894" s="5"/>
      <c r="U894" s="5"/>
      <c r="V894" s="5"/>
      <c r="W894" s="5"/>
      <c r="X894" s="5"/>
      <c r="Y894" s="5"/>
      <c r="Z894" s="5"/>
      <c r="AA894" s="5"/>
      <c r="AB894" s="5"/>
    </row>
    <row r="895" spans="8:28" ht="15.75" customHeight="1" x14ac:dyDescent="0.3">
      <c r="H895" s="5"/>
      <c r="I895" s="5"/>
      <c r="J895" s="5"/>
      <c r="N895" s="5"/>
      <c r="O895" s="5"/>
      <c r="P895" s="5"/>
      <c r="T895" s="5"/>
      <c r="U895" s="5"/>
      <c r="V895" s="5"/>
      <c r="W895" s="5"/>
      <c r="X895" s="5"/>
      <c r="Y895" s="5"/>
      <c r="Z895" s="5"/>
      <c r="AA895" s="5"/>
      <c r="AB895" s="5"/>
    </row>
    <row r="896" spans="8:28" ht="15.75" customHeight="1" x14ac:dyDescent="0.3">
      <c r="H896" s="5"/>
      <c r="I896" s="5"/>
      <c r="J896" s="5"/>
      <c r="N896" s="5"/>
      <c r="O896" s="5"/>
      <c r="P896" s="5"/>
      <c r="T896" s="5"/>
      <c r="U896" s="5"/>
      <c r="V896" s="5"/>
      <c r="W896" s="5"/>
      <c r="X896" s="5"/>
      <c r="Y896" s="5"/>
      <c r="Z896" s="5"/>
      <c r="AA896" s="5"/>
      <c r="AB896" s="5"/>
    </row>
    <row r="897" spans="8:28" ht="15.75" customHeight="1" x14ac:dyDescent="0.3">
      <c r="H897" s="5"/>
      <c r="I897" s="5"/>
      <c r="J897" s="5"/>
      <c r="N897" s="5"/>
      <c r="O897" s="5"/>
      <c r="P897" s="5"/>
      <c r="T897" s="5"/>
      <c r="U897" s="5"/>
      <c r="V897" s="5"/>
      <c r="W897" s="5"/>
      <c r="X897" s="5"/>
      <c r="Y897" s="5"/>
      <c r="Z897" s="5"/>
      <c r="AA897" s="5"/>
      <c r="AB897" s="5"/>
    </row>
    <row r="898" spans="8:28" ht="15.75" customHeight="1" x14ac:dyDescent="0.3">
      <c r="H898" s="5"/>
      <c r="I898" s="5"/>
      <c r="J898" s="5"/>
      <c r="N898" s="5"/>
      <c r="O898" s="5"/>
      <c r="P898" s="5"/>
      <c r="T898" s="5"/>
      <c r="U898" s="5"/>
      <c r="V898" s="5"/>
      <c r="W898" s="5"/>
      <c r="X898" s="5"/>
      <c r="Y898" s="5"/>
      <c r="Z898" s="5"/>
      <c r="AA898" s="5"/>
      <c r="AB898" s="5"/>
    </row>
    <row r="899" spans="8:28" ht="15.75" customHeight="1" x14ac:dyDescent="0.3">
      <c r="H899" s="5"/>
      <c r="I899" s="5"/>
      <c r="J899" s="5"/>
      <c r="N899" s="5"/>
      <c r="O899" s="5"/>
      <c r="P899" s="5"/>
      <c r="T899" s="5"/>
      <c r="U899" s="5"/>
      <c r="V899" s="5"/>
      <c r="W899" s="5"/>
      <c r="X899" s="5"/>
      <c r="Y899" s="5"/>
      <c r="Z899" s="5"/>
      <c r="AA899" s="5"/>
      <c r="AB899" s="5"/>
    </row>
    <row r="900" spans="8:28" ht="15.75" customHeight="1" x14ac:dyDescent="0.3">
      <c r="H900" s="5"/>
      <c r="I900" s="5"/>
      <c r="J900" s="5"/>
      <c r="N900" s="5"/>
      <c r="O900" s="5"/>
      <c r="P900" s="5"/>
      <c r="T900" s="5"/>
      <c r="U900" s="5"/>
      <c r="V900" s="5"/>
      <c r="W900" s="5"/>
      <c r="X900" s="5"/>
      <c r="Y900" s="5"/>
      <c r="Z900" s="5"/>
      <c r="AA900" s="5"/>
      <c r="AB900" s="5"/>
    </row>
    <row r="901" spans="8:28" ht="15.75" customHeight="1" x14ac:dyDescent="0.3">
      <c r="H901" s="5"/>
      <c r="I901" s="5"/>
      <c r="J901" s="5"/>
      <c r="N901" s="5"/>
      <c r="O901" s="5"/>
      <c r="P901" s="5"/>
      <c r="T901" s="5"/>
      <c r="U901" s="5"/>
      <c r="V901" s="5"/>
      <c r="W901" s="5"/>
      <c r="X901" s="5"/>
      <c r="Y901" s="5"/>
      <c r="Z901" s="5"/>
      <c r="AA901" s="5"/>
      <c r="AB901" s="5"/>
    </row>
    <row r="902" spans="8:28" ht="15.75" customHeight="1" x14ac:dyDescent="0.3">
      <c r="H902" s="5"/>
      <c r="I902" s="5"/>
      <c r="J902" s="5"/>
      <c r="N902" s="5"/>
      <c r="O902" s="5"/>
      <c r="P902" s="5"/>
      <c r="T902" s="5"/>
      <c r="U902" s="5"/>
      <c r="V902" s="5"/>
      <c r="W902" s="5"/>
      <c r="X902" s="5"/>
      <c r="Y902" s="5"/>
      <c r="Z902" s="5"/>
      <c r="AA902" s="5"/>
      <c r="AB902" s="5"/>
    </row>
    <row r="903" spans="8:28" ht="15.75" customHeight="1" x14ac:dyDescent="0.3">
      <c r="H903" s="5"/>
      <c r="I903" s="5"/>
      <c r="J903" s="5"/>
      <c r="N903" s="5"/>
      <c r="O903" s="5"/>
      <c r="P903" s="5"/>
      <c r="T903" s="5"/>
      <c r="U903" s="5"/>
      <c r="V903" s="5"/>
      <c r="W903" s="5"/>
      <c r="X903" s="5"/>
      <c r="Y903" s="5"/>
      <c r="Z903" s="5"/>
      <c r="AA903" s="5"/>
      <c r="AB903" s="5"/>
    </row>
    <row r="904" spans="8:28" ht="15.75" customHeight="1" x14ac:dyDescent="0.3">
      <c r="H904" s="5"/>
      <c r="I904" s="5"/>
      <c r="J904" s="5"/>
      <c r="N904" s="5"/>
      <c r="O904" s="5"/>
      <c r="P904" s="5"/>
      <c r="T904" s="5"/>
      <c r="U904" s="5"/>
      <c r="V904" s="5"/>
      <c r="W904" s="5"/>
      <c r="X904" s="5"/>
      <c r="Y904" s="5"/>
      <c r="Z904" s="5"/>
      <c r="AA904" s="5"/>
      <c r="AB904" s="5"/>
    </row>
    <row r="905" spans="8:28" ht="15.75" customHeight="1" x14ac:dyDescent="0.3">
      <c r="H905" s="5"/>
      <c r="I905" s="5"/>
      <c r="J905" s="5"/>
      <c r="N905" s="5"/>
      <c r="O905" s="5"/>
      <c r="P905" s="5"/>
      <c r="T905" s="5"/>
      <c r="U905" s="5"/>
      <c r="V905" s="5"/>
      <c r="W905" s="5"/>
      <c r="X905" s="5"/>
      <c r="Y905" s="5"/>
      <c r="Z905" s="5"/>
      <c r="AA905" s="5"/>
      <c r="AB905" s="5"/>
    </row>
    <row r="906" spans="8:28" ht="15.75" customHeight="1" x14ac:dyDescent="0.3">
      <c r="H906" s="5"/>
      <c r="I906" s="5"/>
      <c r="J906" s="5"/>
      <c r="N906" s="5"/>
      <c r="O906" s="5"/>
      <c r="P906" s="5"/>
      <c r="T906" s="5"/>
      <c r="U906" s="5"/>
      <c r="V906" s="5"/>
      <c r="W906" s="5"/>
      <c r="X906" s="5"/>
      <c r="Y906" s="5"/>
      <c r="Z906" s="5"/>
      <c r="AA906" s="5"/>
      <c r="AB906" s="5"/>
    </row>
    <row r="907" spans="8:28" ht="15.75" customHeight="1" x14ac:dyDescent="0.3">
      <c r="H907" s="5"/>
      <c r="I907" s="5"/>
      <c r="J907" s="5"/>
      <c r="N907" s="5"/>
      <c r="O907" s="5"/>
      <c r="P907" s="5"/>
      <c r="T907" s="5"/>
      <c r="U907" s="5"/>
      <c r="V907" s="5"/>
      <c r="W907" s="5"/>
      <c r="X907" s="5"/>
      <c r="Y907" s="5"/>
      <c r="Z907" s="5"/>
      <c r="AA907" s="5"/>
      <c r="AB907" s="5"/>
    </row>
    <row r="908" spans="8:28" ht="15.75" customHeight="1" x14ac:dyDescent="0.3">
      <c r="H908" s="5"/>
      <c r="I908" s="5"/>
      <c r="J908" s="5"/>
      <c r="N908" s="5"/>
      <c r="O908" s="5"/>
      <c r="P908" s="5"/>
      <c r="T908" s="5"/>
      <c r="U908" s="5"/>
      <c r="V908" s="5"/>
      <c r="W908" s="5"/>
      <c r="X908" s="5"/>
      <c r="Y908" s="5"/>
      <c r="Z908" s="5"/>
      <c r="AA908" s="5"/>
      <c r="AB908" s="5"/>
    </row>
    <row r="909" spans="8:28" ht="15.75" customHeight="1" x14ac:dyDescent="0.3">
      <c r="H909" s="5"/>
      <c r="I909" s="5"/>
      <c r="J909" s="5"/>
      <c r="N909" s="5"/>
      <c r="O909" s="5"/>
      <c r="P909" s="5"/>
      <c r="T909" s="5"/>
      <c r="U909" s="5"/>
      <c r="V909" s="5"/>
      <c r="W909" s="5"/>
      <c r="X909" s="5"/>
      <c r="Y909" s="5"/>
      <c r="Z909" s="5"/>
      <c r="AA909" s="5"/>
      <c r="AB909" s="5"/>
    </row>
    <row r="910" spans="8:28" ht="15.75" customHeight="1" x14ac:dyDescent="0.3">
      <c r="H910" s="5"/>
      <c r="I910" s="5"/>
      <c r="J910" s="5"/>
      <c r="N910" s="5"/>
      <c r="O910" s="5"/>
      <c r="P910" s="5"/>
      <c r="T910" s="5"/>
      <c r="U910" s="5"/>
      <c r="V910" s="5"/>
      <c r="W910" s="5"/>
      <c r="X910" s="5"/>
      <c r="Y910" s="5"/>
      <c r="Z910" s="5"/>
      <c r="AA910" s="5"/>
      <c r="AB910" s="5"/>
    </row>
    <row r="911" spans="8:28" ht="15.75" customHeight="1" x14ac:dyDescent="0.3">
      <c r="H911" s="5"/>
      <c r="I911" s="5"/>
      <c r="J911" s="5"/>
      <c r="N911" s="5"/>
      <c r="O911" s="5"/>
      <c r="P911" s="5"/>
      <c r="T911" s="5"/>
      <c r="U911" s="5"/>
      <c r="V911" s="5"/>
      <c r="W911" s="5"/>
      <c r="X911" s="5"/>
      <c r="Y911" s="5"/>
      <c r="Z911" s="5"/>
      <c r="AA911" s="5"/>
      <c r="AB911" s="5"/>
    </row>
    <row r="912" spans="8:28" ht="15.75" customHeight="1" x14ac:dyDescent="0.3">
      <c r="H912" s="5"/>
      <c r="I912" s="5"/>
      <c r="J912" s="5"/>
      <c r="N912" s="5"/>
      <c r="O912" s="5"/>
      <c r="P912" s="5"/>
      <c r="T912" s="5"/>
      <c r="U912" s="5"/>
      <c r="V912" s="5"/>
      <c r="W912" s="5"/>
      <c r="X912" s="5"/>
      <c r="Y912" s="5"/>
      <c r="Z912" s="5"/>
      <c r="AA912" s="5"/>
      <c r="AB912" s="5"/>
    </row>
    <row r="913" spans="8:28" ht="15.75" customHeight="1" x14ac:dyDescent="0.3">
      <c r="H913" s="5"/>
      <c r="I913" s="5"/>
      <c r="J913" s="5"/>
      <c r="N913" s="5"/>
      <c r="O913" s="5"/>
      <c r="P913" s="5"/>
      <c r="T913" s="5"/>
      <c r="U913" s="5"/>
      <c r="V913" s="5"/>
      <c r="W913" s="5"/>
      <c r="X913" s="5"/>
      <c r="Y913" s="5"/>
      <c r="Z913" s="5"/>
      <c r="AA913" s="5"/>
      <c r="AB913" s="5"/>
    </row>
    <row r="914" spans="8:28" ht="15.75" customHeight="1" x14ac:dyDescent="0.3">
      <c r="H914" s="5"/>
      <c r="I914" s="5"/>
      <c r="J914" s="5"/>
      <c r="N914" s="5"/>
      <c r="O914" s="5"/>
      <c r="P914" s="5"/>
      <c r="T914" s="5"/>
      <c r="U914" s="5"/>
      <c r="V914" s="5"/>
      <c r="W914" s="5"/>
      <c r="X914" s="5"/>
      <c r="Y914" s="5"/>
      <c r="Z914" s="5"/>
      <c r="AA914" s="5"/>
      <c r="AB914" s="5"/>
    </row>
    <row r="915" spans="8:28" ht="15.75" customHeight="1" x14ac:dyDescent="0.3">
      <c r="H915" s="5"/>
      <c r="I915" s="5"/>
      <c r="J915" s="5"/>
      <c r="N915" s="5"/>
      <c r="O915" s="5"/>
      <c r="P915" s="5"/>
      <c r="T915" s="5"/>
      <c r="U915" s="5"/>
      <c r="V915" s="5"/>
      <c r="W915" s="5"/>
      <c r="X915" s="5"/>
      <c r="Y915" s="5"/>
      <c r="Z915" s="5"/>
      <c r="AA915" s="5"/>
      <c r="AB915" s="5"/>
    </row>
    <row r="916" spans="8:28" ht="15.75" customHeight="1" x14ac:dyDescent="0.3">
      <c r="H916" s="5"/>
      <c r="I916" s="5"/>
      <c r="J916" s="5"/>
      <c r="N916" s="5"/>
      <c r="O916" s="5"/>
      <c r="P916" s="5"/>
      <c r="T916" s="5"/>
      <c r="U916" s="5"/>
      <c r="V916" s="5"/>
      <c r="W916" s="5"/>
      <c r="X916" s="5"/>
      <c r="Y916" s="5"/>
      <c r="Z916" s="5"/>
      <c r="AA916" s="5"/>
      <c r="AB916" s="5"/>
    </row>
    <row r="917" spans="8:28" ht="15.75" customHeight="1" x14ac:dyDescent="0.3">
      <c r="H917" s="5"/>
      <c r="I917" s="5"/>
      <c r="J917" s="5"/>
      <c r="N917" s="5"/>
      <c r="O917" s="5"/>
      <c r="P917" s="5"/>
      <c r="T917" s="5"/>
      <c r="U917" s="5"/>
      <c r="V917" s="5"/>
      <c r="W917" s="5"/>
      <c r="X917" s="5"/>
      <c r="Y917" s="5"/>
      <c r="Z917" s="5"/>
      <c r="AA917" s="5"/>
      <c r="AB917" s="5"/>
    </row>
    <row r="918" spans="8:28" ht="15.75" customHeight="1" x14ac:dyDescent="0.3">
      <c r="H918" s="5"/>
      <c r="I918" s="5"/>
      <c r="J918" s="5"/>
      <c r="N918" s="5"/>
      <c r="O918" s="5"/>
      <c r="P918" s="5"/>
      <c r="T918" s="5"/>
      <c r="U918" s="5"/>
      <c r="V918" s="5"/>
      <c r="W918" s="5"/>
      <c r="X918" s="5"/>
      <c r="Y918" s="5"/>
      <c r="Z918" s="5"/>
      <c r="AA918" s="5"/>
      <c r="AB918" s="5"/>
    </row>
    <row r="919" spans="8:28" ht="15.75" customHeight="1" x14ac:dyDescent="0.3">
      <c r="H919" s="5"/>
      <c r="I919" s="5"/>
      <c r="J919" s="5"/>
      <c r="N919" s="5"/>
      <c r="O919" s="5"/>
      <c r="P919" s="5"/>
      <c r="T919" s="5"/>
      <c r="U919" s="5"/>
      <c r="V919" s="5"/>
      <c r="W919" s="5"/>
      <c r="X919" s="5"/>
      <c r="Y919" s="5"/>
      <c r="Z919" s="5"/>
      <c r="AA919" s="5"/>
      <c r="AB919" s="5"/>
    </row>
    <row r="920" spans="8:28" ht="15.75" customHeight="1" x14ac:dyDescent="0.3">
      <c r="H920" s="5"/>
      <c r="I920" s="5"/>
      <c r="J920" s="5"/>
      <c r="N920" s="5"/>
      <c r="O920" s="5"/>
      <c r="P920" s="5"/>
      <c r="T920" s="5"/>
      <c r="U920" s="5"/>
      <c r="V920" s="5"/>
      <c r="W920" s="5"/>
      <c r="X920" s="5"/>
      <c r="Y920" s="5"/>
      <c r="Z920" s="5"/>
      <c r="AA920" s="5"/>
      <c r="AB920" s="5"/>
    </row>
    <row r="921" spans="8:28" ht="15.75" customHeight="1" x14ac:dyDescent="0.3">
      <c r="H921" s="5"/>
      <c r="I921" s="5"/>
      <c r="J921" s="5"/>
      <c r="N921" s="5"/>
      <c r="O921" s="5"/>
      <c r="P921" s="5"/>
      <c r="T921" s="5"/>
      <c r="U921" s="5"/>
      <c r="V921" s="5"/>
      <c r="W921" s="5"/>
      <c r="X921" s="5"/>
      <c r="Y921" s="5"/>
      <c r="Z921" s="5"/>
      <c r="AA921" s="5"/>
      <c r="AB921" s="5"/>
    </row>
    <row r="922" spans="8:28" ht="15.75" customHeight="1" x14ac:dyDescent="0.3">
      <c r="H922" s="5"/>
      <c r="I922" s="5"/>
      <c r="J922" s="5"/>
      <c r="N922" s="5"/>
      <c r="O922" s="5"/>
      <c r="P922" s="5"/>
      <c r="T922" s="5"/>
      <c r="U922" s="5"/>
      <c r="V922" s="5"/>
      <c r="W922" s="5"/>
      <c r="X922" s="5"/>
      <c r="Y922" s="5"/>
      <c r="Z922" s="5"/>
      <c r="AA922" s="5"/>
      <c r="AB922" s="5"/>
    </row>
    <row r="923" spans="8:28" ht="15.75" customHeight="1" x14ac:dyDescent="0.3">
      <c r="H923" s="5"/>
      <c r="I923" s="5"/>
      <c r="J923" s="5"/>
      <c r="N923" s="5"/>
      <c r="O923" s="5"/>
      <c r="P923" s="5"/>
      <c r="T923" s="5"/>
      <c r="U923" s="5"/>
      <c r="V923" s="5"/>
      <c r="W923" s="5"/>
      <c r="X923" s="5"/>
      <c r="Y923" s="5"/>
      <c r="Z923" s="5"/>
      <c r="AA923" s="5"/>
      <c r="AB923" s="5"/>
    </row>
    <row r="924" spans="8:28" ht="15.75" customHeight="1" x14ac:dyDescent="0.3">
      <c r="H924" s="5"/>
      <c r="I924" s="5"/>
      <c r="J924" s="5"/>
      <c r="N924" s="5"/>
      <c r="O924" s="5"/>
      <c r="P924" s="5"/>
      <c r="T924" s="5"/>
      <c r="U924" s="5"/>
      <c r="V924" s="5"/>
      <c r="W924" s="5"/>
      <c r="X924" s="5"/>
      <c r="Y924" s="5"/>
      <c r="Z924" s="5"/>
      <c r="AA924" s="5"/>
      <c r="AB924" s="5"/>
    </row>
    <row r="925" spans="8:28" ht="15.75" customHeight="1" x14ac:dyDescent="0.3">
      <c r="H925" s="5"/>
      <c r="I925" s="5"/>
      <c r="J925" s="5"/>
      <c r="N925" s="5"/>
      <c r="O925" s="5"/>
      <c r="P925" s="5"/>
      <c r="T925" s="5"/>
      <c r="U925" s="5"/>
      <c r="V925" s="5"/>
      <c r="W925" s="5"/>
      <c r="X925" s="5"/>
      <c r="Y925" s="5"/>
      <c r="Z925" s="5"/>
      <c r="AA925" s="5"/>
      <c r="AB925" s="5"/>
    </row>
    <row r="926" spans="8:28" ht="15.75" customHeight="1" x14ac:dyDescent="0.3">
      <c r="H926" s="5"/>
      <c r="I926" s="5"/>
      <c r="J926" s="5"/>
      <c r="N926" s="5"/>
      <c r="O926" s="5"/>
      <c r="P926" s="5"/>
      <c r="T926" s="5"/>
      <c r="U926" s="5"/>
      <c r="V926" s="5"/>
      <c r="W926" s="5"/>
      <c r="X926" s="5"/>
      <c r="Y926" s="5"/>
      <c r="Z926" s="5"/>
      <c r="AA926" s="5"/>
      <c r="AB926" s="5"/>
    </row>
    <row r="927" spans="8:28" ht="15.75" customHeight="1" x14ac:dyDescent="0.3">
      <c r="H927" s="5"/>
      <c r="I927" s="5"/>
      <c r="J927" s="5"/>
      <c r="N927" s="5"/>
      <c r="O927" s="5"/>
      <c r="P927" s="5"/>
      <c r="T927" s="5"/>
      <c r="U927" s="5"/>
      <c r="V927" s="5"/>
      <c r="W927" s="5"/>
      <c r="X927" s="5"/>
      <c r="Y927" s="5"/>
      <c r="Z927" s="5"/>
      <c r="AA927" s="5"/>
      <c r="AB927" s="5"/>
    </row>
    <row r="928" spans="8:28" ht="15.75" customHeight="1" x14ac:dyDescent="0.3">
      <c r="H928" s="5"/>
      <c r="I928" s="5"/>
      <c r="J928" s="5"/>
      <c r="N928" s="5"/>
      <c r="O928" s="5"/>
      <c r="P928" s="5"/>
      <c r="T928" s="5"/>
      <c r="U928" s="5"/>
      <c r="V928" s="5"/>
      <c r="W928" s="5"/>
      <c r="X928" s="5"/>
      <c r="Y928" s="5"/>
      <c r="Z928" s="5"/>
      <c r="AA928" s="5"/>
      <c r="AB928" s="5"/>
    </row>
    <row r="929" spans="8:28" ht="15.75" customHeight="1" x14ac:dyDescent="0.3">
      <c r="H929" s="5"/>
      <c r="I929" s="5"/>
      <c r="J929" s="5"/>
      <c r="N929" s="5"/>
      <c r="O929" s="5"/>
      <c r="P929" s="5"/>
      <c r="T929" s="5"/>
      <c r="U929" s="5"/>
      <c r="V929" s="5"/>
      <c r="W929" s="5"/>
      <c r="X929" s="5"/>
      <c r="Y929" s="5"/>
      <c r="Z929" s="5"/>
      <c r="AA929" s="5"/>
      <c r="AB929" s="5"/>
    </row>
    <row r="930" spans="8:28" ht="15.75" customHeight="1" x14ac:dyDescent="0.3">
      <c r="H930" s="5"/>
      <c r="I930" s="5"/>
      <c r="J930" s="5"/>
      <c r="N930" s="5"/>
      <c r="O930" s="5"/>
      <c r="P930" s="5"/>
      <c r="T930" s="5"/>
      <c r="U930" s="5"/>
      <c r="V930" s="5"/>
      <c r="W930" s="5"/>
      <c r="X930" s="5"/>
      <c r="Y930" s="5"/>
      <c r="Z930" s="5"/>
      <c r="AA930" s="5"/>
      <c r="AB930" s="5"/>
    </row>
    <row r="931" spans="8:28" ht="15.75" customHeight="1" x14ac:dyDescent="0.3">
      <c r="H931" s="5"/>
      <c r="I931" s="5"/>
      <c r="J931" s="5"/>
      <c r="N931" s="5"/>
      <c r="O931" s="5"/>
      <c r="P931" s="5"/>
      <c r="T931" s="5"/>
      <c r="U931" s="5"/>
      <c r="V931" s="5"/>
      <c r="W931" s="5"/>
      <c r="X931" s="5"/>
      <c r="Y931" s="5"/>
      <c r="Z931" s="5"/>
      <c r="AA931" s="5"/>
      <c r="AB931" s="5"/>
    </row>
    <row r="932" spans="8:28" ht="15.75" customHeight="1" x14ac:dyDescent="0.3">
      <c r="H932" s="5"/>
      <c r="I932" s="5"/>
      <c r="J932" s="5"/>
      <c r="N932" s="5"/>
      <c r="O932" s="5"/>
      <c r="P932" s="5"/>
      <c r="T932" s="5"/>
      <c r="U932" s="5"/>
      <c r="V932" s="5"/>
      <c r="W932" s="5"/>
      <c r="X932" s="5"/>
      <c r="Y932" s="5"/>
      <c r="Z932" s="5"/>
      <c r="AA932" s="5"/>
      <c r="AB932" s="5"/>
    </row>
    <row r="933" spans="8:28" ht="15.75" customHeight="1" x14ac:dyDescent="0.3">
      <c r="H933" s="5"/>
      <c r="I933" s="5"/>
      <c r="J933" s="5"/>
      <c r="N933" s="5"/>
      <c r="O933" s="5"/>
      <c r="P933" s="5"/>
      <c r="T933" s="5"/>
      <c r="U933" s="5"/>
      <c r="V933" s="5"/>
      <c r="W933" s="5"/>
      <c r="X933" s="5"/>
      <c r="Y933" s="5"/>
      <c r="Z933" s="5"/>
      <c r="AA933" s="5"/>
      <c r="AB933" s="5"/>
    </row>
    <row r="934" spans="8:28" ht="15.75" customHeight="1" x14ac:dyDescent="0.3">
      <c r="H934" s="5"/>
      <c r="I934" s="5"/>
      <c r="J934" s="5"/>
      <c r="N934" s="5"/>
      <c r="O934" s="5"/>
      <c r="P934" s="5"/>
      <c r="T934" s="5"/>
      <c r="U934" s="5"/>
      <c r="V934" s="5"/>
      <c r="W934" s="5"/>
      <c r="X934" s="5"/>
      <c r="Y934" s="5"/>
      <c r="Z934" s="5"/>
      <c r="AA934" s="5"/>
      <c r="AB934" s="5"/>
    </row>
    <row r="935" spans="8:28" ht="15.75" customHeight="1" x14ac:dyDescent="0.3">
      <c r="H935" s="5"/>
      <c r="I935" s="5"/>
      <c r="J935" s="5"/>
      <c r="N935" s="5"/>
      <c r="O935" s="5"/>
      <c r="P935" s="5"/>
      <c r="T935" s="5"/>
      <c r="U935" s="5"/>
      <c r="V935" s="5"/>
      <c r="W935" s="5"/>
      <c r="X935" s="5"/>
      <c r="Y935" s="5"/>
      <c r="Z935" s="5"/>
      <c r="AA935" s="5"/>
      <c r="AB935" s="5"/>
    </row>
    <row r="936" spans="8:28" ht="15.75" customHeight="1" x14ac:dyDescent="0.3">
      <c r="H936" s="5"/>
      <c r="I936" s="5"/>
      <c r="J936" s="5"/>
      <c r="N936" s="5"/>
      <c r="O936" s="5"/>
      <c r="P936" s="5"/>
      <c r="T936" s="5"/>
      <c r="U936" s="5"/>
      <c r="V936" s="5"/>
      <c r="W936" s="5"/>
      <c r="X936" s="5"/>
      <c r="Y936" s="5"/>
      <c r="Z936" s="5"/>
      <c r="AA936" s="5"/>
      <c r="AB936" s="5"/>
    </row>
    <row r="937" spans="8:28" ht="15.75" customHeight="1" x14ac:dyDescent="0.3">
      <c r="H937" s="5"/>
      <c r="I937" s="5"/>
      <c r="J937" s="5"/>
      <c r="N937" s="5"/>
      <c r="O937" s="5"/>
      <c r="P937" s="5"/>
      <c r="T937" s="5"/>
      <c r="U937" s="5"/>
      <c r="V937" s="5"/>
      <c r="W937" s="5"/>
      <c r="X937" s="5"/>
      <c r="Y937" s="5"/>
      <c r="Z937" s="5"/>
      <c r="AA937" s="5"/>
      <c r="AB937" s="5"/>
    </row>
    <row r="938" spans="8:28" ht="15.75" customHeight="1" x14ac:dyDescent="0.3">
      <c r="H938" s="5"/>
      <c r="I938" s="5"/>
      <c r="J938" s="5"/>
      <c r="N938" s="5"/>
      <c r="O938" s="5"/>
      <c r="P938" s="5"/>
      <c r="T938" s="5"/>
      <c r="U938" s="5"/>
      <c r="V938" s="5"/>
      <c r="W938" s="5"/>
      <c r="X938" s="5"/>
      <c r="Y938" s="5"/>
      <c r="Z938" s="5"/>
      <c r="AA938" s="5"/>
      <c r="AB938" s="5"/>
    </row>
    <row r="939" spans="8:28" ht="15.75" customHeight="1" x14ac:dyDescent="0.3">
      <c r="H939" s="5"/>
      <c r="I939" s="5"/>
      <c r="J939" s="5"/>
      <c r="N939" s="5"/>
      <c r="O939" s="5"/>
      <c r="P939" s="5"/>
      <c r="T939" s="5"/>
      <c r="U939" s="5"/>
      <c r="V939" s="5"/>
      <c r="W939" s="5"/>
      <c r="X939" s="5"/>
      <c r="Y939" s="5"/>
      <c r="Z939" s="5"/>
      <c r="AA939" s="5"/>
      <c r="AB939" s="5"/>
    </row>
    <row r="940" spans="8:28" ht="15.75" customHeight="1" x14ac:dyDescent="0.3">
      <c r="H940" s="5"/>
      <c r="I940" s="5"/>
      <c r="J940" s="5"/>
      <c r="N940" s="5"/>
      <c r="O940" s="5"/>
      <c r="P940" s="5"/>
      <c r="T940" s="5"/>
      <c r="U940" s="5"/>
      <c r="V940" s="5"/>
      <c r="W940" s="5"/>
      <c r="X940" s="5"/>
      <c r="Y940" s="5"/>
      <c r="Z940" s="5"/>
      <c r="AA940" s="5"/>
      <c r="AB940" s="5"/>
    </row>
    <row r="941" spans="8:28" ht="15.75" customHeight="1" x14ac:dyDescent="0.3">
      <c r="H941" s="5"/>
      <c r="I941" s="5"/>
      <c r="J941" s="5"/>
      <c r="N941" s="5"/>
      <c r="O941" s="5"/>
      <c r="P941" s="5"/>
      <c r="T941" s="5"/>
      <c r="U941" s="5"/>
      <c r="V941" s="5"/>
      <c r="W941" s="5"/>
      <c r="X941" s="5"/>
      <c r="Y941" s="5"/>
      <c r="Z941" s="5"/>
      <c r="AA941" s="5"/>
      <c r="AB941" s="5"/>
    </row>
    <row r="942" spans="8:28" ht="15.75" customHeight="1" x14ac:dyDescent="0.3">
      <c r="H942" s="5"/>
      <c r="I942" s="5"/>
      <c r="J942" s="5"/>
      <c r="N942" s="5"/>
      <c r="O942" s="5"/>
      <c r="P942" s="5"/>
      <c r="T942" s="5"/>
      <c r="U942" s="5"/>
      <c r="V942" s="5"/>
      <c r="W942" s="5"/>
      <c r="X942" s="5"/>
      <c r="Y942" s="5"/>
      <c r="Z942" s="5"/>
      <c r="AA942" s="5"/>
      <c r="AB942" s="5"/>
    </row>
    <row r="943" spans="8:28" ht="15.75" customHeight="1" x14ac:dyDescent="0.3">
      <c r="H943" s="5"/>
      <c r="I943" s="5"/>
      <c r="J943" s="5"/>
      <c r="N943" s="5"/>
      <c r="O943" s="5"/>
      <c r="P943" s="5"/>
      <c r="T943" s="5"/>
      <c r="U943" s="5"/>
      <c r="V943" s="5"/>
      <c r="W943" s="5"/>
      <c r="X943" s="5"/>
      <c r="Y943" s="5"/>
      <c r="Z943" s="5"/>
      <c r="AA943" s="5"/>
      <c r="AB943" s="5"/>
    </row>
    <row r="944" spans="8:28" ht="15.75" customHeight="1" x14ac:dyDescent="0.3">
      <c r="H944" s="5"/>
      <c r="I944" s="5"/>
      <c r="J944" s="5"/>
      <c r="N944" s="5"/>
      <c r="O944" s="5"/>
      <c r="P944" s="5"/>
      <c r="T944" s="5"/>
      <c r="U944" s="5"/>
      <c r="V944" s="5"/>
      <c r="W944" s="5"/>
      <c r="X944" s="5"/>
      <c r="Y944" s="5"/>
      <c r="Z944" s="5"/>
      <c r="AA944" s="5"/>
      <c r="AB944" s="5"/>
    </row>
    <row r="945" spans="8:28" ht="15.75" customHeight="1" x14ac:dyDescent="0.3">
      <c r="H945" s="5"/>
      <c r="I945" s="5"/>
      <c r="J945" s="5"/>
      <c r="N945" s="5"/>
      <c r="O945" s="5"/>
      <c r="P945" s="5"/>
      <c r="T945" s="5"/>
      <c r="U945" s="5"/>
      <c r="V945" s="5"/>
      <c r="W945" s="5"/>
      <c r="X945" s="5"/>
      <c r="Y945" s="5"/>
      <c r="Z945" s="5"/>
      <c r="AA945" s="5"/>
      <c r="AB945" s="5"/>
    </row>
    <row r="946" spans="8:28" ht="15.75" customHeight="1" x14ac:dyDescent="0.3">
      <c r="H946" s="5"/>
      <c r="I946" s="5"/>
      <c r="J946" s="5"/>
      <c r="N946" s="5"/>
      <c r="O946" s="5"/>
      <c r="P946" s="5"/>
      <c r="T946" s="5"/>
      <c r="U946" s="5"/>
      <c r="V946" s="5"/>
      <c r="W946" s="5"/>
      <c r="X946" s="5"/>
      <c r="Y946" s="5"/>
      <c r="Z946" s="5"/>
      <c r="AA946" s="5"/>
      <c r="AB946" s="5"/>
    </row>
    <row r="947" spans="8:28" ht="15.75" customHeight="1" x14ac:dyDescent="0.3">
      <c r="H947" s="5"/>
      <c r="I947" s="5"/>
      <c r="J947" s="5"/>
      <c r="N947" s="5"/>
      <c r="O947" s="5"/>
      <c r="P947" s="5"/>
      <c r="T947" s="5"/>
      <c r="U947" s="5"/>
      <c r="V947" s="5"/>
      <c r="W947" s="5"/>
      <c r="X947" s="5"/>
      <c r="Y947" s="5"/>
      <c r="Z947" s="5"/>
      <c r="AA947" s="5"/>
      <c r="AB947" s="5"/>
    </row>
    <row r="948" spans="8:28" ht="15.75" customHeight="1" x14ac:dyDescent="0.3">
      <c r="H948" s="5"/>
      <c r="I948" s="5"/>
      <c r="J948" s="5"/>
      <c r="N948" s="5"/>
      <c r="O948" s="5"/>
      <c r="P948" s="5"/>
      <c r="T948" s="5"/>
      <c r="U948" s="5"/>
      <c r="V948" s="5"/>
      <c r="W948" s="5"/>
      <c r="X948" s="5"/>
      <c r="Y948" s="5"/>
      <c r="Z948" s="5"/>
      <c r="AA948" s="5"/>
      <c r="AB948" s="5"/>
    </row>
    <row r="949" spans="8:28" ht="15.75" customHeight="1" x14ac:dyDescent="0.3">
      <c r="H949" s="5"/>
      <c r="I949" s="5"/>
      <c r="J949" s="5"/>
      <c r="N949" s="5"/>
      <c r="O949" s="5"/>
      <c r="P949" s="5"/>
      <c r="T949" s="5"/>
      <c r="U949" s="5"/>
      <c r="V949" s="5"/>
      <c r="W949" s="5"/>
      <c r="X949" s="5"/>
      <c r="Y949" s="5"/>
      <c r="Z949" s="5"/>
      <c r="AA949" s="5"/>
      <c r="AB949" s="5"/>
    </row>
    <row r="950" spans="8:28" ht="15.75" customHeight="1" x14ac:dyDescent="0.3">
      <c r="H950" s="5"/>
      <c r="I950" s="5"/>
      <c r="J950" s="5"/>
      <c r="N950" s="5"/>
      <c r="O950" s="5"/>
      <c r="P950" s="5"/>
      <c r="T950" s="5"/>
      <c r="U950" s="5"/>
      <c r="V950" s="5"/>
      <c r="W950" s="5"/>
      <c r="X950" s="5"/>
      <c r="Y950" s="5"/>
      <c r="Z950" s="5"/>
      <c r="AA950" s="5"/>
      <c r="AB950" s="5"/>
    </row>
    <row r="951" spans="8:28" ht="15.75" customHeight="1" x14ac:dyDescent="0.3">
      <c r="H951" s="5"/>
      <c r="I951" s="5"/>
      <c r="J951" s="5"/>
      <c r="N951" s="5"/>
      <c r="O951" s="5"/>
      <c r="P951" s="5"/>
      <c r="T951" s="5"/>
      <c r="U951" s="5"/>
      <c r="V951" s="5"/>
      <c r="W951" s="5"/>
      <c r="X951" s="5"/>
      <c r="Y951" s="5"/>
      <c r="Z951" s="5"/>
      <c r="AA951" s="5"/>
      <c r="AB951" s="5"/>
    </row>
    <row r="952" spans="8:28" ht="15.75" customHeight="1" x14ac:dyDescent="0.3">
      <c r="H952" s="5"/>
      <c r="I952" s="5"/>
      <c r="J952" s="5"/>
      <c r="N952" s="5"/>
      <c r="O952" s="5"/>
      <c r="P952" s="5"/>
      <c r="T952" s="5"/>
      <c r="U952" s="5"/>
      <c r="V952" s="5"/>
      <c r="W952" s="5"/>
      <c r="X952" s="5"/>
      <c r="Y952" s="5"/>
      <c r="Z952" s="5"/>
      <c r="AA952" s="5"/>
      <c r="AB952" s="5"/>
    </row>
    <row r="953" spans="8:28" ht="15.75" customHeight="1" x14ac:dyDescent="0.3">
      <c r="H953" s="5"/>
      <c r="I953" s="5"/>
      <c r="J953" s="5"/>
      <c r="N953" s="5"/>
      <c r="O953" s="5"/>
      <c r="P953" s="5"/>
      <c r="T953" s="5"/>
      <c r="U953" s="5"/>
      <c r="V953" s="5"/>
      <c r="W953" s="5"/>
      <c r="X953" s="5"/>
      <c r="Y953" s="5"/>
      <c r="Z953" s="5"/>
      <c r="AA953" s="5"/>
      <c r="AB953" s="5"/>
    </row>
    <row r="954" spans="8:28" ht="15.75" customHeight="1" x14ac:dyDescent="0.3">
      <c r="H954" s="5"/>
      <c r="I954" s="5"/>
      <c r="J954" s="5"/>
      <c r="N954" s="5"/>
      <c r="O954" s="5"/>
      <c r="P954" s="5"/>
      <c r="T954" s="5"/>
      <c r="U954" s="5"/>
      <c r="V954" s="5"/>
      <c r="W954" s="5"/>
      <c r="X954" s="5"/>
      <c r="Y954" s="5"/>
      <c r="Z954" s="5"/>
      <c r="AA954" s="5"/>
      <c r="AB954" s="5"/>
    </row>
    <row r="955" spans="8:28" ht="15.75" customHeight="1" x14ac:dyDescent="0.3">
      <c r="H955" s="5"/>
      <c r="I955" s="5"/>
      <c r="J955" s="5"/>
      <c r="N955" s="5"/>
      <c r="O955" s="5"/>
      <c r="P955" s="5"/>
      <c r="T955" s="5"/>
      <c r="U955" s="5"/>
      <c r="V955" s="5"/>
      <c r="W955" s="5"/>
      <c r="X955" s="5"/>
      <c r="Y955" s="5"/>
      <c r="Z955" s="5"/>
      <c r="AA955" s="5"/>
      <c r="AB955" s="5"/>
    </row>
    <row r="956" spans="8:28" ht="15.75" customHeight="1" x14ac:dyDescent="0.3">
      <c r="H956" s="5"/>
      <c r="I956" s="5"/>
      <c r="J956" s="5"/>
      <c r="N956" s="5"/>
      <c r="O956" s="5"/>
      <c r="P956" s="5"/>
      <c r="T956" s="5"/>
      <c r="U956" s="5"/>
      <c r="V956" s="5"/>
      <c r="W956" s="5"/>
      <c r="X956" s="5"/>
      <c r="Y956" s="5"/>
      <c r="Z956" s="5"/>
      <c r="AA956" s="5"/>
      <c r="AB956" s="5"/>
    </row>
    <row r="957" spans="8:28" ht="15.75" customHeight="1" x14ac:dyDescent="0.3">
      <c r="H957" s="5"/>
      <c r="I957" s="5"/>
      <c r="J957" s="5"/>
      <c r="N957" s="5"/>
      <c r="O957" s="5"/>
      <c r="P957" s="5"/>
      <c r="T957" s="5"/>
      <c r="U957" s="5"/>
      <c r="V957" s="5"/>
      <c r="W957" s="5"/>
      <c r="X957" s="5"/>
      <c r="Y957" s="5"/>
      <c r="Z957" s="5"/>
      <c r="AA957" s="5"/>
      <c r="AB957" s="5"/>
    </row>
    <row r="958" spans="8:28" ht="15.75" customHeight="1" x14ac:dyDescent="0.3">
      <c r="H958" s="5"/>
      <c r="I958" s="5"/>
      <c r="J958" s="5"/>
      <c r="N958" s="5"/>
      <c r="O958" s="5"/>
      <c r="P958" s="5"/>
      <c r="T958" s="5"/>
      <c r="U958" s="5"/>
      <c r="V958" s="5"/>
      <c r="W958" s="5"/>
      <c r="X958" s="5"/>
      <c r="Y958" s="5"/>
      <c r="Z958" s="5"/>
      <c r="AA958" s="5"/>
      <c r="AB958" s="5"/>
    </row>
    <row r="959" spans="8:28" ht="15.75" customHeight="1" x14ac:dyDescent="0.3">
      <c r="H959" s="5"/>
      <c r="I959" s="5"/>
      <c r="J959" s="5"/>
      <c r="N959" s="5"/>
      <c r="O959" s="5"/>
      <c r="P959" s="5"/>
      <c r="T959" s="5"/>
      <c r="U959" s="5"/>
      <c r="V959" s="5"/>
      <c r="W959" s="5"/>
      <c r="X959" s="5"/>
      <c r="Y959" s="5"/>
      <c r="Z959" s="5"/>
      <c r="AA959" s="5"/>
      <c r="AB959" s="5"/>
    </row>
    <row r="960" spans="8:28" ht="15.75" customHeight="1" x14ac:dyDescent="0.3">
      <c r="H960" s="5"/>
      <c r="I960" s="5"/>
      <c r="J960" s="5"/>
      <c r="N960" s="5"/>
      <c r="O960" s="5"/>
      <c r="P960" s="5"/>
      <c r="T960" s="5"/>
      <c r="U960" s="5"/>
      <c r="V960" s="5"/>
      <c r="W960" s="5"/>
      <c r="X960" s="5"/>
      <c r="Y960" s="5"/>
      <c r="Z960" s="5"/>
      <c r="AA960" s="5"/>
      <c r="AB960" s="5"/>
    </row>
    <row r="961" spans="8:28" ht="15.75" customHeight="1" x14ac:dyDescent="0.3">
      <c r="H961" s="5"/>
      <c r="I961" s="5"/>
      <c r="J961" s="5"/>
      <c r="N961" s="5"/>
      <c r="O961" s="5"/>
      <c r="P961" s="5"/>
      <c r="T961" s="5"/>
      <c r="U961" s="5"/>
      <c r="V961" s="5"/>
      <c r="W961" s="5"/>
      <c r="X961" s="5"/>
      <c r="Y961" s="5"/>
      <c r="Z961" s="5"/>
      <c r="AA961" s="5"/>
      <c r="AB961" s="5"/>
    </row>
    <row r="962" spans="8:28" ht="15.75" customHeight="1" x14ac:dyDescent="0.3">
      <c r="H962" s="5"/>
      <c r="I962" s="5"/>
      <c r="J962" s="5"/>
      <c r="N962" s="5"/>
      <c r="O962" s="5"/>
      <c r="P962" s="5"/>
      <c r="T962" s="5"/>
      <c r="U962" s="5"/>
      <c r="V962" s="5"/>
      <c r="W962" s="5"/>
      <c r="X962" s="5"/>
      <c r="Y962" s="5"/>
      <c r="Z962" s="5"/>
      <c r="AA962" s="5"/>
      <c r="AB962" s="5"/>
    </row>
    <row r="963" spans="8:28" ht="15.75" customHeight="1" x14ac:dyDescent="0.3">
      <c r="H963" s="5"/>
      <c r="I963" s="5"/>
      <c r="J963" s="5"/>
      <c r="N963" s="5"/>
      <c r="O963" s="5"/>
      <c r="P963" s="5"/>
      <c r="T963" s="5"/>
      <c r="U963" s="5"/>
      <c r="V963" s="5"/>
      <c r="W963" s="5"/>
      <c r="X963" s="5"/>
      <c r="Y963" s="5"/>
      <c r="Z963" s="5"/>
      <c r="AA963" s="5"/>
      <c r="AB963" s="5"/>
    </row>
    <row r="964" spans="8:28" ht="15.75" customHeight="1" x14ac:dyDescent="0.3">
      <c r="H964" s="5"/>
      <c r="I964" s="5"/>
      <c r="J964" s="5"/>
      <c r="N964" s="5"/>
      <c r="O964" s="5"/>
      <c r="P964" s="5"/>
      <c r="T964" s="5"/>
      <c r="U964" s="5"/>
      <c r="V964" s="5"/>
      <c r="W964" s="5"/>
      <c r="X964" s="5"/>
      <c r="Y964" s="5"/>
      <c r="Z964" s="5"/>
      <c r="AA964" s="5"/>
      <c r="AB964" s="5"/>
    </row>
    <row r="965" spans="8:28" ht="15.75" customHeight="1" x14ac:dyDescent="0.3">
      <c r="H965" s="5"/>
      <c r="I965" s="5"/>
      <c r="J965" s="5"/>
      <c r="N965" s="5"/>
      <c r="O965" s="5"/>
      <c r="P965" s="5"/>
      <c r="T965" s="5"/>
      <c r="U965" s="5"/>
      <c r="V965" s="5"/>
      <c r="W965" s="5"/>
      <c r="X965" s="5"/>
      <c r="Y965" s="5"/>
      <c r="Z965" s="5"/>
      <c r="AA965" s="5"/>
      <c r="AB965" s="5"/>
    </row>
    <row r="966" spans="8:28" ht="15.75" customHeight="1" x14ac:dyDescent="0.3">
      <c r="H966" s="5"/>
      <c r="I966" s="5"/>
      <c r="J966" s="5"/>
      <c r="N966" s="5"/>
      <c r="O966" s="5"/>
      <c r="P966" s="5"/>
      <c r="T966" s="5"/>
      <c r="U966" s="5"/>
      <c r="V966" s="5"/>
      <c r="W966" s="5"/>
      <c r="X966" s="5"/>
      <c r="Y966" s="5"/>
      <c r="Z966" s="5"/>
      <c r="AA966" s="5"/>
      <c r="AB966" s="5"/>
    </row>
    <row r="967" spans="8:28" ht="15.75" customHeight="1" x14ac:dyDescent="0.3">
      <c r="H967" s="5"/>
      <c r="I967" s="5"/>
      <c r="J967" s="5"/>
      <c r="N967" s="5"/>
      <c r="O967" s="5"/>
      <c r="P967" s="5"/>
      <c r="T967" s="5"/>
      <c r="U967" s="5"/>
      <c r="V967" s="5"/>
      <c r="W967" s="5"/>
      <c r="X967" s="5"/>
      <c r="Y967" s="5"/>
      <c r="Z967" s="5"/>
      <c r="AA967" s="5"/>
      <c r="AB967" s="5"/>
    </row>
    <row r="968" spans="8:28" ht="15.75" customHeight="1" x14ac:dyDescent="0.3">
      <c r="H968" s="5"/>
      <c r="I968" s="5"/>
      <c r="J968" s="5"/>
      <c r="N968" s="5"/>
      <c r="O968" s="5"/>
      <c r="P968" s="5"/>
      <c r="T968" s="5"/>
      <c r="U968" s="5"/>
      <c r="V968" s="5"/>
      <c r="W968" s="5"/>
      <c r="X968" s="5"/>
      <c r="Y968" s="5"/>
      <c r="Z968" s="5"/>
      <c r="AA968" s="5"/>
      <c r="AB968" s="5"/>
    </row>
    <row r="969" spans="8:28" ht="15.75" customHeight="1" x14ac:dyDescent="0.3">
      <c r="H969" s="5"/>
      <c r="I969" s="5"/>
      <c r="J969" s="5"/>
      <c r="N969" s="5"/>
      <c r="O969" s="5"/>
      <c r="P969" s="5"/>
      <c r="T969" s="5"/>
      <c r="U969" s="5"/>
      <c r="V969" s="5"/>
      <c r="W969" s="5"/>
      <c r="X969" s="5"/>
      <c r="Y969" s="5"/>
      <c r="Z969" s="5"/>
      <c r="AA969" s="5"/>
      <c r="AB969" s="5"/>
    </row>
    <row r="970" spans="8:28" ht="15.75" customHeight="1" x14ac:dyDescent="0.3">
      <c r="H970" s="5"/>
      <c r="I970" s="5"/>
      <c r="J970" s="5"/>
      <c r="N970" s="5"/>
      <c r="O970" s="5"/>
      <c r="P970" s="5"/>
      <c r="T970" s="5"/>
      <c r="U970" s="5"/>
      <c r="V970" s="5"/>
      <c r="W970" s="5"/>
      <c r="X970" s="5"/>
      <c r="Y970" s="5"/>
      <c r="Z970" s="5"/>
      <c r="AA970" s="5"/>
      <c r="AB970" s="5"/>
    </row>
    <row r="971" spans="8:28" ht="15.75" customHeight="1" x14ac:dyDescent="0.3">
      <c r="H971" s="5"/>
      <c r="I971" s="5"/>
      <c r="J971" s="5"/>
      <c r="N971" s="5"/>
      <c r="O971" s="5"/>
      <c r="P971" s="5"/>
      <c r="T971" s="5"/>
      <c r="U971" s="5"/>
      <c r="V971" s="5"/>
      <c r="W971" s="5"/>
      <c r="X971" s="5"/>
      <c r="Y971" s="5"/>
      <c r="Z971" s="5"/>
      <c r="AA971" s="5"/>
      <c r="AB971" s="5"/>
    </row>
    <row r="972" spans="8:28" ht="15.75" customHeight="1" x14ac:dyDescent="0.3">
      <c r="H972" s="5"/>
      <c r="I972" s="5"/>
      <c r="J972" s="5"/>
      <c r="N972" s="5"/>
      <c r="O972" s="5"/>
      <c r="P972" s="5"/>
      <c r="T972" s="5"/>
      <c r="U972" s="5"/>
      <c r="V972" s="5"/>
      <c r="W972" s="5"/>
      <c r="X972" s="5"/>
      <c r="Y972" s="5"/>
      <c r="Z972" s="5"/>
      <c r="AA972" s="5"/>
      <c r="AB972" s="5"/>
    </row>
    <row r="973" spans="8:28" ht="15.75" customHeight="1" x14ac:dyDescent="0.3">
      <c r="H973" s="5"/>
      <c r="I973" s="5"/>
      <c r="J973" s="5"/>
      <c r="N973" s="5"/>
      <c r="O973" s="5"/>
      <c r="P973" s="5"/>
      <c r="T973" s="5"/>
      <c r="U973" s="5"/>
      <c r="V973" s="5"/>
      <c r="W973" s="5"/>
      <c r="X973" s="5"/>
      <c r="Y973" s="5"/>
      <c r="Z973" s="5"/>
      <c r="AA973" s="5"/>
      <c r="AB973" s="5"/>
    </row>
    <row r="974" spans="8:28" ht="15.75" customHeight="1" x14ac:dyDescent="0.3">
      <c r="H974" s="5"/>
      <c r="I974" s="5"/>
      <c r="J974" s="5"/>
      <c r="N974" s="5"/>
      <c r="O974" s="5"/>
      <c r="P974" s="5"/>
      <c r="T974" s="5"/>
      <c r="U974" s="5"/>
      <c r="V974" s="5"/>
      <c r="W974" s="5"/>
      <c r="X974" s="5"/>
      <c r="Y974" s="5"/>
      <c r="Z974" s="5"/>
      <c r="AA974" s="5"/>
      <c r="AB974" s="5"/>
    </row>
    <row r="975" spans="8:28" ht="15.75" customHeight="1" x14ac:dyDescent="0.3">
      <c r="H975" s="5"/>
      <c r="I975" s="5"/>
      <c r="J975" s="5"/>
      <c r="N975" s="5"/>
      <c r="O975" s="5"/>
      <c r="P975" s="5"/>
      <c r="T975" s="5"/>
      <c r="U975" s="5"/>
      <c r="V975" s="5"/>
      <c r="W975" s="5"/>
      <c r="X975" s="5"/>
      <c r="Y975" s="5"/>
      <c r="Z975" s="5"/>
      <c r="AA975" s="5"/>
      <c r="AB975" s="5"/>
    </row>
    <row r="976" spans="8:28" ht="15.75" customHeight="1" x14ac:dyDescent="0.3">
      <c r="H976" s="5"/>
      <c r="I976" s="5"/>
      <c r="J976" s="5"/>
      <c r="N976" s="5"/>
      <c r="O976" s="5"/>
      <c r="P976" s="5"/>
      <c r="T976" s="5"/>
      <c r="U976" s="5"/>
      <c r="V976" s="5"/>
      <c r="W976" s="5"/>
      <c r="X976" s="5"/>
      <c r="Y976" s="5"/>
      <c r="Z976" s="5"/>
      <c r="AA976" s="5"/>
      <c r="AB976" s="5"/>
    </row>
    <row r="977" spans="8:28" ht="15.75" customHeight="1" x14ac:dyDescent="0.3">
      <c r="H977" s="5"/>
      <c r="I977" s="5"/>
      <c r="J977" s="5"/>
      <c r="N977" s="5"/>
      <c r="O977" s="5"/>
      <c r="P977" s="5"/>
      <c r="T977" s="5"/>
      <c r="U977" s="5"/>
      <c r="V977" s="5"/>
      <c r="W977" s="5"/>
      <c r="X977" s="5"/>
      <c r="Y977" s="5"/>
      <c r="Z977" s="5"/>
      <c r="AA977" s="5"/>
      <c r="AB977" s="5"/>
    </row>
    <row r="978" spans="8:28" ht="15.75" customHeight="1" x14ac:dyDescent="0.3">
      <c r="H978" s="5"/>
      <c r="I978" s="5"/>
      <c r="J978" s="5"/>
      <c r="N978" s="5"/>
      <c r="O978" s="5"/>
      <c r="P978" s="5"/>
      <c r="T978" s="5"/>
      <c r="U978" s="5"/>
      <c r="V978" s="5"/>
      <c r="W978" s="5"/>
      <c r="X978" s="5"/>
      <c r="Y978" s="5"/>
      <c r="Z978" s="5"/>
      <c r="AA978" s="5"/>
      <c r="AB978" s="5"/>
    </row>
    <row r="979" spans="8:28" ht="15.75" customHeight="1" x14ac:dyDescent="0.3">
      <c r="H979" s="5"/>
      <c r="I979" s="5"/>
      <c r="J979" s="5"/>
      <c r="N979" s="5"/>
      <c r="O979" s="5"/>
      <c r="P979" s="5"/>
      <c r="T979" s="5"/>
      <c r="U979" s="5"/>
      <c r="V979" s="5"/>
      <c r="W979" s="5"/>
      <c r="X979" s="5"/>
      <c r="Y979" s="5"/>
      <c r="Z979" s="5"/>
      <c r="AA979" s="5"/>
      <c r="AB979" s="5"/>
    </row>
    <row r="980" spans="8:28" ht="15.75" customHeight="1" x14ac:dyDescent="0.3">
      <c r="H980" s="5"/>
      <c r="I980" s="5"/>
      <c r="J980" s="5"/>
      <c r="N980" s="5"/>
      <c r="O980" s="5"/>
      <c r="P980" s="5"/>
      <c r="T980" s="5"/>
      <c r="U980" s="5"/>
      <c r="V980" s="5"/>
      <c r="W980" s="5"/>
      <c r="X980" s="5"/>
      <c r="Y980" s="5"/>
      <c r="Z980" s="5"/>
      <c r="AA980" s="5"/>
      <c r="AB980" s="5"/>
    </row>
    <row r="981" spans="8:28" ht="15.75" customHeight="1" x14ac:dyDescent="0.3">
      <c r="H981" s="5"/>
      <c r="I981" s="5"/>
      <c r="J981" s="5"/>
      <c r="N981" s="5"/>
      <c r="O981" s="5"/>
      <c r="P981" s="5"/>
      <c r="T981" s="5"/>
      <c r="U981" s="5"/>
      <c r="V981" s="5"/>
      <c r="W981" s="5"/>
      <c r="X981" s="5"/>
      <c r="Y981" s="5"/>
      <c r="Z981" s="5"/>
      <c r="AA981" s="5"/>
      <c r="AB981" s="5"/>
    </row>
    <row r="982" spans="8:28" ht="15.75" customHeight="1" x14ac:dyDescent="0.3">
      <c r="H982" s="5"/>
      <c r="I982" s="5"/>
      <c r="J982" s="5"/>
      <c r="N982" s="5"/>
      <c r="O982" s="5"/>
      <c r="P982" s="5"/>
      <c r="T982" s="5"/>
      <c r="U982" s="5"/>
      <c r="V982" s="5"/>
      <c r="W982" s="5"/>
      <c r="X982" s="5"/>
      <c r="Y982" s="5"/>
      <c r="Z982" s="5"/>
      <c r="AA982" s="5"/>
      <c r="AB982" s="5"/>
    </row>
    <row r="983" spans="8:28" ht="15.75" customHeight="1" x14ac:dyDescent="0.3">
      <c r="H983" s="5"/>
      <c r="I983" s="5"/>
      <c r="J983" s="5"/>
      <c r="N983" s="5"/>
      <c r="O983" s="5"/>
      <c r="P983" s="5"/>
      <c r="T983" s="5"/>
      <c r="U983" s="5"/>
      <c r="V983" s="5"/>
      <c r="W983" s="5"/>
      <c r="X983" s="5"/>
      <c r="Y983" s="5"/>
      <c r="Z983" s="5"/>
      <c r="AA983" s="5"/>
      <c r="AB983" s="5"/>
    </row>
    <row r="984" spans="8:28" ht="15.75" customHeight="1" x14ac:dyDescent="0.3">
      <c r="H984" s="5"/>
      <c r="I984" s="5"/>
      <c r="J984" s="5"/>
      <c r="N984" s="5"/>
      <c r="O984" s="5"/>
      <c r="P984" s="5"/>
      <c r="T984" s="5"/>
      <c r="U984" s="5"/>
      <c r="V984" s="5"/>
      <c r="W984" s="5"/>
      <c r="X984" s="5"/>
      <c r="Y984" s="5"/>
      <c r="Z984" s="5"/>
      <c r="AA984" s="5"/>
      <c r="AB984" s="5"/>
    </row>
    <row r="985" spans="8:28" ht="15.75" customHeight="1" x14ac:dyDescent="0.3">
      <c r="H985" s="5"/>
      <c r="I985" s="5"/>
      <c r="J985" s="5"/>
      <c r="N985" s="5"/>
      <c r="O985" s="5"/>
      <c r="P985" s="5"/>
      <c r="T985" s="5"/>
      <c r="U985" s="5"/>
      <c r="V985" s="5"/>
      <c r="W985" s="5"/>
      <c r="X985" s="5"/>
      <c r="Y985" s="5"/>
      <c r="Z985" s="5"/>
      <c r="AA985" s="5"/>
      <c r="AB985" s="5"/>
    </row>
    <row r="986" spans="8:28" ht="15.75" customHeight="1" x14ac:dyDescent="0.3">
      <c r="H986" s="5"/>
      <c r="I986" s="5"/>
      <c r="J986" s="5"/>
      <c r="N986" s="5"/>
      <c r="O986" s="5"/>
      <c r="P986" s="5"/>
      <c r="T986" s="5"/>
      <c r="U986" s="5"/>
      <c r="V986" s="5"/>
      <c r="W986" s="5"/>
      <c r="X986" s="5"/>
      <c r="Y986" s="5"/>
      <c r="Z986" s="5"/>
      <c r="AA986" s="5"/>
      <c r="AB986" s="5"/>
    </row>
    <row r="987" spans="8:28" ht="15.75" customHeight="1" x14ac:dyDescent="0.3">
      <c r="H987" s="5"/>
      <c r="I987" s="5"/>
      <c r="J987" s="5"/>
      <c r="N987" s="5"/>
      <c r="O987" s="5"/>
      <c r="P987" s="5"/>
      <c r="T987" s="5"/>
      <c r="U987" s="5"/>
      <c r="V987" s="5"/>
      <c r="W987" s="5"/>
      <c r="X987" s="5"/>
      <c r="Y987" s="5"/>
      <c r="Z987" s="5"/>
      <c r="AA987" s="5"/>
      <c r="AB987" s="5"/>
    </row>
    <row r="988" spans="8:28" ht="15.75" customHeight="1" x14ac:dyDescent="0.3">
      <c r="H988" s="5"/>
      <c r="I988" s="5"/>
      <c r="J988" s="5"/>
      <c r="N988" s="5"/>
      <c r="O988" s="5"/>
      <c r="P988" s="5"/>
      <c r="T988" s="5"/>
      <c r="U988" s="5"/>
      <c r="V988" s="5"/>
      <c r="W988" s="5"/>
      <c r="X988" s="5"/>
      <c r="Y988" s="5"/>
      <c r="Z988" s="5"/>
      <c r="AA988" s="5"/>
      <c r="AB988" s="5"/>
    </row>
    <row r="989" spans="8:28" ht="15.75" customHeight="1" x14ac:dyDescent="0.3">
      <c r="H989" s="5"/>
      <c r="I989" s="5"/>
      <c r="J989" s="5"/>
      <c r="N989" s="5"/>
      <c r="O989" s="5"/>
      <c r="P989" s="5"/>
      <c r="T989" s="5"/>
      <c r="U989" s="5"/>
      <c r="V989" s="5"/>
      <c r="W989" s="5"/>
      <c r="X989" s="5"/>
      <c r="Y989" s="5"/>
      <c r="Z989" s="5"/>
      <c r="AA989" s="5"/>
      <c r="AB989" s="5"/>
    </row>
    <row r="990" spans="8:28" ht="15.75" customHeight="1" x14ac:dyDescent="0.3">
      <c r="H990" s="5"/>
      <c r="I990" s="5"/>
      <c r="J990" s="5"/>
      <c r="N990" s="5"/>
      <c r="O990" s="5"/>
      <c r="P990" s="5"/>
      <c r="T990" s="5"/>
      <c r="U990" s="5"/>
      <c r="V990" s="5"/>
      <c r="W990" s="5"/>
      <c r="X990" s="5"/>
      <c r="Y990" s="5"/>
      <c r="Z990" s="5"/>
      <c r="AA990" s="5"/>
      <c r="AB990" s="5"/>
    </row>
    <row r="991" spans="8:28" ht="15.75" customHeight="1" x14ac:dyDescent="0.3">
      <c r="H991" s="5"/>
      <c r="I991" s="5"/>
      <c r="J991" s="5"/>
      <c r="N991" s="5"/>
      <c r="O991" s="5"/>
      <c r="P991" s="5"/>
      <c r="T991" s="5"/>
      <c r="U991" s="5"/>
      <c r="V991" s="5"/>
      <c r="W991" s="5"/>
      <c r="X991" s="5"/>
      <c r="Y991" s="5"/>
      <c r="Z991" s="5"/>
      <c r="AA991" s="5"/>
      <c r="AB991" s="5"/>
    </row>
    <row r="992" spans="8:28" ht="15.75" customHeight="1" x14ac:dyDescent="0.3">
      <c r="H992" s="5"/>
      <c r="I992" s="5"/>
      <c r="J992" s="5"/>
      <c r="N992" s="5"/>
      <c r="O992" s="5"/>
      <c r="P992" s="5"/>
      <c r="T992" s="5"/>
      <c r="U992" s="5"/>
      <c r="V992" s="5"/>
      <c r="W992" s="5"/>
      <c r="X992" s="5"/>
      <c r="Y992" s="5"/>
      <c r="Z992" s="5"/>
      <c r="AA992" s="5"/>
      <c r="AB992" s="5"/>
    </row>
    <row r="993" spans="8:28" ht="15.75" customHeight="1" x14ac:dyDescent="0.3">
      <c r="H993" s="5"/>
      <c r="I993" s="5"/>
      <c r="J993" s="5"/>
      <c r="N993" s="5"/>
      <c r="O993" s="5"/>
      <c r="P993" s="5"/>
      <c r="T993" s="5"/>
      <c r="U993" s="5"/>
      <c r="V993" s="5"/>
      <c r="W993" s="5"/>
      <c r="X993" s="5"/>
      <c r="Y993" s="5"/>
      <c r="Z993" s="5"/>
      <c r="AA993" s="5"/>
      <c r="AB993" s="5"/>
    </row>
    <row r="994" spans="8:28" ht="15.75" customHeight="1" x14ac:dyDescent="0.3">
      <c r="H994" s="5"/>
      <c r="I994" s="5"/>
      <c r="J994" s="5"/>
      <c r="N994" s="5"/>
      <c r="O994" s="5"/>
      <c r="P994" s="5"/>
      <c r="T994" s="5"/>
      <c r="U994" s="5"/>
      <c r="V994" s="5"/>
      <c r="W994" s="5"/>
      <c r="X994" s="5"/>
      <c r="Y994" s="5"/>
      <c r="Z994" s="5"/>
      <c r="AA994" s="5"/>
      <c r="AB994" s="5"/>
    </row>
    <row r="995" spans="8:28" ht="15.75" customHeight="1" x14ac:dyDescent="0.3">
      <c r="H995" s="5"/>
      <c r="I995" s="5"/>
      <c r="J995" s="5"/>
      <c r="N995" s="5"/>
      <c r="O995" s="5"/>
      <c r="P995" s="5"/>
      <c r="T995" s="5"/>
      <c r="U995" s="5"/>
      <c r="V995" s="5"/>
      <c r="W995" s="5"/>
      <c r="X995" s="5"/>
      <c r="Y995" s="5"/>
      <c r="Z995" s="5"/>
      <c r="AA995" s="5"/>
      <c r="AB995" s="5"/>
    </row>
    <row r="996" spans="8:28" ht="15.75" customHeight="1" x14ac:dyDescent="0.3">
      <c r="H996" s="5"/>
      <c r="I996" s="5"/>
      <c r="J996" s="5"/>
      <c r="N996" s="5"/>
      <c r="O996" s="5"/>
      <c r="P996" s="5"/>
      <c r="T996" s="5"/>
      <c r="U996" s="5"/>
      <c r="V996" s="5"/>
      <c r="W996" s="5"/>
      <c r="X996" s="5"/>
      <c r="Y996" s="5"/>
      <c r="Z996" s="5"/>
      <c r="AA996" s="5"/>
      <c r="AB996" s="5"/>
    </row>
    <row r="997" spans="8:28" ht="15.75" customHeight="1" x14ac:dyDescent="0.3">
      <c r="H997" s="5"/>
      <c r="I997" s="5"/>
      <c r="J997" s="5"/>
      <c r="N997" s="5"/>
      <c r="O997" s="5"/>
      <c r="P997" s="5"/>
      <c r="T997" s="5"/>
      <c r="U997" s="5"/>
      <c r="V997" s="5"/>
      <c r="W997" s="5"/>
      <c r="X997" s="5"/>
      <c r="Y997" s="5"/>
      <c r="Z997" s="5"/>
      <c r="AA997" s="5"/>
      <c r="AB997" s="5"/>
    </row>
    <row r="998" spans="8:28" ht="15.75" customHeight="1" x14ac:dyDescent="0.3">
      <c r="H998" s="5"/>
      <c r="I998" s="5"/>
      <c r="J998" s="5"/>
      <c r="N998" s="5"/>
      <c r="O998" s="5"/>
      <c r="P998" s="5"/>
      <c r="T998" s="5"/>
      <c r="U998" s="5"/>
      <c r="V998" s="5"/>
      <c r="W998" s="5"/>
      <c r="X998" s="5"/>
      <c r="Y998" s="5"/>
      <c r="Z998" s="5"/>
      <c r="AA998" s="5"/>
      <c r="AB998" s="5"/>
    </row>
    <row r="999" spans="8:28" ht="15.75" customHeight="1" x14ac:dyDescent="0.3">
      <c r="H999" s="5"/>
      <c r="I999" s="5"/>
      <c r="J999" s="5"/>
      <c r="N999" s="5"/>
      <c r="O999" s="5"/>
      <c r="P999" s="5"/>
      <c r="T999" s="5"/>
      <c r="U999" s="5"/>
      <c r="V999" s="5"/>
      <c r="W999" s="5"/>
      <c r="X999" s="5"/>
      <c r="Y999" s="5"/>
      <c r="Z999" s="5"/>
      <c r="AA999" s="5"/>
      <c r="AB999" s="5"/>
    </row>
    <row r="1000" spans="8:28" ht="15.75" customHeight="1" x14ac:dyDescent="0.3">
      <c r="H1000" s="5"/>
      <c r="I1000" s="5"/>
      <c r="J1000" s="5"/>
      <c r="N1000" s="5"/>
      <c r="O1000" s="5"/>
      <c r="P1000" s="5"/>
      <c r="T1000" s="5"/>
      <c r="U1000" s="5"/>
      <c r="V1000" s="5"/>
      <c r="W1000" s="5"/>
      <c r="X1000" s="5"/>
      <c r="Y1000" s="5"/>
      <c r="Z1000" s="5"/>
      <c r="AA1000" s="5"/>
      <c r="AB1000" s="5"/>
    </row>
    <row r="1001" spans="8:28" ht="15.75" customHeight="1" x14ac:dyDescent="0.3">
      <c r="H1001" s="5"/>
      <c r="I1001" s="5"/>
      <c r="J1001" s="5"/>
      <c r="N1001" s="5"/>
      <c r="O1001" s="5"/>
      <c r="P1001" s="5"/>
      <c r="T1001" s="5"/>
      <c r="U1001" s="5"/>
      <c r="V1001" s="5"/>
      <c r="W1001" s="5"/>
      <c r="X1001" s="5"/>
      <c r="Y1001" s="5"/>
      <c r="Z1001" s="5"/>
      <c r="AA1001" s="5"/>
      <c r="AB1001" s="5"/>
    </row>
    <row r="1002" spans="8:28" ht="15.75" customHeight="1" x14ac:dyDescent="0.3">
      <c r="H1002" s="5"/>
      <c r="I1002" s="5"/>
      <c r="J1002" s="5"/>
      <c r="N1002" s="5"/>
      <c r="O1002" s="5"/>
      <c r="P1002" s="5"/>
      <c r="T1002" s="5"/>
      <c r="U1002" s="5"/>
      <c r="V1002" s="5"/>
      <c r="W1002" s="5"/>
      <c r="X1002" s="5"/>
      <c r="Y1002" s="5"/>
      <c r="Z1002" s="5"/>
      <c r="AA1002" s="5"/>
      <c r="AB1002" s="5"/>
    </row>
    <row r="1003" spans="8:28" ht="15.75" customHeight="1" x14ac:dyDescent="0.3">
      <c r="H1003" s="5"/>
      <c r="I1003" s="5"/>
      <c r="J1003" s="5"/>
      <c r="N1003" s="5"/>
      <c r="O1003" s="5"/>
      <c r="P1003" s="5"/>
      <c r="T1003" s="5"/>
      <c r="U1003" s="5"/>
      <c r="V1003" s="5"/>
      <c r="W1003" s="5"/>
      <c r="X1003" s="5"/>
      <c r="Y1003" s="5"/>
      <c r="Z1003" s="5"/>
      <c r="AA1003" s="5"/>
      <c r="AB1003" s="5"/>
    </row>
    <row r="1004" spans="8:28" ht="15.75" customHeight="1" x14ac:dyDescent="0.3">
      <c r="H1004" s="5"/>
      <c r="I1004" s="5"/>
      <c r="J1004" s="5"/>
      <c r="N1004" s="5"/>
      <c r="O1004" s="5"/>
      <c r="P1004" s="5"/>
      <c r="T1004" s="5"/>
      <c r="U1004" s="5"/>
      <c r="V1004" s="5"/>
      <c r="W1004" s="5"/>
      <c r="X1004" s="5"/>
      <c r="Y1004" s="5"/>
      <c r="Z1004" s="5"/>
      <c r="AA1004" s="5"/>
      <c r="AB1004" s="5"/>
    </row>
    <row r="1005" spans="8:28" ht="15.75" customHeight="1" x14ac:dyDescent="0.3">
      <c r="H1005" s="5"/>
      <c r="I1005" s="5"/>
      <c r="J1005" s="5"/>
      <c r="N1005" s="5"/>
      <c r="O1005" s="5"/>
      <c r="P1005" s="5"/>
      <c r="T1005" s="5"/>
      <c r="U1005" s="5"/>
      <c r="V1005" s="5"/>
      <c r="W1005" s="5"/>
      <c r="X1005" s="5"/>
      <c r="Y1005" s="5"/>
      <c r="Z1005" s="5"/>
      <c r="AA1005" s="5"/>
      <c r="AB1005" s="5"/>
    </row>
    <row r="1006" spans="8:28" ht="15.75" customHeight="1" x14ac:dyDescent="0.3">
      <c r="H1006" s="5"/>
      <c r="I1006" s="5"/>
      <c r="J1006" s="5"/>
      <c r="N1006" s="5"/>
      <c r="O1006" s="5"/>
      <c r="P1006" s="5"/>
      <c r="T1006" s="5"/>
      <c r="U1006" s="5"/>
      <c r="V1006" s="5"/>
      <c r="W1006" s="5"/>
      <c r="X1006" s="5"/>
      <c r="Y1006" s="5"/>
      <c r="Z1006" s="5"/>
      <c r="AA1006" s="5"/>
      <c r="AB1006" s="5"/>
    </row>
    <row r="1007" spans="8:28" ht="15.75" customHeight="1" x14ac:dyDescent="0.3">
      <c r="H1007" s="5"/>
      <c r="I1007" s="5"/>
      <c r="J1007" s="5"/>
      <c r="N1007" s="5"/>
      <c r="O1007" s="5"/>
      <c r="P1007" s="5"/>
      <c r="T1007" s="5"/>
      <c r="U1007" s="5"/>
      <c r="V1007" s="5"/>
      <c r="W1007" s="5"/>
      <c r="X1007" s="5"/>
      <c r="Y1007" s="5"/>
      <c r="Z1007" s="5"/>
      <c r="AA1007" s="5"/>
      <c r="AB1007" s="5"/>
    </row>
    <row r="1008" spans="8:28" ht="15.75" customHeight="1" x14ac:dyDescent="0.3">
      <c r="H1008" s="5"/>
      <c r="I1008" s="5"/>
      <c r="J1008" s="5"/>
      <c r="N1008" s="5"/>
      <c r="O1008" s="5"/>
      <c r="P1008" s="5"/>
      <c r="T1008" s="5"/>
      <c r="U1008" s="5"/>
      <c r="V1008" s="5"/>
      <c r="W1008" s="5"/>
      <c r="X1008" s="5"/>
      <c r="Y1008" s="5"/>
      <c r="Z1008" s="5"/>
      <c r="AA1008" s="5"/>
      <c r="AB1008" s="5"/>
    </row>
    <row r="1009" spans="8:28" ht="15.75" customHeight="1" x14ac:dyDescent="0.3">
      <c r="H1009" s="5"/>
      <c r="I1009" s="5"/>
      <c r="J1009" s="5"/>
      <c r="N1009" s="5"/>
      <c r="O1009" s="5"/>
      <c r="P1009" s="5"/>
      <c r="T1009" s="5"/>
      <c r="U1009" s="5"/>
      <c r="V1009" s="5"/>
      <c r="W1009" s="5"/>
      <c r="X1009" s="5"/>
      <c r="Y1009" s="5"/>
      <c r="Z1009" s="5"/>
      <c r="AA1009" s="5"/>
      <c r="AB1009" s="5"/>
    </row>
    <row r="1010" spans="8:28" ht="15.75" customHeight="1" x14ac:dyDescent="0.3">
      <c r="H1010" s="5"/>
      <c r="I1010" s="5"/>
      <c r="J1010" s="5"/>
      <c r="N1010" s="5"/>
      <c r="O1010" s="5"/>
      <c r="P1010" s="5"/>
      <c r="T1010" s="5"/>
      <c r="U1010" s="5"/>
      <c r="V1010" s="5"/>
      <c r="W1010" s="5"/>
      <c r="X1010" s="5"/>
      <c r="Y1010" s="5"/>
      <c r="Z1010" s="5"/>
      <c r="AA1010" s="5"/>
      <c r="AB1010" s="5"/>
    </row>
    <row r="1011" spans="8:28" ht="15.75" customHeight="1" x14ac:dyDescent="0.3">
      <c r="H1011" s="5"/>
      <c r="I1011" s="5"/>
      <c r="J1011" s="5"/>
      <c r="N1011" s="5"/>
      <c r="O1011" s="5"/>
      <c r="P1011" s="5"/>
      <c r="T1011" s="5"/>
      <c r="U1011" s="5"/>
      <c r="V1011" s="5"/>
      <c r="W1011" s="5"/>
      <c r="X1011" s="5"/>
      <c r="Y1011" s="5"/>
      <c r="Z1011" s="5"/>
      <c r="AA1011" s="5"/>
      <c r="AB1011" s="5"/>
    </row>
    <row r="1012" spans="8:28" ht="15.75" customHeight="1" x14ac:dyDescent="0.3">
      <c r="H1012" s="5"/>
      <c r="I1012" s="5"/>
      <c r="J1012" s="5"/>
      <c r="N1012" s="5"/>
      <c r="O1012" s="5"/>
      <c r="P1012" s="5"/>
      <c r="T1012" s="5"/>
      <c r="U1012" s="5"/>
      <c r="V1012" s="5"/>
      <c r="W1012" s="5"/>
      <c r="X1012" s="5"/>
      <c r="Y1012" s="5"/>
      <c r="Z1012" s="5"/>
      <c r="AA1012" s="5"/>
      <c r="AB1012" s="5"/>
    </row>
  </sheetData>
  <mergeCells count="25">
    <mergeCell ref="K7:P7"/>
    <mergeCell ref="A1:E1"/>
    <mergeCell ref="A7:A9"/>
    <mergeCell ref="B7:B9"/>
    <mergeCell ref="C7:C9"/>
    <mergeCell ref="D7:D9"/>
    <mergeCell ref="E7:J7"/>
    <mergeCell ref="A144:D144"/>
    <mergeCell ref="A191:C191"/>
    <mergeCell ref="A192:C192"/>
    <mergeCell ref="K8:M8"/>
    <mergeCell ref="N8:P8"/>
    <mergeCell ref="E8:G8"/>
    <mergeCell ref="H8:J8"/>
    <mergeCell ref="E52:G53"/>
    <mergeCell ref="H52:J53"/>
    <mergeCell ref="A90:D90"/>
    <mergeCell ref="Q7:V7"/>
    <mergeCell ref="W7:Z7"/>
    <mergeCell ref="AA7:AA9"/>
    <mergeCell ref="Q8:S8"/>
    <mergeCell ref="T8:V8"/>
    <mergeCell ref="W8:W9"/>
    <mergeCell ref="X8:X9"/>
    <mergeCell ref="Y8:Z8"/>
  </mergeCells>
  <pageMargins left="0" right="0" top="0.35433070866141736" bottom="0.35433070866141736" header="0" footer="0"/>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2</vt:i4>
      </vt:variant>
    </vt:vector>
  </HeadingPairs>
  <TitlesOfParts>
    <vt:vector size="2" baseType="lpstr">
      <vt:lpstr>Фінансування</vt:lpstr>
      <vt:lpstr>Кошторис  витрат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2020</dc:creator>
  <cp:lastModifiedBy>Марина Бородина</cp:lastModifiedBy>
  <dcterms:created xsi:type="dcterms:W3CDTF">2020-11-14T13:09:40Z</dcterms:created>
  <dcterms:modified xsi:type="dcterms:W3CDTF">2024-11-25T12:14:51Z</dcterms:modified>
</cp:coreProperties>
</file>