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Zlata\1_ZET PICTURES\В її обіймах\укф\Звітність\"/>
    </mc:Choice>
  </mc:AlternateContent>
  <xr:revisionPtr revIDLastSave="0" documentId="13_ncr:1_{06C15015-C799-4E47-BC59-CDFB856C5A9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0R5sAgdR7WOrtZEF5YnnMCB5Kl+qd3Edtp8eoflQ29I="/>
    </ext>
  </extLst>
</workbook>
</file>

<file path=xl/calcChain.xml><?xml version="1.0" encoding="utf-8"?>
<calcChain xmlns="http://schemas.openxmlformats.org/spreadsheetml/2006/main">
  <c r="X181" i="2" l="1"/>
  <c r="V181" i="2"/>
  <c r="S181" i="2"/>
  <c r="P181" i="2"/>
  <c r="M181" i="2"/>
  <c r="J181" i="2"/>
  <c r="G181" i="2"/>
  <c r="W181" i="2" s="1"/>
  <c r="Z180" i="2"/>
  <c r="V180" i="2"/>
  <c r="S180" i="2"/>
  <c r="P180" i="2"/>
  <c r="M180" i="2"/>
  <c r="J180" i="2"/>
  <c r="X180" i="2" s="1"/>
  <c r="G180" i="2"/>
  <c r="W180" i="2" s="1"/>
  <c r="Y180" i="2" s="1"/>
  <c r="V179" i="2"/>
  <c r="S179" i="2"/>
  <c r="P179" i="2"/>
  <c r="X179" i="2" s="1"/>
  <c r="M179" i="2"/>
  <c r="J179" i="2"/>
  <c r="G179" i="2"/>
  <c r="W179" i="2" s="1"/>
  <c r="Y179" i="2" s="1"/>
  <c r="Z179" i="2" s="1"/>
  <c r="V178" i="2"/>
  <c r="S178" i="2"/>
  <c r="P178" i="2"/>
  <c r="M178" i="2"/>
  <c r="J178" i="2"/>
  <c r="X178" i="2" s="1"/>
  <c r="G178" i="2"/>
  <c r="W178" i="2" s="1"/>
  <c r="Y178" i="2" s="1"/>
  <c r="Z178" i="2" s="1"/>
  <c r="X177" i="2"/>
  <c r="V177" i="2"/>
  <c r="S177" i="2"/>
  <c r="P177" i="2"/>
  <c r="M177" i="2"/>
  <c r="W177" i="2" s="1"/>
  <c r="Y177" i="2" s="1"/>
  <c r="Z177" i="2" s="1"/>
  <c r="J177" i="2"/>
  <c r="G177" i="2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M175" i="2"/>
  <c r="J175" i="2"/>
  <c r="G175" i="2"/>
  <c r="W175" i="2" s="1"/>
  <c r="V174" i="2"/>
  <c r="V173" i="2" s="1"/>
  <c r="S174" i="2"/>
  <c r="P174" i="2"/>
  <c r="M174" i="2"/>
  <c r="J174" i="2"/>
  <c r="G174" i="2"/>
  <c r="W174" i="2" s="1"/>
  <c r="T173" i="2"/>
  <c r="Q173" i="2"/>
  <c r="Q182" i="2" s="1"/>
  <c r="N173" i="2"/>
  <c r="K173" i="2"/>
  <c r="K182" i="2" s="1"/>
  <c r="J173" i="2"/>
  <c r="H173" i="2"/>
  <c r="E173" i="2"/>
  <c r="X172" i="2"/>
  <c r="W172" i="2"/>
  <c r="Y172" i="2" s="1"/>
  <c r="Z172" i="2" s="1"/>
  <c r="V172" i="2"/>
  <c r="V169" i="2" s="1"/>
  <c r="S172" i="2"/>
  <c r="P172" i="2"/>
  <c r="M172" i="2"/>
  <c r="J172" i="2"/>
  <c r="G172" i="2"/>
  <c r="V171" i="2"/>
  <c r="S171" i="2"/>
  <c r="P171" i="2"/>
  <c r="M171" i="2"/>
  <c r="J171" i="2"/>
  <c r="X171" i="2" s="1"/>
  <c r="Y171" i="2" s="1"/>
  <c r="Z171" i="2" s="1"/>
  <c r="G171" i="2"/>
  <c r="W171" i="2" s="1"/>
  <c r="V170" i="2"/>
  <c r="S170" i="2"/>
  <c r="S169" i="2" s="1"/>
  <c r="P170" i="2"/>
  <c r="P169" i="2" s="1"/>
  <c r="M170" i="2"/>
  <c r="M169" i="2" s="1"/>
  <c r="J170" i="2"/>
  <c r="G170" i="2"/>
  <c r="G169" i="2" s="1"/>
  <c r="T169" i="2"/>
  <c r="Q169" i="2"/>
  <c r="N169" i="2"/>
  <c r="K169" i="2"/>
  <c r="H169" i="2"/>
  <c r="H182" i="2" s="1"/>
  <c r="E169" i="2"/>
  <c r="V168" i="2"/>
  <c r="S168" i="2"/>
  <c r="P168" i="2"/>
  <c r="M168" i="2"/>
  <c r="J168" i="2"/>
  <c r="G168" i="2"/>
  <c r="W168" i="2" s="1"/>
  <c r="X167" i="2"/>
  <c r="W167" i="2"/>
  <c r="Y167" i="2" s="1"/>
  <c r="Z167" i="2" s="1"/>
  <c r="V167" i="2"/>
  <c r="S167" i="2"/>
  <c r="P167" i="2"/>
  <c r="M167" i="2"/>
  <c r="J167" i="2"/>
  <c r="G167" i="2"/>
  <c r="V166" i="2"/>
  <c r="S166" i="2"/>
  <c r="P166" i="2"/>
  <c r="M166" i="2"/>
  <c r="J166" i="2"/>
  <c r="X166" i="2" s="1"/>
  <c r="G166" i="2"/>
  <c r="V165" i="2"/>
  <c r="S165" i="2"/>
  <c r="P165" i="2"/>
  <c r="M165" i="2"/>
  <c r="W165" i="2" s="1"/>
  <c r="J165" i="2"/>
  <c r="X165" i="2" s="1"/>
  <c r="G165" i="2"/>
  <c r="V164" i="2"/>
  <c r="S164" i="2"/>
  <c r="P164" i="2"/>
  <c r="M164" i="2"/>
  <c r="W164" i="2" s="1"/>
  <c r="Y164" i="2" s="1"/>
  <c r="Z164" i="2" s="1"/>
  <c r="J164" i="2"/>
  <c r="X164" i="2" s="1"/>
  <c r="G164" i="2"/>
  <c r="V163" i="2"/>
  <c r="X163" i="2" s="1"/>
  <c r="S163" i="2"/>
  <c r="P163" i="2"/>
  <c r="M163" i="2"/>
  <c r="J163" i="2"/>
  <c r="G163" i="2"/>
  <c r="W163" i="2" s="1"/>
  <c r="Y163" i="2" s="1"/>
  <c r="Z163" i="2" s="1"/>
  <c r="X162" i="2"/>
  <c r="V162" i="2"/>
  <c r="S162" i="2"/>
  <c r="P162" i="2"/>
  <c r="M162" i="2"/>
  <c r="J162" i="2"/>
  <c r="G162" i="2"/>
  <c r="T161" i="2"/>
  <c r="T182" i="2" s="1"/>
  <c r="Q161" i="2"/>
  <c r="P161" i="2"/>
  <c r="N161" i="2"/>
  <c r="K161" i="2"/>
  <c r="H161" i="2"/>
  <c r="E161" i="2"/>
  <c r="V160" i="2"/>
  <c r="S160" i="2"/>
  <c r="P160" i="2"/>
  <c r="M160" i="2"/>
  <c r="W160" i="2" s="1"/>
  <c r="J160" i="2"/>
  <c r="X160" i="2" s="1"/>
  <c r="G160" i="2"/>
  <c r="V159" i="2"/>
  <c r="S159" i="2"/>
  <c r="P159" i="2"/>
  <c r="M159" i="2"/>
  <c r="W159" i="2" s="1"/>
  <c r="Y159" i="2" s="1"/>
  <c r="Z159" i="2" s="1"/>
  <c r="J159" i="2"/>
  <c r="X159" i="2" s="1"/>
  <c r="G159" i="2"/>
  <c r="V158" i="2"/>
  <c r="X158" i="2" s="1"/>
  <c r="S158" i="2"/>
  <c r="P158" i="2"/>
  <c r="M158" i="2"/>
  <c r="J158" i="2"/>
  <c r="G158" i="2"/>
  <c r="W158" i="2" s="1"/>
  <c r="Y158" i="2" s="1"/>
  <c r="Z158" i="2" s="1"/>
  <c r="X157" i="2"/>
  <c r="V157" i="2"/>
  <c r="S157" i="2"/>
  <c r="P157" i="2"/>
  <c r="M157" i="2"/>
  <c r="J157" i="2"/>
  <c r="G157" i="2"/>
  <c r="T156" i="2"/>
  <c r="Q156" i="2"/>
  <c r="P156" i="2"/>
  <c r="N156" i="2"/>
  <c r="K156" i="2"/>
  <c r="H156" i="2"/>
  <c r="G156" i="2"/>
  <c r="E156" i="2"/>
  <c r="T154" i="2"/>
  <c r="S154" i="2"/>
  <c r="Q154" i="2"/>
  <c r="P154" i="2"/>
  <c r="N154" i="2"/>
  <c r="K154" i="2"/>
  <c r="H154" i="2"/>
  <c r="E154" i="2"/>
  <c r="V153" i="2"/>
  <c r="S153" i="2"/>
  <c r="P153" i="2"/>
  <c r="M153" i="2"/>
  <c r="J153" i="2"/>
  <c r="G153" i="2"/>
  <c r="W153" i="2" s="1"/>
  <c r="V152" i="2"/>
  <c r="S152" i="2"/>
  <c r="P152" i="2"/>
  <c r="M152" i="2"/>
  <c r="J152" i="2"/>
  <c r="G152" i="2"/>
  <c r="W152" i="2" s="1"/>
  <c r="X151" i="2"/>
  <c r="W151" i="2"/>
  <c r="Y151" i="2" s="1"/>
  <c r="Z151" i="2" s="1"/>
  <c r="V151" i="2"/>
  <c r="S151" i="2"/>
  <c r="P151" i="2"/>
  <c r="M151" i="2"/>
  <c r="J151" i="2"/>
  <c r="G151" i="2"/>
  <c r="V150" i="2"/>
  <c r="S150" i="2"/>
  <c r="P150" i="2"/>
  <c r="M150" i="2"/>
  <c r="J150" i="2"/>
  <c r="J154" i="2" s="1"/>
  <c r="G150" i="2"/>
  <c r="T148" i="2"/>
  <c r="Q148" i="2"/>
  <c r="P148" i="2"/>
  <c r="N148" i="2"/>
  <c r="K148" i="2"/>
  <c r="H148" i="2"/>
  <c r="E148" i="2"/>
  <c r="V147" i="2"/>
  <c r="S147" i="2"/>
  <c r="P147" i="2"/>
  <c r="M147" i="2"/>
  <c r="J147" i="2"/>
  <c r="X147" i="2" s="1"/>
  <c r="G147" i="2"/>
  <c r="V146" i="2"/>
  <c r="V148" i="2" s="1"/>
  <c r="S146" i="2"/>
  <c r="S148" i="2" s="1"/>
  <c r="P146" i="2"/>
  <c r="M146" i="2"/>
  <c r="M148" i="2" s="1"/>
  <c r="J146" i="2"/>
  <c r="G146" i="2"/>
  <c r="T144" i="2"/>
  <c r="Q144" i="2"/>
  <c r="N144" i="2"/>
  <c r="K144" i="2"/>
  <c r="H144" i="2"/>
  <c r="E144" i="2"/>
  <c r="V143" i="2"/>
  <c r="S143" i="2"/>
  <c r="P143" i="2"/>
  <c r="X143" i="2" s="1"/>
  <c r="M143" i="2"/>
  <c r="J143" i="2"/>
  <c r="G143" i="2"/>
  <c r="W143" i="2" s="1"/>
  <c r="Y143" i="2" s="1"/>
  <c r="Z143" i="2" s="1"/>
  <c r="V142" i="2"/>
  <c r="X142" i="2" s="1"/>
  <c r="S142" i="2"/>
  <c r="P142" i="2"/>
  <c r="M142" i="2"/>
  <c r="J142" i="2"/>
  <c r="G142" i="2"/>
  <c r="W142" i="2" s="1"/>
  <c r="X141" i="2"/>
  <c r="V141" i="2"/>
  <c r="S141" i="2"/>
  <c r="W141" i="2" s="1"/>
  <c r="Y141" i="2" s="1"/>
  <c r="Z141" i="2" s="1"/>
  <c r="P141" i="2"/>
  <c r="M141" i="2"/>
  <c r="J141" i="2"/>
  <c r="G141" i="2"/>
  <c r="V140" i="2"/>
  <c r="V144" i="2" s="1"/>
  <c r="S140" i="2"/>
  <c r="P140" i="2"/>
  <c r="M140" i="2"/>
  <c r="J140" i="2"/>
  <c r="G140" i="2"/>
  <c r="W140" i="2" s="1"/>
  <c r="W139" i="2"/>
  <c r="V139" i="2"/>
  <c r="S139" i="2"/>
  <c r="P139" i="2"/>
  <c r="P144" i="2" s="1"/>
  <c r="M139" i="2"/>
  <c r="M144" i="2" s="1"/>
  <c r="J139" i="2"/>
  <c r="G139" i="2"/>
  <c r="T137" i="2"/>
  <c r="Q137" i="2"/>
  <c r="N137" i="2"/>
  <c r="K137" i="2"/>
  <c r="H137" i="2"/>
  <c r="E137" i="2"/>
  <c r="W136" i="2"/>
  <c r="V136" i="2"/>
  <c r="S136" i="2"/>
  <c r="P136" i="2"/>
  <c r="M136" i="2"/>
  <c r="J136" i="2"/>
  <c r="X136" i="2" s="1"/>
  <c r="G136" i="2"/>
  <c r="V135" i="2"/>
  <c r="S135" i="2"/>
  <c r="P135" i="2"/>
  <c r="M135" i="2"/>
  <c r="J135" i="2"/>
  <c r="X135" i="2" s="1"/>
  <c r="G135" i="2"/>
  <c r="W135" i="2" s="1"/>
  <c r="Y135" i="2" s="1"/>
  <c r="Z135" i="2" s="1"/>
  <c r="V134" i="2"/>
  <c r="S134" i="2"/>
  <c r="W134" i="2" s="1"/>
  <c r="P134" i="2"/>
  <c r="M134" i="2"/>
  <c r="J134" i="2"/>
  <c r="X134" i="2" s="1"/>
  <c r="G134" i="2"/>
  <c r="V133" i="2"/>
  <c r="X133" i="2" s="1"/>
  <c r="S133" i="2"/>
  <c r="P133" i="2"/>
  <c r="M133" i="2"/>
  <c r="M137" i="2" s="1"/>
  <c r="J133" i="2"/>
  <c r="G133" i="2"/>
  <c r="X132" i="2"/>
  <c r="V132" i="2"/>
  <c r="V137" i="2" s="1"/>
  <c r="S132" i="2"/>
  <c r="W132" i="2" s="1"/>
  <c r="Y132" i="2" s="1"/>
  <c r="Z132" i="2" s="1"/>
  <c r="P132" i="2"/>
  <c r="M132" i="2"/>
  <c r="J132" i="2"/>
  <c r="G132" i="2"/>
  <c r="W131" i="2"/>
  <c r="V131" i="2"/>
  <c r="S131" i="2"/>
  <c r="P131" i="2"/>
  <c r="P137" i="2" s="1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W128" i="2" s="1"/>
  <c r="W127" i="2"/>
  <c r="Y127" i="2" s="1"/>
  <c r="Z127" i="2" s="1"/>
  <c r="V127" i="2"/>
  <c r="S127" i="2"/>
  <c r="P127" i="2"/>
  <c r="X127" i="2" s="1"/>
  <c r="M127" i="2"/>
  <c r="J127" i="2"/>
  <c r="G127" i="2"/>
  <c r="V126" i="2"/>
  <c r="S126" i="2"/>
  <c r="P126" i="2"/>
  <c r="M126" i="2"/>
  <c r="J126" i="2"/>
  <c r="X126" i="2" s="1"/>
  <c r="G126" i="2"/>
  <c r="W126" i="2" s="1"/>
  <c r="Y126" i="2" s="1"/>
  <c r="Z126" i="2" s="1"/>
  <c r="X125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W124" i="2" s="1"/>
  <c r="X123" i="2"/>
  <c r="V123" i="2"/>
  <c r="S123" i="2"/>
  <c r="S129" i="2" s="1"/>
  <c r="P123" i="2"/>
  <c r="M123" i="2"/>
  <c r="J123" i="2"/>
  <c r="G123" i="2"/>
  <c r="T121" i="2"/>
  <c r="Q121" i="2"/>
  <c r="N121" i="2"/>
  <c r="K121" i="2"/>
  <c r="J121" i="2"/>
  <c r="H121" i="2"/>
  <c r="E121" i="2"/>
  <c r="V120" i="2"/>
  <c r="S120" i="2"/>
  <c r="P120" i="2"/>
  <c r="M120" i="2"/>
  <c r="W120" i="2" s="1"/>
  <c r="Y120" i="2" s="1"/>
  <c r="Z120" i="2" s="1"/>
  <c r="J120" i="2"/>
  <c r="X120" i="2" s="1"/>
  <c r="G120" i="2"/>
  <c r="W119" i="2"/>
  <c r="V119" i="2"/>
  <c r="S119" i="2"/>
  <c r="P119" i="2"/>
  <c r="M119" i="2"/>
  <c r="J119" i="2"/>
  <c r="X119" i="2" s="1"/>
  <c r="G119" i="2"/>
  <c r="V118" i="2"/>
  <c r="S118" i="2"/>
  <c r="P118" i="2"/>
  <c r="M118" i="2"/>
  <c r="J118" i="2"/>
  <c r="G118" i="2"/>
  <c r="W118" i="2" s="1"/>
  <c r="V117" i="2"/>
  <c r="S117" i="2"/>
  <c r="P117" i="2"/>
  <c r="X117" i="2" s="1"/>
  <c r="Y117" i="2" s="1"/>
  <c r="Z117" i="2" s="1"/>
  <c r="M117" i="2"/>
  <c r="J117" i="2"/>
  <c r="G117" i="2"/>
  <c r="W117" i="2" s="1"/>
  <c r="X116" i="2"/>
  <c r="V116" i="2"/>
  <c r="S116" i="2"/>
  <c r="P116" i="2"/>
  <c r="M116" i="2"/>
  <c r="J116" i="2"/>
  <c r="G116" i="2"/>
  <c r="V115" i="2"/>
  <c r="S115" i="2"/>
  <c r="P115" i="2"/>
  <c r="M115" i="2"/>
  <c r="J115" i="2"/>
  <c r="X115" i="2" s="1"/>
  <c r="G115" i="2"/>
  <c r="V114" i="2"/>
  <c r="S114" i="2"/>
  <c r="P114" i="2"/>
  <c r="M114" i="2"/>
  <c r="J114" i="2"/>
  <c r="G114" i="2"/>
  <c r="W114" i="2" s="1"/>
  <c r="W113" i="2"/>
  <c r="Y113" i="2" s="1"/>
  <c r="Z113" i="2" s="1"/>
  <c r="V113" i="2"/>
  <c r="S113" i="2"/>
  <c r="P113" i="2"/>
  <c r="X113" i="2" s="1"/>
  <c r="M113" i="2"/>
  <c r="J113" i="2"/>
  <c r="G113" i="2"/>
  <c r="V112" i="2"/>
  <c r="S112" i="2"/>
  <c r="P112" i="2"/>
  <c r="M112" i="2"/>
  <c r="J112" i="2"/>
  <c r="X112" i="2" s="1"/>
  <c r="G112" i="2"/>
  <c r="W112" i="2" s="1"/>
  <c r="Y112" i="2" s="1"/>
  <c r="Z112" i="2" s="1"/>
  <c r="X111" i="2"/>
  <c r="V111" i="2"/>
  <c r="S111" i="2"/>
  <c r="P111" i="2"/>
  <c r="M111" i="2"/>
  <c r="J111" i="2"/>
  <c r="G111" i="2"/>
  <c r="V110" i="2"/>
  <c r="V121" i="2" s="1"/>
  <c r="S110" i="2"/>
  <c r="P110" i="2"/>
  <c r="P121" i="2" s="1"/>
  <c r="M110" i="2"/>
  <c r="M121" i="2" s="1"/>
  <c r="J110" i="2"/>
  <c r="G110" i="2"/>
  <c r="W110" i="2" s="1"/>
  <c r="X107" i="2"/>
  <c r="V107" i="2"/>
  <c r="S107" i="2"/>
  <c r="P107" i="2"/>
  <c r="M107" i="2"/>
  <c r="J107" i="2"/>
  <c r="G107" i="2"/>
  <c r="V106" i="2"/>
  <c r="S106" i="2"/>
  <c r="P106" i="2"/>
  <c r="M106" i="2"/>
  <c r="J106" i="2"/>
  <c r="X106" i="2" s="1"/>
  <c r="G106" i="2"/>
  <c r="W105" i="2"/>
  <c r="V105" i="2"/>
  <c r="S105" i="2"/>
  <c r="P105" i="2"/>
  <c r="P104" i="2" s="1"/>
  <c r="P108" i="2" s="1"/>
  <c r="M105" i="2"/>
  <c r="J105" i="2"/>
  <c r="J104" i="2" s="1"/>
  <c r="G105" i="2"/>
  <c r="V104" i="2"/>
  <c r="T104" i="2"/>
  <c r="Q104" i="2"/>
  <c r="N104" i="2"/>
  <c r="K104" i="2"/>
  <c r="K108" i="2" s="1"/>
  <c r="H104" i="2"/>
  <c r="H108" i="2" s="1"/>
  <c r="G104" i="2"/>
  <c r="E104" i="2"/>
  <c r="V103" i="2"/>
  <c r="S103" i="2"/>
  <c r="P103" i="2"/>
  <c r="M103" i="2"/>
  <c r="J103" i="2"/>
  <c r="G103" i="2"/>
  <c r="W103" i="2" s="1"/>
  <c r="W102" i="2"/>
  <c r="Y102" i="2" s="1"/>
  <c r="Z102" i="2" s="1"/>
  <c r="V102" i="2"/>
  <c r="S102" i="2"/>
  <c r="S100" i="2" s="1"/>
  <c r="P102" i="2"/>
  <c r="X102" i="2" s="1"/>
  <c r="M102" i="2"/>
  <c r="J102" i="2"/>
  <c r="G102" i="2"/>
  <c r="V101" i="2"/>
  <c r="S101" i="2"/>
  <c r="P101" i="2"/>
  <c r="M101" i="2"/>
  <c r="J101" i="2"/>
  <c r="J100" i="2" s="1"/>
  <c r="G101" i="2"/>
  <c r="T100" i="2"/>
  <c r="Q100" i="2"/>
  <c r="Q108" i="2" s="1"/>
  <c r="P100" i="2"/>
  <c r="N100" i="2"/>
  <c r="M100" i="2"/>
  <c r="K100" i="2"/>
  <c r="H100" i="2"/>
  <c r="E100" i="2"/>
  <c r="V99" i="2"/>
  <c r="S99" i="2"/>
  <c r="P99" i="2"/>
  <c r="M99" i="2"/>
  <c r="J99" i="2"/>
  <c r="X99" i="2" s="1"/>
  <c r="Y99" i="2" s="1"/>
  <c r="Z99" i="2" s="1"/>
  <c r="G99" i="2"/>
  <c r="W99" i="2" s="1"/>
  <c r="W98" i="2"/>
  <c r="V98" i="2"/>
  <c r="S98" i="2"/>
  <c r="P98" i="2"/>
  <c r="M98" i="2"/>
  <c r="J98" i="2"/>
  <c r="G98" i="2"/>
  <c r="X97" i="2"/>
  <c r="V97" i="2"/>
  <c r="V96" i="2" s="1"/>
  <c r="S97" i="2"/>
  <c r="S96" i="2" s="1"/>
  <c r="P97" i="2"/>
  <c r="M97" i="2"/>
  <c r="M96" i="2" s="1"/>
  <c r="J97" i="2"/>
  <c r="G97" i="2"/>
  <c r="T96" i="2"/>
  <c r="T108" i="2" s="1"/>
  <c r="Q96" i="2"/>
  <c r="P96" i="2"/>
  <c r="N96" i="2"/>
  <c r="N108" i="2" s="1"/>
  <c r="K96" i="2"/>
  <c r="H96" i="2"/>
  <c r="E96" i="2"/>
  <c r="V93" i="2"/>
  <c r="S93" i="2"/>
  <c r="P93" i="2"/>
  <c r="M93" i="2"/>
  <c r="J93" i="2"/>
  <c r="G93" i="2"/>
  <c r="W93" i="2" s="1"/>
  <c r="V92" i="2"/>
  <c r="S92" i="2"/>
  <c r="P92" i="2"/>
  <c r="M92" i="2"/>
  <c r="J92" i="2"/>
  <c r="X92" i="2" s="1"/>
  <c r="G92" i="2"/>
  <c r="V91" i="2"/>
  <c r="V90" i="2" s="1"/>
  <c r="S91" i="2"/>
  <c r="P91" i="2"/>
  <c r="M91" i="2"/>
  <c r="M90" i="2" s="1"/>
  <c r="J91" i="2"/>
  <c r="G91" i="2"/>
  <c r="W91" i="2" s="1"/>
  <c r="T90" i="2"/>
  <c r="Q90" i="2"/>
  <c r="N90" i="2"/>
  <c r="K90" i="2"/>
  <c r="H90" i="2"/>
  <c r="E90" i="2"/>
  <c r="V89" i="2"/>
  <c r="X89" i="2" s="1"/>
  <c r="S89" i="2"/>
  <c r="P89" i="2"/>
  <c r="M89" i="2"/>
  <c r="J89" i="2"/>
  <c r="G89" i="2"/>
  <c r="W89" i="2" s="1"/>
  <c r="Y89" i="2" s="1"/>
  <c r="Z89" i="2" s="1"/>
  <c r="X88" i="2"/>
  <c r="V88" i="2"/>
  <c r="S88" i="2"/>
  <c r="S86" i="2" s="1"/>
  <c r="P88" i="2"/>
  <c r="M88" i="2"/>
  <c r="J88" i="2"/>
  <c r="G88" i="2"/>
  <c r="W88" i="2" s="1"/>
  <c r="Y88" i="2" s="1"/>
  <c r="Z88" i="2" s="1"/>
  <c r="V87" i="2"/>
  <c r="V86" i="2" s="1"/>
  <c r="S87" i="2"/>
  <c r="P87" i="2"/>
  <c r="P86" i="2" s="1"/>
  <c r="M87" i="2"/>
  <c r="M86" i="2" s="1"/>
  <c r="J87" i="2"/>
  <c r="G87" i="2"/>
  <c r="T86" i="2"/>
  <c r="Q86" i="2"/>
  <c r="N86" i="2"/>
  <c r="K86" i="2"/>
  <c r="J86" i="2"/>
  <c r="H86" i="2"/>
  <c r="E86" i="2"/>
  <c r="X85" i="2"/>
  <c r="V85" i="2"/>
  <c r="V82" i="2" s="1"/>
  <c r="V94" i="2" s="1"/>
  <c r="S85" i="2"/>
  <c r="P85" i="2"/>
  <c r="M85" i="2"/>
  <c r="J85" i="2"/>
  <c r="G85" i="2"/>
  <c r="W85" i="2" s="1"/>
  <c r="Y85" i="2" s="1"/>
  <c r="Z85" i="2" s="1"/>
  <c r="W84" i="2"/>
  <c r="Y84" i="2" s="1"/>
  <c r="Z84" i="2" s="1"/>
  <c r="V84" i="2"/>
  <c r="S84" i="2"/>
  <c r="P84" i="2"/>
  <c r="M84" i="2"/>
  <c r="J84" i="2"/>
  <c r="X84" i="2" s="1"/>
  <c r="G84" i="2"/>
  <c r="V83" i="2"/>
  <c r="S83" i="2"/>
  <c r="S82" i="2" s="1"/>
  <c r="P83" i="2"/>
  <c r="P82" i="2" s="1"/>
  <c r="M83" i="2"/>
  <c r="J83" i="2"/>
  <c r="G83" i="2"/>
  <c r="W83" i="2" s="1"/>
  <c r="T82" i="2"/>
  <c r="Q82" i="2"/>
  <c r="N82" i="2"/>
  <c r="K82" i="2"/>
  <c r="H82" i="2"/>
  <c r="G82" i="2"/>
  <c r="E82" i="2"/>
  <c r="Q80" i="2"/>
  <c r="V79" i="2"/>
  <c r="S79" i="2"/>
  <c r="P79" i="2"/>
  <c r="M79" i="2"/>
  <c r="J79" i="2"/>
  <c r="G79" i="2"/>
  <c r="W79" i="2" s="1"/>
  <c r="X78" i="2"/>
  <c r="W78" i="2"/>
  <c r="Y78" i="2" s="1"/>
  <c r="Z78" i="2" s="1"/>
  <c r="V78" i="2"/>
  <c r="S78" i="2"/>
  <c r="P78" i="2"/>
  <c r="M78" i="2"/>
  <c r="J78" i="2"/>
  <c r="G78" i="2"/>
  <c r="V77" i="2"/>
  <c r="S77" i="2"/>
  <c r="S76" i="2" s="1"/>
  <c r="P77" i="2"/>
  <c r="M77" i="2"/>
  <c r="J77" i="2"/>
  <c r="J76" i="2" s="1"/>
  <c r="G77" i="2"/>
  <c r="W77" i="2" s="1"/>
  <c r="T76" i="2"/>
  <c r="Q76" i="2"/>
  <c r="P76" i="2"/>
  <c r="N76" i="2"/>
  <c r="N80" i="2" s="1"/>
  <c r="M76" i="2"/>
  <c r="K76" i="2"/>
  <c r="H76" i="2"/>
  <c r="G76" i="2"/>
  <c r="E76" i="2"/>
  <c r="E80" i="2" s="1"/>
  <c r="V75" i="2"/>
  <c r="S75" i="2"/>
  <c r="P75" i="2"/>
  <c r="M75" i="2"/>
  <c r="J75" i="2"/>
  <c r="G75" i="2"/>
  <c r="W75" i="2" s="1"/>
  <c r="V74" i="2"/>
  <c r="S74" i="2"/>
  <c r="P74" i="2"/>
  <c r="M74" i="2"/>
  <c r="J74" i="2"/>
  <c r="X74" i="2" s="1"/>
  <c r="G74" i="2"/>
  <c r="V73" i="2"/>
  <c r="V72" i="2" s="1"/>
  <c r="S73" i="2"/>
  <c r="P73" i="2"/>
  <c r="P72" i="2" s="1"/>
  <c r="M73" i="2"/>
  <c r="M72" i="2" s="1"/>
  <c r="J73" i="2"/>
  <c r="G73" i="2"/>
  <c r="W73" i="2" s="1"/>
  <c r="T72" i="2"/>
  <c r="Q72" i="2"/>
  <c r="N72" i="2"/>
  <c r="K72" i="2"/>
  <c r="K80" i="2" s="1"/>
  <c r="H72" i="2"/>
  <c r="G72" i="2"/>
  <c r="E72" i="2"/>
  <c r="W71" i="2"/>
  <c r="V71" i="2"/>
  <c r="S71" i="2"/>
  <c r="P71" i="2"/>
  <c r="M71" i="2"/>
  <c r="J71" i="2"/>
  <c r="X71" i="2" s="1"/>
  <c r="G71" i="2"/>
  <c r="V70" i="2"/>
  <c r="V68" i="2" s="1"/>
  <c r="S70" i="2"/>
  <c r="P70" i="2"/>
  <c r="M70" i="2"/>
  <c r="J70" i="2"/>
  <c r="X70" i="2" s="1"/>
  <c r="G70" i="2"/>
  <c r="W70" i="2" s="1"/>
  <c r="Y70" i="2" s="1"/>
  <c r="Z70" i="2" s="1"/>
  <c r="X69" i="2"/>
  <c r="V69" i="2"/>
  <c r="S69" i="2"/>
  <c r="S68" i="2" s="1"/>
  <c r="P69" i="2"/>
  <c r="M69" i="2"/>
  <c r="M68" i="2" s="1"/>
  <c r="J69" i="2"/>
  <c r="G69" i="2"/>
  <c r="G68" i="2" s="1"/>
  <c r="T68" i="2"/>
  <c r="Q68" i="2"/>
  <c r="P68" i="2"/>
  <c r="N68" i="2"/>
  <c r="K68" i="2"/>
  <c r="J68" i="2"/>
  <c r="H68" i="2"/>
  <c r="E68" i="2"/>
  <c r="V67" i="2"/>
  <c r="S67" i="2"/>
  <c r="P67" i="2"/>
  <c r="M67" i="2"/>
  <c r="W67" i="2" s="1"/>
  <c r="J67" i="2"/>
  <c r="X67" i="2" s="1"/>
  <c r="G67" i="2"/>
  <c r="W66" i="2"/>
  <c r="Y66" i="2" s="1"/>
  <c r="Z66" i="2" s="1"/>
  <c r="V66" i="2"/>
  <c r="S66" i="2"/>
  <c r="P66" i="2"/>
  <c r="P62" i="2" s="1"/>
  <c r="M66" i="2"/>
  <c r="J66" i="2"/>
  <c r="X66" i="2" s="1"/>
  <c r="G66" i="2"/>
  <c r="V65" i="2"/>
  <c r="S65" i="2"/>
  <c r="P65" i="2"/>
  <c r="M65" i="2"/>
  <c r="J65" i="2"/>
  <c r="X65" i="2" s="1"/>
  <c r="G65" i="2"/>
  <c r="X64" i="2"/>
  <c r="V64" i="2"/>
  <c r="S64" i="2"/>
  <c r="P64" i="2"/>
  <c r="M64" i="2"/>
  <c r="J64" i="2"/>
  <c r="G64" i="2"/>
  <c r="V63" i="2"/>
  <c r="V62" i="2" s="1"/>
  <c r="S63" i="2"/>
  <c r="S62" i="2" s="1"/>
  <c r="P63" i="2"/>
  <c r="M63" i="2"/>
  <c r="J63" i="2"/>
  <c r="J62" i="2" s="1"/>
  <c r="G63" i="2"/>
  <c r="T62" i="2"/>
  <c r="Q62" i="2"/>
  <c r="N62" i="2"/>
  <c r="K62" i="2"/>
  <c r="H62" i="2"/>
  <c r="E62" i="2"/>
  <c r="W61" i="2"/>
  <c r="Y61" i="2" s="1"/>
  <c r="Z61" i="2" s="1"/>
  <c r="V61" i="2"/>
  <c r="S61" i="2"/>
  <c r="P61" i="2"/>
  <c r="M61" i="2"/>
  <c r="J61" i="2"/>
  <c r="X61" i="2" s="1"/>
  <c r="G61" i="2"/>
  <c r="Y60" i="2"/>
  <c r="Z60" i="2" s="1"/>
  <c r="V60" i="2"/>
  <c r="V58" i="2" s="1"/>
  <c r="S60" i="2"/>
  <c r="P60" i="2"/>
  <c r="M60" i="2"/>
  <c r="J60" i="2"/>
  <c r="X60" i="2" s="1"/>
  <c r="G60" i="2"/>
  <c r="W60" i="2" s="1"/>
  <c r="X59" i="2"/>
  <c r="V59" i="2"/>
  <c r="S59" i="2"/>
  <c r="S58" i="2" s="1"/>
  <c r="P59" i="2"/>
  <c r="M59" i="2"/>
  <c r="M58" i="2" s="1"/>
  <c r="J59" i="2"/>
  <c r="G59" i="2"/>
  <c r="G58" i="2" s="1"/>
  <c r="T58" i="2"/>
  <c r="Q58" i="2"/>
  <c r="P58" i="2"/>
  <c r="N58" i="2"/>
  <c r="K58" i="2"/>
  <c r="J58" i="2"/>
  <c r="H58" i="2"/>
  <c r="E58" i="2"/>
  <c r="H56" i="2"/>
  <c r="V55" i="2"/>
  <c r="X55" i="2" s="1"/>
  <c r="S55" i="2"/>
  <c r="P55" i="2"/>
  <c r="M55" i="2"/>
  <c r="V54" i="2"/>
  <c r="X54" i="2" s="1"/>
  <c r="S54" i="2"/>
  <c r="S53" i="2" s="1"/>
  <c r="P54" i="2"/>
  <c r="M54" i="2"/>
  <c r="M53" i="2" s="1"/>
  <c r="M56" i="2" s="1"/>
  <c r="V53" i="2"/>
  <c r="V56" i="2" s="1"/>
  <c r="T53" i="2"/>
  <c r="T56" i="2" s="1"/>
  <c r="Q53" i="2"/>
  <c r="Q56" i="2" s="1"/>
  <c r="P53" i="2"/>
  <c r="P56" i="2" s="1"/>
  <c r="N53" i="2"/>
  <c r="N56" i="2" s="1"/>
  <c r="K53" i="2"/>
  <c r="K56" i="2" s="1"/>
  <c r="V52" i="2"/>
  <c r="S52" i="2"/>
  <c r="P52" i="2"/>
  <c r="M52" i="2"/>
  <c r="J52" i="2"/>
  <c r="X52" i="2" s="1"/>
  <c r="G52" i="2"/>
  <c r="W52" i="2" s="1"/>
  <c r="Y52" i="2" s="1"/>
  <c r="Z52" i="2" s="1"/>
  <c r="X51" i="2"/>
  <c r="V51" i="2"/>
  <c r="S51" i="2"/>
  <c r="P51" i="2"/>
  <c r="M51" i="2"/>
  <c r="M49" i="2" s="1"/>
  <c r="J51" i="2"/>
  <c r="G51" i="2"/>
  <c r="V50" i="2"/>
  <c r="V49" i="2" s="1"/>
  <c r="S50" i="2"/>
  <c r="P50" i="2"/>
  <c r="M50" i="2"/>
  <c r="W50" i="2" s="1"/>
  <c r="J50" i="2"/>
  <c r="G50" i="2"/>
  <c r="T49" i="2"/>
  <c r="S49" i="2"/>
  <c r="Q49" i="2"/>
  <c r="P49" i="2"/>
  <c r="N49" i="2"/>
  <c r="K49" i="2"/>
  <c r="H49" i="2"/>
  <c r="G49" i="2"/>
  <c r="G56" i="2" s="1"/>
  <c r="E49" i="2"/>
  <c r="E56" i="2" s="1"/>
  <c r="V46" i="2"/>
  <c r="V43" i="2" s="1"/>
  <c r="S46" i="2"/>
  <c r="P46" i="2"/>
  <c r="M46" i="2"/>
  <c r="J46" i="2"/>
  <c r="X46" i="2" s="1"/>
  <c r="G46" i="2"/>
  <c r="W46" i="2" s="1"/>
  <c r="X45" i="2"/>
  <c r="V45" i="2"/>
  <c r="S45" i="2"/>
  <c r="P45" i="2"/>
  <c r="M45" i="2"/>
  <c r="M43" i="2" s="1"/>
  <c r="J45" i="2"/>
  <c r="G45" i="2"/>
  <c r="W45" i="2" s="1"/>
  <c r="Y45" i="2" s="1"/>
  <c r="Z45" i="2" s="1"/>
  <c r="V44" i="2"/>
  <c r="S44" i="2"/>
  <c r="P44" i="2"/>
  <c r="P43" i="2" s="1"/>
  <c r="P47" i="2" s="1"/>
  <c r="M44" i="2"/>
  <c r="J44" i="2"/>
  <c r="X44" i="2" s="1"/>
  <c r="G44" i="2"/>
  <c r="W44" i="2" s="1"/>
  <c r="Y44" i="2" s="1"/>
  <c r="Z44" i="2" s="1"/>
  <c r="T43" i="2"/>
  <c r="T47" i="2" s="1"/>
  <c r="S43" i="2"/>
  <c r="S47" i="2" s="1"/>
  <c r="Q43" i="2"/>
  <c r="Q47" i="2" s="1"/>
  <c r="N43" i="2"/>
  <c r="K43" i="2"/>
  <c r="J43" i="2"/>
  <c r="H43" i="2"/>
  <c r="E43" i="2"/>
  <c r="E47" i="2" s="1"/>
  <c r="V42" i="2"/>
  <c r="S42" i="2"/>
  <c r="P42" i="2"/>
  <c r="M42" i="2"/>
  <c r="M39" i="2" s="1"/>
  <c r="J42" i="2"/>
  <c r="X42" i="2" s="1"/>
  <c r="G42" i="2"/>
  <c r="X41" i="2"/>
  <c r="V41" i="2"/>
  <c r="S41" i="2"/>
  <c r="S39" i="2" s="1"/>
  <c r="P41" i="2"/>
  <c r="M41" i="2"/>
  <c r="J41" i="2"/>
  <c r="G41" i="2"/>
  <c r="W41" i="2" s="1"/>
  <c r="Y41" i="2" s="1"/>
  <c r="Z41" i="2" s="1"/>
  <c r="W40" i="2"/>
  <c r="V40" i="2"/>
  <c r="V39" i="2" s="1"/>
  <c r="S40" i="2"/>
  <c r="P40" i="2"/>
  <c r="M40" i="2"/>
  <c r="J40" i="2"/>
  <c r="J39" i="2" s="1"/>
  <c r="G40" i="2"/>
  <c r="T39" i="2"/>
  <c r="Q39" i="2"/>
  <c r="P39" i="2"/>
  <c r="N39" i="2"/>
  <c r="K39" i="2"/>
  <c r="H39" i="2"/>
  <c r="H47" i="2" s="1"/>
  <c r="G39" i="2"/>
  <c r="E39" i="2"/>
  <c r="V38" i="2"/>
  <c r="S38" i="2"/>
  <c r="P38" i="2"/>
  <c r="M38" i="2"/>
  <c r="J38" i="2"/>
  <c r="X38" i="2" s="1"/>
  <c r="G38" i="2"/>
  <c r="W38" i="2" s="1"/>
  <c r="Y38" i="2" s="1"/>
  <c r="Z38" i="2" s="1"/>
  <c r="V37" i="2"/>
  <c r="S37" i="2"/>
  <c r="P37" i="2"/>
  <c r="M37" i="2"/>
  <c r="W37" i="2" s="1"/>
  <c r="J37" i="2"/>
  <c r="X37" i="2" s="1"/>
  <c r="G37" i="2"/>
  <c r="X36" i="2"/>
  <c r="V36" i="2"/>
  <c r="V35" i="2" s="1"/>
  <c r="S36" i="2"/>
  <c r="S35" i="2" s="1"/>
  <c r="P36" i="2"/>
  <c r="M36" i="2"/>
  <c r="J36" i="2"/>
  <c r="G36" i="2"/>
  <c r="W36" i="2" s="1"/>
  <c r="Y36" i="2" s="1"/>
  <c r="Z36" i="2" s="1"/>
  <c r="T35" i="2"/>
  <c r="Q35" i="2"/>
  <c r="P35" i="2"/>
  <c r="N35" i="2"/>
  <c r="K35" i="2"/>
  <c r="K47" i="2" s="1"/>
  <c r="H35" i="2"/>
  <c r="E35" i="2"/>
  <c r="V32" i="2"/>
  <c r="S32" i="2"/>
  <c r="P32" i="2"/>
  <c r="M32" i="2"/>
  <c r="J32" i="2"/>
  <c r="X32" i="2" s="1"/>
  <c r="G32" i="2"/>
  <c r="V31" i="2"/>
  <c r="S31" i="2"/>
  <c r="P31" i="2"/>
  <c r="M31" i="2"/>
  <c r="J31" i="2"/>
  <c r="X31" i="2" s="1"/>
  <c r="G31" i="2"/>
  <c r="X30" i="2"/>
  <c r="V30" i="2"/>
  <c r="V29" i="2" s="1"/>
  <c r="S30" i="2"/>
  <c r="S29" i="2" s="1"/>
  <c r="P30" i="2"/>
  <c r="M30" i="2"/>
  <c r="J30" i="2"/>
  <c r="G30" i="2"/>
  <c r="W30" i="2" s="1"/>
  <c r="Y30" i="2" s="1"/>
  <c r="Z30" i="2" s="1"/>
  <c r="T29" i="2"/>
  <c r="Q29" i="2"/>
  <c r="P29" i="2"/>
  <c r="N29" i="2"/>
  <c r="K29" i="2"/>
  <c r="H29" i="2"/>
  <c r="E29" i="2"/>
  <c r="K27" i="2"/>
  <c r="M27" i="2" s="1"/>
  <c r="W24" i="2"/>
  <c r="V24" i="2"/>
  <c r="S24" i="2"/>
  <c r="P24" i="2"/>
  <c r="M24" i="2"/>
  <c r="J24" i="2"/>
  <c r="X24" i="2" s="1"/>
  <c r="G24" i="2"/>
  <c r="V23" i="2"/>
  <c r="S23" i="2"/>
  <c r="P23" i="2"/>
  <c r="M23" i="2"/>
  <c r="J23" i="2"/>
  <c r="X23" i="2" s="1"/>
  <c r="G23" i="2"/>
  <c r="V22" i="2"/>
  <c r="V21" i="2" s="1"/>
  <c r="T28" i="2" s="1"/>
  <c r="V28" i="2" s="1"/>
  <c r="S22" i="2"/>
  <c r="P22" i="2"/>
  <c r="P21" i="2" s="1"/>
  <c r="N28" i="2" s="1"/>
  <c r="P28" i="2" s="1"/>
  <c r="M22" i="2"/>
  <c r="J22" i="2"/>
  <c r="X22" i="2" s="1"/>
  <c r="G22" i="2"/>
  <c r="T21" i="2"/>
  <c r="S21" i="2"/>
  <c r="Q28" i="2" s="1"/>
  <c r="S28" i="2" s="1"/>
  <c r="Q21" i="2"/>
  <c r="N21" i="2"/>
  <c r="K21" i="2"/>
  <c r="J21" i="2"/>
  <c r="H28" i="2" s="1"/>
  <c r="J28" i="2" s="1"/>
  <c r="H21" i="2"/>
  <c r="E21" i="2"/>
  <c r="V20" i="2"/>
  <c r="X20" i="2" s="1"/>
  <c r="S20" i="2"/>
  <c r="S17" i="2" s="1"/>
  <c r="Q27" i="2" s="1"/>
  <c r="S27" i="2" s="1"/>
  <c r="P20" i="2"/>
  <c r="M20" i="2"/>
  <c r="J20" i="2"/>
  <c r="G20" i="2"/>
  <c r="X19" i="2"/>
  <c r="W19" i="2"/>
  <c r="Y19" i="2" s="1"/>
  <c r="Z19" i="2" s="1"/>
  <c r="V19" i="2"/>
  <c r="S19" i="2"/>
  <c r="P19" i="2"/>
  <c r="M19" i="2"/>
  <c r="J19" i="2"/>
  <c r="G19" i="2"/>
  <c r="V18" i="2"/>
  <c r="S18" i="2"/>
  <c r="P18" i="2"/>
  <c r="P17" i="2" s="1"/>
  <c r="N27" i="2" s="1"/>
  <c r="P27" i="2" s="1"/>
  <c r="M18" i="2"/>
  <c r="J18" i="2"/>
  <c r="X18" i="2" s="1"/>
  <c r="G18" i="2"/>
  <c r="V17" i="2"/>
  <c r="T27" i="2" s="1"/>
  <c r="V27" i="2" s="1"/>
  <c r="T17" i="2"/>
  <c r="Q17" i="2"/>
  <c r="N17" i="2"/>
  <c r="M17" i="2"/>
  <c r="K17" i="2"/>
  <c r="H17" i="2"/>
  <c r="E17" i="2"/>
  <c r="V16" i="2"/>
  <c r="S16" i="2"/>
  <c r="P16" i="2"/>
  <c r="P13" i="2" s="1"/>
  <c r="M16" i="2"/>
  <c r="J16" i="2"/>
  <c r="X16" i="2" s="1"/>
  <c r="G16" i="2"/>
  <c r="V15" i="2"/>
  <c r="X15" i="2" s="1"/>
  <c r="S15" i="2"/>
  <c r="S13" i="2" s="1"/>
  <c r="P15" i="2"/>
  <c r="M15" i="2"/>
  <c r="J15" i="2"/>
  <c r="G15" i="2"/>
  <c r="W15" i="2" s="1"/>
  <c r="Y15" i="2" s="1"/>
  <c r="Z15" i="2" s="1"/>
  <c r="X14" i="2"/>
  <c r="W14" i="2"/>
  <c r="V14" i="2"/>
  <c r="V13" i="2" s="1"/>
  <c r="S14" i="2"/>
  <c r="P14" i="2"/>
  <c r="M14" i="2"/>
  <c r="J14" i="2"/>
  <c r="J13" i="2" s="1"/>
  <c r="G14" i="2"/>
  <c r="T13" i="2"/>
  <c r="Q13" i="2"/>
  <c r="N13" i="2"/>
  <c r="K13" i="2"/>
  <c r="H13" i="2"/>
  <c r="G13" i="2"/>
  <c r="E26" i="2" s="1"/>
  <c r="E13" i="2"/>
  <c r="A5" i="2"/>
  <c r="A4" i="2"/>
  <c r="A3" i="2"/>
  <c r="A2" i="2"/>
  <c r="J30" i="1"/>
  <c r="H30" i="1"/>
  <c r="G30" i="1"/>
  <c r="F30" i="1"/>
  <c r="E30" i="1"/>
  <c r="D30" i="1"/>
  <c r="C30" i="1"/>
  <c r="N29" i="1"/>
  <c r="K29" i="1" s="1"/>
  <c r="J29" i="1"/>
  <c r="I29" i="1" s="1"/>
  <c r="J28" i="1"/>
  <c r="J27" i="1"/>
  <c r="G21" i="2" l="1"/>
  <c r="E28" i="2" s="1"/>
  <c r="G28" i="2" s="1"/>
  <c r="W23" i="2"/>
  <c r="Y23" i="2" s="1"/>
  <c r="Z23" i="2" s="1"/>
  <c r="M13" i="2"/>
  <c r="W16" i="2"/>
  <c r="Y16" i="2" s="1"/>
  <c r="Z16" i="2" s="1"/>
  <c r="G26" i="2"/>
  <c r="W35" i="2"/>
  <c r="M47" i="2"/>
  <c r="X13" i="2"/>
  <c r="X21" i="2"/>
  <c r="W32" i="2"/>
  <c r="Y32" i="2" s="1"/>
  <c r="Z32" i="2" s="1"/>
  <c r="G29" i="2"/>
  <c r="X43" i="2"/>
  <c r="N26" i="2"/>
  <c r="W20" i="2"/>
  <c r="Y20" i="2" s="1"/>
  <c r="Z20" i="2" s="1"/>
  <c r="X28" i="2"/>
  <c r="M21" i="2"/>
  <c r="K28" i="2" s="1"/>
  <c r="M28" i="2" s="1"/>
  <c r="W22" i="2"/>
  <c r="X29" i="2"/>
  <c r="Y37" i="2"/>
  <c r="Z37" i="2" s="1"/>
  <c r="V47" i="2"/>
  <c r="X35" i="2"/>
  <c r="H26" i="2"/>
  <c r="Q26" i="2"/>
  <c r="W18" i="2"/>
  <c r="G17" i="2"/>
  <c r="E27" i="2" s="1"/>
  <c r="G27" i="2" s="1"/>
  <c r="W27" i="2" s="1"/>
  <c r="Y24" i="2"/>
  <c r="Z24" i="2" s="1"/>
  <c r="W29" i="2"/>
  <c r="Y29" i="2" s="1"/>
  <c r="Z29" i="2" s="1"/>
  <c r="T26" i="2"/>
  <c r="X17" i="2"/>
  <c r="W13" i="2"/>
  <c r="Y14" i="2"/>
  <c r="Z14" i="2" s="1"/>
  <c r="W31" i="2"/>
  <c r="Y31" i="2" s="1"/>
  <c r="Z31" i="2" s="1"/>
  <c r="M29" i="2"/>
  <c r="Y46" i="2"/>
  <c r="Z46" i="2" s="1"/>
  <c r="M35" i="2"/>
  <c r="X40" i="2"/>
  <c r="X39" i="2" s="1"/>
  <c r="G43" i="2"/>
  <c r="X58" i="2"/>
  <c r="W63" i="2"/>
  <c r="H80" i="2"/>
  <c r="W87" i="2"/>
  <c r="G86" i="2"/>
  <c r="X93" i="2"/>
  <c r="Y93" i="2" s="1"/>
  <c r="Z93" i="2" s="1"/>
  <c r="W106" i="2"/>
  <c r="Y106" i="2" s="1"/>
  <c r="Z106" i="2" s="1"/>
  <c r="W115" i="2"/>
  <c r="Y115" i="2" s="1"/>
  <c r="Z115" i="2" s="1"/>
  <c r="W123" i="2"/>
  <c r="X75" i="2"/>
  <c r="Y75" i="2" s="1"/>
  <c r="Z75" i="2" s="1"/>
  <c r="P129" i="2"/>
  <c r="S144" i="2"/>
  <c r="Y142" i="2"/>
  <c r="Z142" i="2" s="1"/>
  <c r="J47" i="2"/>
  <c r="W101" i="2"/>
  <c r="G100" i="2"/>
  <c r="W147" i="2"/>
  <c r="Y147" i="2" s="1"/>
  <c r="Z147" i="2" s="1"/>
  <c r="G148" i="2"/>
  <c r="S56" i="2"/>
  <c r="W42" i="2"/>
  <c r="Y42" i="2" s="1"/>
  <c r="Z42" i="2" s="1"/>
  <c r="W43" i="2"/>
  <c r="X53" i="2"/>
  <c r="W65" i="2"/>
  <c r="Y65" i="2" s="1"/>
  <c r="Z65" i="2" s="1"/>
  <c r="G62" i="2"/>
  <c r="Y67" i="2"/>
  <c r="Z67" i="2" s="1"/>
  <c r="Y71" i="2"/>
  <c r="Z71" i="2" s="1"/>
  <c r="S80" i="2"/>
  <c r="W90" i="2"/>
  <c r="Y91" i="2"/>
  <c r="Z91" i="2" s="1"/>
  <c r="W92" i="2"/>
  <c r="Y92" i="2" s="1"/>
  <c r="Z92" i="2" s="1"/>
  <c r="S104" i="2"/>
  <c r="S108" i="2" s="1"/>
  <c r="W111" i="2"/>
  <c r="Y111" i="2" s="1"/>
  <c r="Z111" i="2" s="1"/>
  <c r="V129" i="2"/>
  <c r="W125" i="2"/>
  <c r="Y125" i="2" s="1"/>
  <c r="Z125" i="2" s="1"/>
  <c r="W137" i="2"/>
  <c r="Y131" i="2"/>
  <c r="Z131" i="2" s="1"/>
  <c r="W133" i="2"/>
  <c r="Y133" i="2" s="1"/>
  <c r="Z133" i="2" s="1"/>
  <c r="W144" i="2"/>
  <c r="W173" i="2"/>
  <c r="J17" i="2"/>
  <c r="H27" i="2" s="1"/>
  <c r="J27" i="2" s="1"/>
  <c r="X27" i="2" s="1"/>
  <c r="G35" i="2"/>
  <c r="W51" i="2"/>
  <c r="Y51" i="2" s="1"/>
  <c r="Z51" i="2" s="1"/>
  <c r="W55" i="2"/>
  <c r="Y55" i="2" s="1"/>
  <c r="Z55" i="2" s="1"/>
  <c r="W64" i="2"/>
  <c r="Y64" i="2" s="1"/>
  <c r="Z64" i="2" s="1"/>
  <c r="W74" i="2"/>
  <c r="Y74" i="2" s="1"/>
  <c r="Z74" i="2" s="1"/>
  <c r="P80" i="2"/>
  <c r="Y83" i="2"/>
  <c r="Z83" i="2" s="1"/>
  <c r="W82" i="2"/>
  <c r="W107" i="2"/>
  <c r="Y107" i="2" s="1"/>
  <c r="Z107" i="2" s="1"/>
  <c r="W116" i="2"/>
  <c r="Y116" i="2" s="1"/>
  <c r="Z116" i="2" s="1"/>
  <c r="Y136" i="2"/>
  <c r="Z136" i="2" s="1"/>
  <c r="W166" i="2"/>
  <c r="Y166" i="2" s="1"/>
  <c r="Z166" i="2" s="1"/>
  <c r="G161" i="2"/>
  <c r="E182" i="2"/>
  <c r="N47" i="2"/>
  <c r="X68" i="2"/>
  <c r="X83" i="2"/>
  <c r="X82" i="2" s="1"/>
  <c r="W97" i="2"/>
  <c r="X98" i="2"/>
  <c r="Y98" i="2" s="1"/>
  <c r="Z98" i="2" s="1"/>
  <c r="J96" i="2"/>
  <c r="J108" i="2" s="1"/>
  <c r="V108" i="2"/>
  <c r="W104" i="2"/>
  <c r="Y110" i="2"/>
  <c r="Z110" i="2" s="1"/>
  <c r="Y134" i="2"/>
  <c r="Z134" i="2" s="1"/>
  <c r="G144" i="2"/>
  <c r="J148" i="2"/>
  <c r="X146" i="2"/>
  <c r="X148" i="2" s="1"/>
  <c r="M173" i="2"/>
  <c r="J29" i="2"/>
  <c r="J35" i="2"/>
  <c r="J49" i="2"/>
  <c r="J56" i="2" s="1"/>
  <c r="X50" i="2"/>
  <c r="X49" i="2" s="1"/>
  <c r="T80" i="2"/>
  <c r="P90" i="2"/>
  <c r="E108" i="2"/>
  <c r="G129" i="2"/>
  <c r="J137" i="2"/>
  <c r="Y50" i="2"/>
  <c r="Z50" i="2" s="1"/>
  <c r="G80" i="2"/>
  <c r="Y77" i="2"/>
  <c r="Z77" i="2" s="1"/>
  <c r="W76" i="2"/>
  <c r="P94" i="2"/>
  <c r="Y119" i="2"/>
  <c r="Z119" i="2" s="1"/>
  <c r="S156" i="2"/>
  <c r="W157" i="2"/>
  <c r="S161" i="2"/>
  <c r="W162" i="2"/>
  <c r="Y181" i="2"/>
  <c r="Z181" i="2" s="1"/>
  <c r="W150" i="2"/>
  <c r="G154" i="2"/>
  <c r="Y160" i="2"/>
  <c r="Z160" i="2" s="1"/>
  <c r="Y165" i="2"/>
  <c r="Z165" i="2" s="1"/>
  <c r="X170" i="2"/>
  <c r="X169" i="2" s="1"/>
  <c r="J169" i="2"/>
  <c r="N182" i="2"/>
  <c r="M62" i="2"/>
  <c r="X79" i="2"/>
  <c r="Y79" i="2" s="1"/>
  <c r="Z79" i="2" s="1"/>
  <c r="X87" i="2"/>
  <c r="X86" i="2" s="1"/>
  <c r="X105" i="2"/>
  <c r="X104" i="2" s="1"/>
  <c r="S121" i="2"/>
  <c r="X131" i="2"/>
  <c r="X137" i="2" s="1"/>
  <c r="X139" i="2"/>
  <c r="X144" i="2" s="1"/>
  <c r="V156" i="2"/>
  <c r="V161" i="2"/>
  <c r="X175" i="2"/>
  <c r="Y175" i="2" s="1"/>
  <c r="Z175" i="2" s="1"/>
  <c r="P173" i="2"/>
  <c r="P182" i="2" s="1"/>
  <c r="W54" i="2"/>
  <c r="X73" i="2"/>
  <c r="X72" i="2" s="1"/>
  <c r="V76" i="2"/>
  <c r="V80" i="2" s="1"/>
  <c r="J82" i="2"/>
  <c r="J94" i="2" s="1"/>
  <c r="X91" i="2"/>
  <c r="X118" i="2"/>
  <c r="Y118" i="2" s="1"/>
  <c r="Z118" i="2" s="1"/>
  <c r="G137" i="2"/>
  <c r="M154" i="2"/>
  <c r="S173" i="2"/>
  <c r="X63" i="2"/>
  <c r="X62" i="2" s="1"/>
  <c r="M80" i="2"/>
  <c r="G90" i="2"/>
  <c r="G94" i="2" s="1"/>
  <c r="X156" i="2"/>
  <c r="V182" i="2"/>
  <c r="W59" i="2"/>
  <c r="W69" i="2"/>
  <c r="X77" i="2"/>
  <c r="X76" i="2" s="1"/>
  <c r="X103" i="2"/>
  <c r="Y103" i="2" s="1"/>
  <c r="Z103" i="2" s="1"/>
  <c r="M104" i="2"/>
  <c r="M108" i="2" s="1"/>
  <c r="X114" i="2"/>
  <c r="Y114" i="2" s="1"/>
  <c r="Z114" i="2" s="1"/>
  <c r="X128" i="2"/>
  <c r="Y128" i="2" s="1"/>
  <c r="Z128" i="2" s="1"/>
  <c r="X140" i="2"/>
  <c r="Y140" i="2" s="1"/>
  <c r="Z140" i="2" s="1"/>
  <c r="J144" i="2"/>
  <c r="X152" i="2"/>
  <c r="Y152" i="2" s="1"/>
  <c r="Z152" i="2" s="1"/>
  <c r="X153" i="2"/>
  <c r="Y153" i="2" s="1"/>
  <c r="Z153" i="2" s="1"/>
  <c r="X168" i="2"/>
  <c r="X161" i="2" s="1"/>
  <c r="V100" i="2"/>
  <c r="G121" i="2"/>
  <c r="W146" i="2"/>
  <c r="V154" i="2"/>
  <c r="J156" i="2"/>
  <c r="J161" i="2"/>
  <c r="W170" i="2"/>
  <c r="J182" i="2"/>
  <c r="G96" i="2"/>
  <c r="X110" i="2"/>
  <c r="X121" i="2" s="1"/>
  <c r="M129" i="2"/>
  <c r="X124" i="2"/>
  <c r="X129" i="2" s="1"/>
  <c r="S137" i="2"/>
  <c r="M156" i="2"/>
  <c r="M161" i="2"/>
  <c r="G173" i="2"/>
  <c r="G182" i="2" s="1"/>
  <c r="J72" i="2"/>
  <c r="J80" i="2" s="1"/>
  <c r="S72" i="2"/>
  <c r="M82" i="2"/>
  <c r="M94" i="2" s="1"/>
  <c r="J90" i="2"/>
  <c r="S90" i="2"/>
  <c r="S94" i="2" s="1"/>
  <c r="X101" i="2"/>
  <c r="J129" i="2"/>
  <c r="X150" i="2"/>
  <c r="X154" i="2" s="1"/>
  <c r="X174" i="2"/>
  <c r="X173" i="2" s="1"/>
  <c r="X80" i="2" l="1"/>
  <c r="Y157" i="2"/>
  <c r="Z157" i="2" s="1"/>
  <c r="W156" i="2"/>
  <c r="Y156" i="2" s="1"/>
  <c r="Z156" i="2" s="1"/>
  <c r="Y137" i="2"/>
  <c r="Z137" i="2" s="1"/>
  <c r="G47" i="2"/>
  <c r="Y13" i="2"/>
  <c r="Z13" i="2" s="1"/>
  <c r="P26" i="2"/>
  <c r="P25" i="2" s="1"/>
  <c r="P33" i="2" s="1"/>
  <c r="P183" i="2" s="1"/>
  <c r="P185" i="2" s="1"/>
  <c r="N25" i="2"/>
  <c r="Y35" i="2"/>
  <c r="Z35" i="2" s="1"/>
  <c r="Y43" i="2"/>
  <c r="Z43" i="2" s="1"/>
  <c r="W129" i="2"/>
  <c r="Y129" i="2" s="1"/>
  <c r="Z129" i="2" s="1"/>
  <c r="Y123" i="2"/>
  <c r="Z123" i="2" s="1"/>
  <c r="Y87" i="2"/>
  <c r="Z87" i="2" s="1"/>
  <c r="W86" i="2"/>
  <c r="Y86" i="2" s="1"/>
  <c r="Z86" i="2" s="1"/>
  <c r="Y27" i="2"/>
  <c r="Z27" i="2" s="1"/>
  <c r="W39" i="2"/>
  <c r="Y39" i="2" s="1"/>
  <c r="Z39" i="2" s="1"/>
  <c r="E25" i="2"/>
  <c r="Y59" i="2"/>
  <c r="Z59" i="2" s="1"/>
  <c r="W58" i="2"/>
  <c r="Y58" i="2" s="1"/>
  <c r="Z58" i="2" s="1"/>
  <c r="S182" i="2"/>
  <c r="Y54" i="2"/>
  <c r="Z54" i="2" s="1"/>
  <c r="W53" i="2"/>
  <c r="Y124" i="2"/>
  <c r="Z124" i="2" s="1"/>
  <c r="Y97" i="2"/>
  <c r="Z97" i="2" s="1"/>
  <c r="W96" i="2"/>
  <c r="Y73" i="2"/>
  <c r="Z73" i="2" s="1"/>
  <c r="Y174" i="2"/>
  <c r="Z174" i="2" s="1"/>
  <c r="W17" i="2"/>
  <c r="Y17" i="2" s="1"/>
  <c r="Z17" i="2" s="1"/>
  <c r="Y18" i="2"/>
  <c r="Z18" i="2" s="1"/>
  <c r="X47" i="2"/>
  <c r="G25" i="2"/>
  <c r="W121" i="2"/>
  <c r="Y121" i="2" s="1"/>
  <c r="Z121" i="2" s="1"/>
  <c r="W72" i="2"/>
  <c r="Y72" i="2" s="1"/>
  <c r="Z72" i="2" s="1"/>
  <c r="Y168" i="2"/>
  <c r="Z168" i="2" s="1"/>
  <c r="S26" i="2"/>
  <c r="S25" i="2" s="1"/>
  <c r="S33" i="2" s="1"/>
  <c r="S183" i="2" s="1"/>
  <c r="L27" i="1" s="1"/>
  <c r="Q25" i="2"/>
  <c r="Y170" i="2"/>
  <c r="Z170" i="2" s="1"/>
  <c r="W169" i="2"/>
  <c r="Y169" i="2" s="1"/>
  <c r="Z169" i="2" s="1"/>
  <c r="Y139" i="2"/>
  <c r="Z139" i="2" s="1"/>
  <c r="G108" i="2"/>
  <c r="W49" i="2"/>
  <c r="Y49" i="2" s="1"/>
  <c r="Z49" i="2" s="1"/>
  <c r="Y22" i="2"/>
  <c r="Z22" i="2" s="1"/>
  <c r="W21" i="2"/>
  <c r="Y21" i="2" s="1"/>
  <c r="Z21" i="2" s="1"/>
  <c r="K26" i="2"/>
  <c r="Y69" i="2"/>
  <c r="Z69" i="2" s="1"/>
  <c r="W68" i="2"/>
  <c r="Y68" i="2" s="1"/>
  <c r="Z68" i="2" s="1"/>
  <c r="Y146" i="2"/>
  <c r="Z146" i="2" s="1"/>
  <c r="W148" i="2"/>
  <c r="Y148" i="2" s="1"/>
  <c r="Z148" i="2" s="1"/>
  <c r="W154" i="2"/>
  <c r="Y154" i="2" s="1"/>
  <c r="Z154" i="2" s="1"/>
  <c r="Y150" i="2"/>
  <c r="Z150" i="2" s="1"/>
  <c r="M182" i="2"/>
  <c r="Y105" i="2"/>
  <c r="Z105" i="2" s="1"/>
  <c r="Y144" i="2"/>
  <c r="Z144" i="2" s="1"/>
  <c r="X96" i="2"/>
  <c r="W100" i="2"/>
  <c r="Y100" i="2" s="1"/>
  <c r="Z100" i="2" s="1"/>
  <c r="Y101" i="2"/>
  <c r="Z101" i="2" s="1"/>
  <c r="Y40" i="2"/>
  <c r="Z40" i="2" s="1"/>
  <c r="V26" i="2"/>
  <c r="V25" i="2" s="1"/>
  <c r="V33" i="2" s="1"/>
  <c r="V183" i="2" s="1"/>
  <c r="L28" i="1" s="1"/>
  <c r="T25" i="2"/>
  <c r="X100" i="2"/>
  <c r="X108" i="2" s="1"/>
  <c r="Y173" i="2"/>
  <c r="Z173" i="2" s="1"/>
  <c r="W182" i="2"/>
  <c r="X182" i="2"/>
  <c r="X90" i="2"/>
  <c r="Y90" i="2" s="1"/>
  <c r="Z90" i="2" s="1"/>
  <c r="Y162" i="2"/>
  <c r="Z162" i="2" s="1"/>
  <c r="W161" i="2"/>
  <c r="Y161" i="2" s="1"/>
  <c r="Z161" i="2" s="1"/>
  <c r="Y76" i="2"/>
  <c r="Z76" i="2" s="1"/>
  <c r="Y104" i="2"/>
  <c r="Z104" i="2" s="1"/>
  <c r="W94" i="2"/>
  <c r="Y82" i="2"/>
  <c r="Z82" i="2" s="1"/>
  <c r="X56" i="2"/>
  <c r="G33" i="2"/>
  <c r="Y63" i="2"/>
  <c r="Z63" i="2" s="1"/>
  <c r="W62" i="2"/>
  <c r="Y62" i="2" s="1"/>
  <c r="Z62" i="2" s="1"/>
  <c r="J26" i="2"/>
  <c r="H25" i="2"/>
  <c r="W28" i="2"/>
  <c r="Y28" i="2" s="1"/>
  <c r="Z28" i="2" s="1"/>
  <c r="X94" i="2" l="1"/>
  <c r="J25" i="2"/>
  <c r="J33" i="2" s="1"/>
  <c r="J183" i="2" s="1"/>
  <c r="J185" i="2" s="1"/>
  <c r="X26" i="2"/>
  <c r="X25" i="2" s="1"/>
  <c r="X33" i="2" s="1"/>
  <c r="X183" i="2" s="1"/>
  <c r="W108" i="2"/>
  <c r="Y108" i="2" s="1"/>
  <c r="Z108" i="2" s="1"/>
  <c r="Y96" i="2"/>
  <c r="Z96" i="2" s="1"/>
  <c r="W47" i="2"/>
  <c r="Y47" i="2" s="1"/>
  <c r="Z47" i="2" s="1"/>
  <c r="Y94" i="2"/>
  <c r="Z94" i="2" s="1"/>
  <c r="M26" i="2"/>
  <c r="K25" i="2"/>
  <c r="Y182" i="2"/>
  <c r="Z182" i="2" s="1"/>
  <c r="W80" i="2"/>
  <c r="Y80" i="2" s="1"/>
  <c r="Z80" i="2" s="1"/>
  <c r="G183" i="2"/>
  <c r="G185" i="2" s="1"/>
  <c r="V185" i="2"/>
  <c r="L30" i="1"/>
  <c r="K28" i="1"/>
  <c r="K30" i="1" s="1"/>
  <c r="N28" i="1"/>
  <c r="S185" i="2"/>
  <c r="N27" i="1"/>
  <c r="K27" i="1"/>
  <c r="Y53" i="2"/>
  <c r="Z53" i="2" s="1"/>
  <c r="W56" i="2"/>
  <c r="Y56" i="2" s="1"/>
  <c r="Z56" i="2" s="1"/>
  <c r="B27" i="1" l="1"/>
  <c r="I27" i="1"/>
  <c r="X185" i="2"/>
  <c r="B28" i="1"/>
  <c r="B30" i="1" s="1"/>
  <c r="N30" i="1"/>
  <c r="I28" i="1"/>
  <c r="I30" i="1" s="1"/>
  <c r="M29" i="1"/>
  <c r="M30" i="1" s="1"/>
  <c r="M25" i="2"/>
  <c r="M33" i="2" s="1"/>
  <c r="M183" i="2" s="1"/>
  <c r="M185" i="2" s="1"/>
  <c r="W26" i="2"/>
  <c r="Y26" i="2" l="1"/>
  <c r="Z26" i="2" s="1"/>
  <c r="W25" i="2"/>
  <c r="Y25" i="2" l="1"/>
  <c r="Z25" i="2" s="1"/>
  <c r="W33" i="2"/>
  <c r="W183" i="2" l="1"/>
  <c r="W185" i="2" s="1"/>
  <c r="Y33" i="2"/>
  <c r="Y183" i="2" l="1"/>
  <c r="Z183" i="2" s="1"/>
  <c r="Z33" i="2"/>
</calcChain>
</file>

<file path=xl/sharedStrings.xml><?xml version="1.0" encoding="utf-8"?>
<sst xmlns="http://schemas.openxmlformats.org/spreadsheetml/2006/main" count="669" uniqueCount="361">
  <si>
    <t xml:space="preserve">
</t>
  </si>
  <si>
    <t>Додаток № 4</t>
  </si>
  <si>
    <t>до Договору про надання гранту № 7RCA21-36696</t>
  </si>
  <si>
    <t>від "01" серпня 2024 року</t>
  </si>
  <si>
    <t>Назва конкурсної програми:</t>
  </si>
  <si>
    <t xml:space="preserve">Відновлення культурно-мистецької діяльності </t>
  </si>
  <si>
    <t>Назва ЛОТ-у:</t>
  </si>
  <si>
    <t>ЛОТ 2. Короткострокові культурно-мистецькі проєкти</t>
  </si>
  <si>
    <t>Назва Грантоотримувача:</t>
  </si>
  <si>
    <t>ТОВ "І ЕФ ПІКЧЕРЗ"</t>
  </si>
  <si>
    <t>Назва проєкту:</t>
  </si>
  <si>
    <t>Пост-продакшн період короткометражного фільму "В її обіймах"</t>
  </si>
  <si>
    <t>Дата початку проєкту:</t>
  </si>
  <si>
    <t>1 серпня 2024 року</t>
  </si>
  <si>
    <t>Дата завершення проєкту:</t>
  </si>
  <si>
    <t>30 вересня 2024 року</t>
  </si>
  <si>
    <t xml:space="preserve">  ЗВІТ</t>
  </si>
  <si>
    <t xml:space="preserve">про надходження та використання коштів для реалізації проєкту </t>
  </si>
  <si>
    <t>за період з 01.08.2024 по 30.09.2024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</si>
  <si>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</si>
  <si>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</si>
  <si>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</si>
  <si>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</si>
  <si>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</si>
  <si>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</si>
  <si>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</si>
  <si>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</si>
  <si>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</si>
  <si>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</si>
  <si>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</si>
  <si>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</si>
  <si>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</si>
  <si>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</si>
  <si>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</si>
  <si>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</si>
  <si>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</si>
  <si>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</si>
  <si>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</si>
  <si>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</si>
  <si>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</si>
  <si>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</si>
  <si>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</si>
  <si>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</si>
  <si>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</si>
  <si>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</si>
  <si>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</si>
  <si>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</si>
  <si>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</si>
  <si>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</si>
  <si>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</si>
  <si>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</si>
  <si>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Директор</t>
  </si>
  <si>
    <t>Єфіменко Злата Романівна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</si>
  <si>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</si>
  <si>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</si>
  <si>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</si>
  <si>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</si>
  <si>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</si>
  <si>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</si>
  <si>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</si>
  <si>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</si>
  <si>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</si>
  <si>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</si>
  <si>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</si>
  <si>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</si>
  <si>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</si>
  <si>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</si>
  <si>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</si>
  <si>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</si>
  <si>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</si>
  <si>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</si>
  <si>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</si>
  <si>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</si>
  <si>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</si>
  <si>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</si>
  <si>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</si>
  <si>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</si>
  <si>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</si>
  <si>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</si>
  <si>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</si>
  <si>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</si>
  <si>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</si>
  <si>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</si>
  <si>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</si>
  <si>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</si>
  <si>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</si>
  <si>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</si>
  <si>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</si>
  <si>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</si>
  <si>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</si>
  <si>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</si>
  <si>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</si>
  <si>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</si>
  <si>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</si>
  <si>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</si>
  <si>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</si>
  <si>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</si>
  <si>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</si>
  <si>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</si>
  <si>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</si>
  <si>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</si>
  <si>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</si>
  <si>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</si>
  <si>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</si>
  <si>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</si>
  <si>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</si>
  <si>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</si>
  <si>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</si>
  <si>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</si>
  <si>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</si>
  <si>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</si>
  <si>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</si>
  <si>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</si>
  <si>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</si>
  <si>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</si>
  <si>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Координаторка пост-продакшн періоду, Лавренюк Софія Романівна</t>
  </si>
  <si>
    <t>1.5.2</t>
  </si>
  <si>
    <t xml:space="preserve"> Колористка, Ткаченко Марина Вікторівна</t>
  </si>
  <si>
    <t>1.5.3</t>
  </si>
  <si>
    <t>Бухгалтерка, Гакова Юлія Григорівна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</si>
  <si>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</si>
  <si>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</si>
  <si>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</si>
  <si>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</si>
  <si>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</si>
  <si>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</si>
  <si>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</si>
  <si>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</si>
  <si>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</si>
  <si>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</si>
  <si>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</si>
  <si>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</si>
  <si>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</si>
  <si>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</si>
  <si>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</si>
  <si>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</si>
  <si>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</si>
  <si>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</si>
  <si>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</si>
  <si>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</si>
  <si>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</si>
  <si>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</si>
  <si>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</si>
  <si>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</si>
  <si>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</si>
  <si>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</si>
  <si>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</si>
  <si>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</si>
  <si>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</si>
  <si>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</si>
  <si>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</si>
  <si>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</si>
  <si>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</si>
  <si>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</si>
  <si>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</si>
  <si>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</si>
  <si>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</si>
  <si>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</si>
  <si>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</si>
  <si>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</si>
  <si>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</si>
  <si>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</si>
  <si>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</si>
  <si>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</si>
  <si>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</si>
  <si>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</si>
  <si>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</si>
  <si>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</si>
  <si>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</si>
  <si>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</si>
  <si>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</si>
  <si>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</si>
  <si>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</si>
  <si>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Оренда рекордера Zoom</t>
  </si>
  <si>
    <t>діб</t>
  </si>
  <si>
    <t>4.2.2</t>
  </si>
  <si>
    <t>Оренда зовнішнішнього мікрофону Sennheiser MKH 416</t>
  </si>
  <si>
    <t>4.2.3</t>
  </si>
  <si>
    <t>Оренда комплекту радіосистем з петлічними
мікрофонами 2 шт</t>
  </si>
  <si>
    <t>4.2.4</t>
  </si>
  <si>
    <t>Оренда пристрою віддачі режиссеру та навушники</t>
  </si>
  <si>
    <t>4.2.5</t>
  </si>
  <si>
    <t>Оренда комутації, вудочки, стійки, акумуляторів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</si>
  <si>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</si>
  <si>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</si>
  <si>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</si>
  <si>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</si>
  <si>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</si>
  <si>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</si>
  <si>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</si>
  <si>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</si>
  <si>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</si>
  <si>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</si>
  <si>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</si>
  <si>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</si>
  <si>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</si>
  <si>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</si>
  <si>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</si>
  <si>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</si>
  <si>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</si>
  <si>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</si>
  <si>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</si>
  <si>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</si>
  <si>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</si>
  <si>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</si>
  <si>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</si>
  <si>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</si>
  <si>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</si>
  <si>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</si>
  <si>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</si>
  <si>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</si>
  <si>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</si>
  <si>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</si>
  <si>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</si>
  <si>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</si>
  <si>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</si>
  <si>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</si>
  <si>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</si>
  <si>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</si>
  <si>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</si>
  <si>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</si>
  <si>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</si>
  <si>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</si>
  <si>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</si>
  <si>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</si>
  <si>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</si>
  <si>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</si>
  <si>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</si>
  <si>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</si>
  <si>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</si>
  <si>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</si>
  <si>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</si>
  <si>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</si>
  <si>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</si>
  <si>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Жорсткий диск Seagate Expansion Portable Drive 4 TB STKM4000400 2.5 USB 3.0 External Black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</si>
  <si>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</si>
  <si>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</si>
  <si>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</si>
  <si>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</si>
  <si>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</si>
  <si>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</si>
  <si>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</si>
  <si>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</si>
  <si>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</si>
  <si>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</si>
  <si>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</si>
  <si>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</si>
  <si>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</si>
  <si>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</si>
  <si>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</si>
  <si>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</si>
  <si>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</si>
  <si>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</si>
  <si>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</si>
  <si>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</si>
  <si>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</si>
  <si>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</si>
  <si>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</si>
  <si>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</si>
  <si>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</si>
  <si>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</si>
  <si>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</si>
  <si>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</si>
  <si>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</si>
  <si>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</si>
  <si>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</si>
  <si>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</si>
  <si>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</si>
  <si>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</si>
  <si>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</si>
  <si>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</si>
  <si>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</si>
  <si>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</si>
  <si>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</si>
  <si>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</si>
  <si>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</si>
  <si>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</si>
  <si>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</si>
  <si>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</si>
  <si>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</si>
  <si>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</si>
  <si>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</si>
  <si>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</si>
  <si>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</si>
  <si>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</si>
  <si>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</si>
  <si>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</si>
  <si>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</si>
  <si>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</si>
  <si>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</si>
  <si>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</si>
  <si>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</si>
  <si>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</si>
  <si>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</si>
  <si>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</si>
  <si>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</si>
  <si>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</si>
  <si>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</si>
  <si>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</si>
  <si>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</si>
  <si>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</si>
  <si>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</si>
  <si>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 української на англійську)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</si>
  <si>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</si>
  <si>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</si>
  <si>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</si>
  <si>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</si>
  <si>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</si>
  <si>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</si>
  <si>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</si>
  <si>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</si>
  <si>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</si>
  <si>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</si>
  <si>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</si>
  <si>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</si>
  <si>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</si>
  <si>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</si>
  <si>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</si>
  <si>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</si>
  <si>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</si>
  <si>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 xml:space="preserve">Послуги з озвучування </t>
  </si>
  <si>
    <t>13.2.2</t>
  </si>
  <si>
    <t xml:space="preserve">Послуги з VFX </t>
  </si>
  <si>
    <t>секунд</t>
  </si>
  <si>
    <t>13.2.3</t>
  </si>
  <si>
    <t>Монтаж чистової фонограми та реплік</t>
  </si>
  <si>
    <t>13.2.4</t>
  </si>
  <si>
    <t>Монтаж атмосферних шумів та звукових</t>
  </si>
  <si>
    <t>13.2.5</t>
  </si>
  <si>
    <t>Запис та монтаж синхронних шумів</t>
  </si>
  <si>
    <t>13.2.6</t>
  </si>
  <si>
    <t>Перезапис (5.1)</t>
  </si>
  <si>
    <t>13.2.7</t>
  </si>
  <si>
    <t>Підготовка стемів, трейлеру, конвертація в стерео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</si>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</sst>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3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rgb="FF1F1F1F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b/>
      <sz val="12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1F1F1F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sz val="12"/>
      <name val="Calibri"/>
      <family val="2"/>
      <charset val="204"/>
    </font>
    <font>
      <b/>
      <i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vertAlign val="superscript"/>
      <sz val="12"/>
      <color theme="1"/>
      <name val="Arial"/>
      <family val="2"/>
      <charset val="204"/>
    </font>
    <font>
      <b/>
      <i/>
      <vertAlign val="superscript"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22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right" wrapText="1"/>
    </xf>
    <xf numFmtId="4" fontId="25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4" fontId="22" fillId="2" borderId="40" xfId="0" applyNumberFormat="1" applyFont="1" applyFill="1" applyBorder="1" applyAlignment="1">
      <alignment horizontal="center" vertical="center" wrapText="1"/>
    </xf>
    <xf numFmtId="4" fontId="22" fillId="2" borderId="41" xfId="0" applyNumberFormat="1" applyFont="1" applyFill="1" applyBorder="1" applyAlignment="1">
      <alignment horizontal="center" vertical="center" wrapText="1"/>
    </xf>
    <xf numFmtId="4" fontId="22" fillId="2" borderId="42" xfId="0" applyNumberFormat="1" applyFont="1" applyFill="1" applyBorder="1" applyAlignment="1">
      <alignment horizontal="center" vertical="center" wrapText="1"/>
    </xf>
    <xf numFmtId="164" fontId="22" fillId="2" borderId="43" xfId="0" applyNumberFormat="1" applyFont="1" applyFill="1" applyBorder="1" applyAlignment="1">
      <alignment horizontal="center" vertical="center" wrapText="1"/>
    </xf>
    <xf numFmtId="164" fontId="22" fillId="2" borderId="44" xfId="0" applyNumberFormat="1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 wrapText="1"/>
    </xf>
    <xf numFmtId="3" fontId="22" fillId="3" borderId="40" xfId="0" applyNumberFormat="1" applyFont="1" applyFill="1" applyBorder="1" applyAlignment="1">
      <alignment horizontal="center" vertical="center" wrapText="1"/>
    </xf>
    <xf numFmtId="0" fontId="22" fillId="3" borderId="41" xfId="0" applyFont="1" applyFill="1" applyBorder="1" applyAlignment="1">
      <alignment horizontal="center" vertical="center" wrapText="1"/>
    </xf>
    <xf numFmtId="0" fontId="22" fillId="4" borderId="45" xfId="0" applyFont="1" applyFill="1" applyBorder="1" applyAlignment="1">
      <alignment vertical="center"/>
    </xf>
    <xf numFmtId="0" fontId="22" fillId="4" borderId="46" xfId="0" applyFont="1" applyFill="1" applyBorder="1" applyAlignment="1">
      <alignment horizontal="center" vertical="center"/>
    </xf>
    <xf numFmtId="0" fontId="22" fillId="4" borderId="47" xfId="0" applyFont="1" applyFill="1" applyBorder="1" applyAlignment="1">
      <alignment vertical="center" wrapText="1"/>
    </xf>
    <xf numFmtId="0" fontId="20" fillId="4" borderId="47" xfId="0" applyFont="1" applyFill="1" applyBorder="1" applyAlignment="1">
      <alignment horizontal="center" vertical="center"/>
    </xf>
    <xf numFmtId="4" fontId="20" fillId="4" borderId="47" xfId="0" applyNumberFormat="1" applyFont="1" applyFill="1" applyBorder="1" applyAlignment="1">
      <alignment horizontal="right" vertical="center"/>
    </xf>
    <xf numFmtId="4" fontId="21" fillId="4" borderId="47" xfId="0" applyNumberFormat="1" applyFont="1" applyFill="1" applyBorder="1" applyAlignment="1">
      <alignment horizontal="right" vertical="center"/>
    </xf>
    <xf numFmtId="0" fontId="20" fillId="4" borderId="42" xfId="0" applyFont="1" applyFill="1" applyBorder="1" applyAlignment="1">
      <alignment vertical="center" wrapText="1"/>
    </xf>
    <xf numFmtId="0" fontId="22" fillId="5" borderId="48" xfId="0" applyFont="1" applyFill="1" applyBorder="1" applyAlignment="1">
      <alignment vertical="center"/>
    </xf>
    <xf numFmtId="0" fontId="22" fillId="5" borderId="41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vertical="center"/>
    </xf>
    <xf numFmtId="0" fontId="20" fillId="5" borderId="46" xfId="0" applyFont="1" applyFill="1" applyBorder="1" applyAlignment="1">
      <alignment horizontal="center" vertical="center"/>
    </xf>
    <xf numFmtId="4" fontId="20" fillId="5" borderId="46" xfId="0" applyNumberFormat="1" applyFont="1" applyFill="1" applyBorder="1" applyAlignment="1">
      <alignment horizontal="right" vertical="center"/>
    </xf>
    <xf numFmtId="4" fontId="21" fillId="5" borderId="46" xfId="0" applyNumberFormat="1" applyFont="1" applyFill="1" applyBorder="1" applyAlignment="1">
      <alignment horizontal="right" vertical="center"/>
    </xf>
    <xf numFmtId="0" fontId="20" fillId="5" borderId="49" xfId="0" applyFont="1" applyFill="1" applyBorder="1" applyAlignment="1">
      <alignment vertical="center"/>
    </xf>
    <xf numFmtId="165" fontId="22" fillId="6" borderId="50" xfId="0" applyNumberFormat="1" applyFont="1" applyFill="1" applyBorder="1" applyAlignment="1">
      <alignment vertical="top"/>
    </xf>
    <xf numFmtId="49" fontId="22" fillId="6" borderId="51" xfId="0" applyNumberFormat="1" applyFont="1" applyFill="1" applyBorder="1" applyAlignment="1">
      <alignment horizontal="center" vertical="top"/>
    </xf>
    <xf numFmtId="0" fontId="27" fillId="6" borderId="52" xfId="0" applyFont="1" applyFill="1" applyBorder="1" applyAlignment="1">
      <alignment vertical="top" wrapText="1"/>
    </xf>
    <xf numFmtId="0" fontId="22" fillId="6" borderId="53" xfId="0" applyFont="1" applyFill="1" applyBorder="1" applyAlignment="1">
      <alignment horizontal="center" vertical="top"/>
    </xf>
    <xf numFmtId="4" fontId="22" fillId="6" borderId="54" xfId="0" applyNumberFormat="1" applyFont="1" applyFill="1" applyBorder="1" applyAlignment="1">
      <alignment horizontal="right" vertical="top"/>
    </xf>
    <xf numFmtId="4" fontId="22" fillId="6" borderId="55" xfId="0" applyNumberFormat="1" applyFont="1" applyFill="1" applyBorder="1" applyAlignment="1">
      <alignment horizontal="right" vertical="top"/>
    </xf>
    <xf numFmtId="4" fontId="22" fillId="6" borderId="56" xfId="0" applyNumberFormat="1" applyFont="1" applyFill="1" applyBorder="1" applyAlignment="1">
      <alignment horizontal="right" vertical="top"/>
    </xf>
    <xf numFmtId="4" fontId="21" fillId="6" borderId="57" xfId="0" applyNumberFormat="1" applyFont="1" applyFill="1" applyBorder="1" applyAlignment="1">
      <alignment horizontal="right" vertical="top"/>
    </xf>
    <xf numFmtId="10" fontId="21" fillId="6" borderId="57" xfId="0" applyNumberFormat="1" applyFont="1" applyFill="1" applyBorder="1" applyAlignment="1">
      <alignment horizontal="right" vertical="top"/>
    </xf>
    <xf numFmtId="0" fontId="22" fillId="6" borderId="56" xfId="0" applyFont="1" applyFill="1" applyBorder="1" applyAlignment="1">
      <alignment vertical="top" wrapText="1"/>
    </xf>
    <xf numFmtId="165" fontId="22" fillId="0" borderId="58" xfId="0" applyNumberFormat="1" applyFont="1" applyBorder="1" applyAlignment="1">
      <alignment vertical="top"/>
    </xf>
    <xf numFmtId="49" fontId="18" fillId="0" borderId="23" xfId="0" applyNumberFormat="1" applyFont="1" applyBorder="1" applyAlignment="1">
      <alignment horizontal="center" vertical="top"/>
    </xf>
    <xf numFmtId="0" fontId="28" fillId="0" borderId="59" xfId="0" applyFont="1" applyBorder="1" applyAlignment="1">
      <alignment vertical="top" wrapText="1"/>
    </xf>
    <xf numFmtId="0" fontId="20" fillId="0" borderId="58" xfId="0" applyFont="1" applyBorder="1" applyAlignment="1">
      <alignment horizontal="center" vertical="top"/>
    </xf>
    <xf numFmtId="4" fontId="20" fillId="0" borderId="24" xfId="0" applyNumberFormat="1" applyFont="1" applyBorder="1" applyAlignment="1">
      <alignment horizontal="right" vertical="top"/>
    </xf>
    <xf numFmtId="4" fontId="20" fillId="0" borderId="26" xfId="0" applyNumberFormat="1" applyFont="1" applyBorder="1" applyAlignment="1">
      <alignment horizontal="right" vertical="top"/>
    </xf>
    <xf numFmtId="4" fontId="20" fillId="0" borderId="25" xfId="0" applyNumberFormat="1" applyFont="1" applyBorder="1" applyAlignment="1">
      <alignment horizontal="right" vertical="top"/>
    </xf>
    <xf numFmtId="4" fontId="21" fillId="0" borderId="60" xfId="0" applyNumberFormat="1" applyFont="1" applyBorder="1" applyAlignment="1">
      <alignment horizontal="right" vertical="top"/>
    </xf>
    <xf numFmtId="4" fontId="21" fillId="0" borderId="61" xfId="0" applyNumberFormat="1" applyFont="1" applyBorder="1" applyAlignment="1">
      <alignment horizontal="right" vertical="top"/>
    </xf>
    <xf numFmtId="10" fontId="21" fillId="0" borderId="61" xfId="0" applyNumberFormat="1" applyFont="1" applyBorder="1" applyAlignment="1">
      <alignment horizontal="right" vertical="top"/>
    </xf>
    <xf numFmtId="0" fontId="20" fillId="0" borderId="25" xfId="0" applyFont="1" applyBorder="1" applyAlignment="1">
      <alignment vertical="top" wrapText="1"/>
    </xf>
    <xf numFmtId="165" fontId="22" fillId="0" borderId="62" xfId="0" applyNumberFormat="1" applyFont="1" applyBorder="1" applyAlignment="1">
      <alignment vertical="top"/>
    </xf>
    <xf numFmtId="49" fontId="18" fillId="0" borderId="27" xfId="0" applyNumberFormat="1" applyFont="1" applyBorder="1" applyAlignment="1">
      <alignment horizontal="center" vertical="top"/>
    </xf>
    <xf numFmtId="0" fontId="20" fillId="0" borderId="62" xfId="0" applyFont="1" applyBorder="1" applyAlignment="1">
      <alignment horizontal="center" vertical="top"/>
    </xf>
    <xf numFmtId="4" fontId="20" fillId="0" borderId="63" xfId="0" applyNumberFormat="1" applyFont="1" applyBorder="1" applyAlignment="1">
      <alignment horizontal="right" vertical="top"/>
    </xf>
    <xf numFmtId="4" fontId="20" fillId="0" borderId="64" xfId="0" applyNumberFormat="1" applyFont="1" applyBorder="1" applyAlignment="1">
      <alignment horizontal="right" vertical="top"/>
    </xf>
    <xf numFmtId="4" fontId="20" fillId="0" borderId="65" xfId="0" applyNumberFormat="1" applyFont="1" applyBorder="1" applyAlignment="1">
      <alignment horizontal="right" vertical="top"/>
    </xf>
    <xf numFmtId="4" fontId="21" fillId="0" borderId="66" xfId="0" applyNumberFormat="1" applyFont="1" applyBorder="1" applyAlignment="1">
      <alignment horizontal="right" vertical="top"/>
    </xf>
    <xf numFmtId="0" fontId="20" fillId="0" borderId="65" xfId="0" applyFont="1" applyBorder="1" applyAlignment="1">
      <alignment vertical="top" wrapText="1"/>
    </xf>
    <xf numFmtId="0" fontId="27" fillId="6" borderId="67" xfId="0" applyFont="1" applyFill="1" applyBorder="1" applyAlignment="1">
      <alignment vertical="top" wrapText="1"/>
    </xf>
    <xf numFmtId="0" fontId="22" fillId="6" borderId="50" xfId="0" applyFont="1" applyFill="1" applyBorder="1" applyAlignment="1">
      <alignment horizontal="center" vertical="top"/>
    </xf>
    <xf numFmtId="4" fontId="22" fillId="6" borderId="68" xfId="0" applyNumberFormat="1" applyFont="1" applyFill="1" applyBorder="1" applyAlignment="1">
      <alignment horizontal="right" vertical="top"/>
    </xf>
    <xf numFmtId="4" fontId="22" fillId="6" borderId="69" xfId="0" applyNumberFormat="1" applyFont="1" applyFill="1" applyBorder="1" applyAlignment="1">
      <alignment horizontal="right" vertical="top"/>
    </xf>
    <xf numFmtId="4" fontId="22" fillId="6" borderId="70" xfId="0" applyNumberFormat="1" applyFont="1" applyFill="1" applyBorder="1" applyAlignment="1">
      <alignment horizontal="right" vertical="top"/>
    </xf>
    <xf numFmtId="4" fontId="20" fillId="6" borderId="70" xfId="0" applyNumberFormat="1" applyFont="1" applyFill="1" applyBorder="1" applyAlignment="1">
      <alignment horizontal="right" vertical="top"/>
    </xf>
    <xf numFmtId="0" fontId="22" fillId="6" borderId="70" xfId="0" applyFont="1" applyFill="1" applyBorder="1" applyAlignment="1">
      <alignment vertical="top" wrapText="1"/>
    </xf>
    <xf numFmtId="165" fontId="22" fillId="0" borderId="71" xfId="0" applyNumberFormat="1" applyFont="1" applyBorder="1" applyAlignment="1">
      <alignment vertical="top"/>
    </xf>
    <xf numFmtId="0" fontId="20" fillId="0" borderId="71" xfId="0" applyFont="1" applyBorder="1" applyAlignment="1">
      <alignment horizontal="center" vertical="top"/>
    </xf>
    <xf numFmtId="4" fontId="20" fillId="0" borderId="28" xfId="0" applyNumberFormat="1" applyFont="1" applyBorder="1" applyAlignment="1">
      <alignment horizontal="right" vertical="top"/>
    </xf>
    <xf numFmtId="4" fontId="20" fillId="0" borderId="30" xfId="0" applyNumberFormat="1" applyFont="1" applyBorder="1" applyAlignment="1">
      <alignment horizontal="right" vertical="top"/>
    </xf>
    <xf numFmtId="4" fontId="20" fillId="0" borderId="29" xfId="0" applyNumberFormat="1" applyFont="1" applyBorder="1" applyAlignment="1">
      <alignment horizontal="right" vertical="top"/>
    </xf>
    <xf numFmtId="0" fontId="20" fillId="0" borderId="29" xfId="0" applyFont="1" applyBorder="1" applyAlignment="1">
      <alignment vertical="top" wrapText="1"/>
    </xf>
    <xf numFmtId="0" fontId="29" fillId="6" borderId="67" xfId="0" applyFont="1" applyFill="1" applyBorder="1" applyAlignment="1">
      <alignment vertical="top" wrapText="1"/>
    </xf>
    <xf numFmtId="49" fontId="18" fillId="0" borderId="72" xfId="0" applyNumberFormat="1" applyFont="1" applyBorder="1" applyAlignment="1">
      <alignment horizontal="center" vertical="top"/>
    </xf>
    <xf numFmtId="49" fontId="18" fillId="6" borderId="51" xfId="0" applyNumberFormat="1" applyFont="1" applyFill="1" applyBorder="1" applyAlignment="1">
      <alignment horizontal="center" vertical="top"/>
    </xf>
    <xf numFmtId="165" fontId="22" fillId="0" borderId="73" xfId="0" applyNumberFormat="1" applyFont="1" applyBorder="1" applyAlignment="1">
      <alignment vertical="top"/>
    </xf>
    <xf numFmtId="49" fontId="18" fillId="0" borderId="19" xfId="0" applyNumberFormat="1" applyFont="1" applyBorder="1" applyAlignment="1">
      <alignment horizontal="center" vertical="top"/>
    </xf>
    <xf numFmtId="0" fontId="20" fillId="0" borderId="73" xfId="0" applyFont="1" applyBorder="1" applyAlignment="1">
      <alignment horizontal="center" vertical="top"/>
    </xf>
    <xf numFmtId="4" fontId="20" fillId="0" borderId="20" xfId="0" applyNumberFormat="1" applyFont="1" applyBorder="1" applyAlignment="1">
      <alignment horizontal="right" vertical="top"/>
    </xf>
    <xf numFmtId="4" fontId="20" fillId="0" borderId="22" xfId="0" applyNumberFormat="1" applyFont="1" applyBorder="1" applyAlignment="1">
      <alignment horizontal="right" vertical="top"/>
    </xf>
    <xf numFmtId="4" fontId="20" fillId="0" borderId="21" xfId="0" applyNumberFormat="1" applyFont="1" applyBorder="1" applyAlignment="1">
      <alignment horizontal="right" vertical="top"/>
    </xf>
    <xf numFmtId="0" fontId="20" fillId="0" borderId="21" xfId="0" applyFont="1" applyBorder="1" applyAlignment="1">
      <alignment vertical="top" wrapText="1"/>
    </xf>
    <xf numFmtId="0" fontId="20" fillId="0" borderId="74" xfId="0" applyFont="1" applyBorder="1" applyAlignment="1">
      <alignment vertical="top" wrapText="1"/>
    </xf>
    <xf numFmtId="0" fontId="28" fillId="0" borderId="74" xfId="0" applyFont="1" applyBorder="1" applyAlignment="1">
      <alignment vertical="top" wrapText="1"/>
    </xf>
    <xf numFmtId="4" fontId="21" fillId="0" borderId="75" xfId="0" applyNumberFormat="1" applyFont="1" applyBorder="1" applyAlignment="1">
      <alignment horizontal="right" vertical="top"/>
    </xf>
    <xf numFmtId="165" fontId="27" fillId="7" borderId="45" xfId="0" applyNumberFormat="1" applyFont="1" applyFill="1" applyBorder="1" applyAlignment="1">
      <alignment vertical="center"/>
    </xf>
    <xf numFmtId="165" fontId="22" fillId="7" borderId="46" xfId="0" applyNumberFormat="1" applyFont="1" applyFill="1" applyBorder="1" applyAlignment="1">
      <alignment horizontal="center" vertical="center"/>
    </xf>
    <xf numFmtId="0" fontId="22" fillId="7" borderId="46" xfId="0" applyFont="1" applyFill="1" applyBorder="1" applyAlignment="1">
      <alignment vertical="center" wrapText="1"/>
    </xf>
    <xf numFmtId="0" fontId="22" fillId="7" borderId="49" xfId="0" applyFont="1" applyFill="1" applyBorder="1" applyAlignment="1">
      <alignment horizontal="center" vertical="center"/>
    </xf>
    <xf numFmtId="4" fontId="22" fillId="2" borderId="47" xfId="0" applyNumberFormat="1" applyFont="1" applyFill="1" applyBorder="1" applyAlignment="1">
      <alignment horizontal="right" vertical="center"/>
    </xf>
    <xf numFmtId="4" fontId="22" fillId="7" borderId="18" xfId="0" applyNumberFormat="1" applyFont="1" applyFill="1" applyBorder="1" applyAlignment="1">
      <alignment horizontal="right" vertical="center"/>
    </xf>
    <xf numFmtId="4" fontId="22" fillId="7" borderId="76" xfId="0" applyNumberFormat="1" applyFont="1" applyFill="1" applyBorder="1" applyAlignment="1">
      <alignment horizontal="right" vertical="center"/>
    </xf>
    <xf numFmtId="4" fontId="22" fillId="7" borderId="77" xfId="0" applyNumberFormat="1" applyFont="1" applyFill="1" applyBorder="1" applyAlignment="1">
      <alignment horizontal="right" vertical="center"/>
    </xf>
    <xf numFmtId="4" fontId="22" fillId="7" borderId="78" xfId="0" applyNumberFormat="1" applyFont="1" applyFill="1" applyBorder="1" applyAlignment="1">
      <alignment horizontal="right" vertical="center"/>
    </xf>
    <xf numFmtId="4" fontId="22" fillId="7" borderId="15" xfId="0" applyNumberFormat="1" applyFont="1" applyFill="1" applyBorder="1" applyAlignment="1">
      <alignment horizontal="right" vertical="center"/>
    </xf>
    <xf numFmtId="4" fontId="22" fillId="7" borderId="42" xfId="0" applyNumberFormat="1" applyFont="1" applyFill="1" applyBorder="1" applyAlignment="1">
      <alignment horizontal="right" vertical="center"/>
    </xf>
    <xf numFmtId="0" fontId="22" fillId="7" borderId="41" xfId="0" applyFont="1" applyFill="1" applyBorder="1" applyAlignment="1">
      <alignment vertical="center" wrapText="1"/>
    </xf>
    <xf numFmtId="0" fontId="22" fillId="5" borderId="79" xfId="0" applyFont="1" applyFill="1" applyBorder="1" applyAlignment="1">
      <alignment vertical="center"/>
    </xf>
    <xf numFmtId="0" fontId="18" fillId="5" borderId="80" xfId="0" applyFont="1" applyFill="1" applyBorder="1" applyAlignment="1">
      <alignment horizontal="center" vertical="center"/>
    </xf>
    <xf numFmtId="0" fontId="22" fillId="5" borderId="81" xfId="0" applyFont="1" applyFill="1" applyBorder="1" applyAlignment="1">
      <alignment vertical="center"/>
    </xf>
    <xf numFmtId="0" fontId="20" fillId="5" borderId="81" xfId="0" applyFont="1" applyFill="1" applyBorder="1" applyAlignment="1">
      <alignment horizontal="center" vertical="center"/>
    </xf>
    <xf numFmtId="4" fontId="21" fillId="5" borderId="82" xfId="0" applyNumberFormat="1" applyFont="1" applyFill="1" applyBorder="1" applyAlignment="1">
      <alignment horizontal="right" vertical="top"/>
    </xf>
    <xf numFmtId="4" fontId="22" fillId="6" borderId="83" xfId="0" applyNumberFormat="1" applyFont="1" applyFill="1" applyBorder="1" applyAlignment="1">
      <alignment horizontal="right" vertical="top"/>
    </xf>
    <xf numFmtId="4" fontId="22" fillId="6" borderId="84" xfId="0" applyNumberFormat="1" applyFont="1" applyFill="1" applyBorder="1" applyAlignment="1">
      <alignment horizontal="right" vertical="top"/>
    </xf>
    <xf numFmtId="4" fontId="21" fillId="6" borderId="69" xfId="0" applyNumberFormat="1" applyFont="1" applyFill="1" applyBorder="1" applyAlignment="1">
      <alignment horizontal="right" vertical="top"/>
    </xf>
    <xf numFmtId="0" fontId="20" fillId="0" borderId="59" xfId="0" applyFont="1" applyBorder="1" applyAlignment="1">
      <alignment vertical="top" wrapText="1"/>
    </xf>
    <xf numFmtId="0" fontId="28" fillId="0" borderId="85" xfId="0" applyFont="1" applyBorder="1" applyAlignment="1">
      <alignment vertical="top" wrapText="1"/>
    </xf>
    <xf numFmtId="4" fontId="22" fillId="7" borderId="86" xfId="0" applyNumberFormat="1" applyFont="1" applyFill="1" applyBorder="1" applyAlignment="1">
      <alignment horizontal="right" vertical="center"/>
    </xf>
    <xf numFmtId="4" fontId="22" fillId="7" borderId="87" xfId="0" applyNumberFormat="1" applyFont="1" applyFill="1" applyBorder="1" applyAlignment="1">
      <alignment horizontal="right" vertical="center"/>
    </xf>
    <xf numFmtId="4" fontId="21" fillId="7" borderId="42" xfId="0" applyNumberFormat="1" applyFont="1" applyFill="1" applyBorder="1" applyAlignment="1">
      <alignment horizontal="right" vertical="center"/>
    </xf>
    <xf numFmtId="0" fontId="29" fillId="6" borderId="52" xfId="0" applyFont="1" applyFill="1" applyBorder="1" applyAlignment="1">
      <alignment vertical="top" wrapText="1"/>
    </xf>
    <xf numFmtId="4" fontId="21" fillId="6" borderId="24" xfId="0" applyNumberFormat="1" applyFont="1" applyFill="1" applyBorder="1" applyAlignment="1">
      <alignment horizontal="right" vertical="top"/>
    </xf>
    <xf numFmtId="0" fontId="28" fillId="0" borderId="58" xfId="0" applyFont="1" applyBorder="1" applyAlignment="1">
      <alignment horizontal="center" vertical="top" wrapText="1"/>
    </xf>
    <xf numFmtId="4" fontId="20" fillId="0" borderId="24" xfId="0" applyNumberFormat="1" applyFont="1" applyBorder="1" applyAlignment="1">
      <alignment horizontal="right" vertical="top" wrapText="1"/>
    </xf>
    <xf numFmtId="4" fontId="20" fillId="0" borderId="26" xfId="0" applyNumberFormat="1" applyFont="1" applyBorder="1" applyAlignment="1">
      <alignment horizontal="right" vertical="top" wrapText="1"/>
    </xf>
    <xf numFmtId="4" fontId="20" fillId="0" borderId="25" xfId="0" applyNumberFormat="1" applyFont="1" applyBorder="1" applyAlignment="1">
      <alignment horizontal="right" vertical="top" wrapText="1"/>
    </xf>
    <xf numFmtId="4" fontId="20" fillId="0" borderId="63" xfId="0" applyNumberFormat="1" applyFont="1" applyBorder="1" applyAlignment="1">
      <alignment horizontal="right" vertical="top" wrapText="1"/>
    </xf>
    <xf numFmtId="4" fontId="20" fillId="0" borderId="64" xfId="0" applyNumberFormat="1" applyFont="1" applyBorder="1" applyAlignment="1">
      <alignment horizontal="right" vertical="top" wrapText="1"/>
    </xf>
    <xf numFmtId="4" fontId="20" fillId="0" borderId="65" xfId="0" applyNumberFormat="1" applyFont="1" applyBorder="1" applyAlignment="1">
      <alignment horizontal="right" vertical="top" wrapText="1"/>
    </xf>
    <xf numFmtId="0" fontId="28" fillId="0" borderId="59" xfId="0" applyFont="1" applyBorder="1" applyAlignment="1">
      <alignment horizontal="left" vertical="top"/>
    </xf>
    <xf numFmtId="0" fontId="28" fillId="0" borderId="58" xfId="0" applyFont="1" applyBorder="1" applyAlignment="1">
      <alignment horizontal="center" vertical="top"/>
    </xf>
    <xf numFmtId="4" fontId="28" fillId="0" borderId="26" xfId="0" applyNumberFormat="1" applyFont="1" applyBorder="1" applyAlignment="1">
      <alignment horizontal="right" vertical="top"/>
    </xf>
    <xf numFmtId="0" fontId="28" fillId="0" borderId="32" xfId="0" applyFont="1" applyBorder="1" applyAlignment="1">
      <alignment horizontal="left" vertical="top" wrapText="1"/>
    </xf>
    <xf numFmtId="4" fontId="28" fillId="0" borderId="22" xfId="0" applyNumberFormat="1" applyFont="1" applyBorder="1" applyAlignment="1">
      <alignment horizontal="right" vertical="top"/>
    </xf>
    <xf numFmtId="0" fontId="28" fillId="0" borderId="32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4" fontId="28" fillId="0" borderId="90" xfId="0" applyNumberFormat="1" applyFont="1" applyBorder="1" applyAlignment="1">
      <alignment horizontal="right" vertical="top"/>
    </xf>
    <xf numFmtId="0" fontId="20" fillId="0" borderId="59" xfId="0" applyFont="1" applyBorder="1" applyAlignment="1">
      <alignment horizontal="left" vertical="top" wrapText="1"/>
    </xf>
    <xf numFmtId="0" fontId="20" fillId="0" borderId="74" xfId="0" applyFont="1" applyBorder="1" applyAlignment="1">
      <alignment horizontal="left" vertical="top" wrapText="1"/>
    </xf>
    <xf numFmtId="0" fontId="28" fillId="0" borderId="62" xfId="0" applyFont="1" applyBorder="1" applyAlignment="1">
      <alignment horizontal="center" vertical="top"/>
    </xf>
    <xf numFmtId="4" fontId="21" fillId="7" borderId="47" xfId="0" applyNumberFormat="1" applyFont="1" applyFill="1" applyBorder="1" applyAlignment="1">
      <alignment horizontal="right" vertical="center"/>
    </xf>
    <xf numFmtId="4" fontId="21" fillId="7" borderId="15" xfId="0" applyNumberFormat="1" applyFont="1" applyFill="1" applyBorder="1" applyAlignment="1">
      <alignment horizontal="right" vertical="top"/>
    </xf>
    <xf numFmtId="0" fontId="22" fillId="5" borderId="45" xfId="0" applyFont="1" applyFill="1" applyBorder="1" applyAlignment="1">
      <alignment vertical="center"/>
    </xf>
    <xf numFmtId="0" fontId="18" fillId="5" borderId="15" xfId="0" applyFont="1" applyFill="1" applyBorder="1" applyAlignment="1">
      <alignment horizontal="center" vertical="center"/>
    </xf>
    <xf numFmtId="0" fontId="22" fillId="5" borderId="46" xfId="0" applyFont="1" applyFill="1" applyBorder="1" applyAlignment="1">
      <alignment vertical="center"/>
    </xf>
    <xf numFmtId="4" fontId="21" fillId="5" borderId="57" xfId="0" applyNumberFormat="1" applyFont="1" applyFill="1" applyBorder="1" applyAlignment="1">
      <alignment horizontal="right" vertical="top"/>
    </xf>
    <xf numFmtId="4" fontId="21" fillId="6" borderId="91" xfId="0" applyNumberFormat="1" applyFont="1" applyFill="1" applyBorder="1" applyAlignment="1">
      <alignment horizontal="right" vertical="top"/>
    </xf>
    <xf numFmtId="0" fontId="28" fillId="0" borderId="92" xfId="0" applyFont="1" applyBorder="1" applyAlignment="1">
      <alignment vertical="top" wrapText="1"/>
    </xf>
    <xf numFmtId="0" fontId="22" fillId="6" borderId="15" xfId="0" applyFont="1" applyFill="1" applyBorder="1" applyAlignment="1">
      <alignment horizontal="center" vertical="top"/>
    </xf>
    <xf numFmtId="4" fontId="22" fillId="6" borderId="91" xfId="0" applyNumberFormat="1" applyFont="1" applyFill="1" applyBorder="1" applyAlignment="1">
      <alignment horizontal="right" vertical="top"/>
    </xf>
    <xf numFmtId="0" fontId="28" fillId="0" borderId="73" xfId="0" applyFont="1" applyBorder="1" applyAlignment="1">
      <alignment horizontal="center" vertical="top"/>
    </xf>
    <xf numFmtId="0" fontId="27" fillId="6" borderId="51" xfId="0" applyFont="1" applyFill="1" applyBorder="1" applyAlignment="1">
      <alignment vertical="top" wrapText="1"/>
    </xf>
    <xf numFmtId="0" fontId="22" fillId="6" borderId="67" xfId="0" applyFont="1" applyFill="1" applyBorder="1" applyAlignment="1">
      <alignment horizontal="center" vertical="top"/>
    </xf>
    <xf numFmtId="0" fontId="20" fillId="0" borderId="23" xfId="0" applyFont="1" applyBorder="1" applyAlignment="1">
      <alignment vertical="top" wrapText="1"/>
    </xf>
    <xf numFmtId="0" fontId="28" fillId="0" borderId="59" xfId="0" applyFont="1" applyBorder="1" applyAlignment="1">
      <alignment horizontal="center" vertical="top"/>
    </xf>
    <xf numFmtId="0" fontId="20" fillId="0" borderId="27" xfId="0" applyFont="1" applyBorder="1" applyAlignment="1">
      <alignment vertical="top" wrapText="1"/>
    </xf>
    <xf numFmtId="0" fontId="29" fillId="6" borderId="52" xfId="0" applyFont="1" applyFill="1" applyBorder="1" applyAlignment="1">
      <alignment horizontal="left" vertical="top" wrapText="1"/>
    </xf>
    <xf numFmtId="0" fontId="29" fillId="6" borderId="67" xfId="0" applyFont="1" applyFill="1" applyBorder="1" applyAlignment="1">
      <alignment horizontal="left" vertical="top" wrapText="1"/>
    </xf>
    <xf numFmtId="10" fontId="21" fillId="0" borderId="75" xfId="0" applyNumberFormat="1" applyFont="1" applyBorder="1" applyAlignment="1">
      <alignment horizontal="right" vertical="top"/>
    </xf>
    <xf numFmtId="4" fontId="21" fillId="7" borderId="15" xfId="0" applyNumberFormat="1" applyFont="1" applyFill="1" applyBorder="1" applyAlignment="1">
      <alignment horizontal="right" vertical="center"/>
    </xf>
    <xf numFmtId="4" fontId="21" fillId="7" borderId="49" xfId="0" applyNumberFormat="1" applyFont="1" applyFill="1" applyBorder="1" applyAlignment="1">
      <alignment horizontal="right" vertical="center"/>
    </xf>
    <xf numFmtId="0" fontId="22" fillId="7" borderId="15" xfId="0" applyFont="1" applyFill="1" applyBorder="1" applyAlignment="1">
      <alignment vertical="center" wrapText="1"/>
    </xf>
    <xf numFmtId="4" fontId="21" fillId="5" borderId="44" xfId="0" applyNumberFormat="1" applyFont="1" applyFill="1" applyBorder="1" applyAlignment="1">
      <alignment horizontal="right" vertical="center"/>
    </xf>
    <xf numFmtId="0" fontId="20" fillId="5" borderId="43" xfId="0" applyFont="1" applyFill="1" applyBorder="1" applyAlignment="1">
      <alignment vertical="center"/>
    </xf>
    <xf numFmtId="4" fontId="20" fillId="0" borderId="92" xfId="0" applyNumberFormat="1" applyFont="1" applyBorder="1" applyAlignment="1">
      <alignment horizontal="right" vertical="top"/>
    </xf>
    <xf numFmtId="4" fontId="21" fillId="0" borderId="68" xfId="0" applyNumberFormat="1" applyFont="1" applyBorder="1" applyAlignment="1">
      <alignment horizontal="right" vertical="top"/>
    </xf>
    <xf numFmtId="4" fontId="21" fillId="0" borderId="93" xfId="0" applyNumberFormat="1" applyFont="1" applyBorder="1" applyAlignment="1">
      <alignment horizontal="right" vertical="top"/>
    </xf>
    <xf numFmtId="10" fontId="21" fillId="0" borderId="93" xfId="0" applyNumberFormat="1" applyFont="1" applyBorder="1" applyAlignment="1">
      <alignment horizontal="right" vertical="top"/>
    </xf>
    <xf numFmtId="0" fontId="20" fillId="0" borderId="70" xfId="0" applyFont="1" applyBorder="1" applyAlignment="1">
      <alignment vertical="top" wrapText="1"/>
    </xf>
    <xf numFmtId="4" fontId="21" fillId="0" borderId="24" xfId="0" applyNumberFormat="1" applyFont="1" applyBorder="1" applyAlignment="1">
      <alignment horizontal="right" vertical="top"/>
    </xf>
    <xf numFmtId="0" fontId="28" fillId="0" borderId="94" xfId="0" applyFont="1" applyBorder="1" applyAlignment="1">
      <alignment vertical="top" wrapText="1"/>
    </xf>
    <xf numFmtId="4" fontId="20" fillId="0" borderId="95" xfId="0" applyNumberFormat="1" applyFont="1" applyBorder="1" applyAlignment="1">
      <alignment horizontal="right" vertical="top"/>
    </xf>
    <xf numFmtId="4" fontId="21" fillId="0" borderId="28" xfId="0" applyNumberFormat="1" applyFont="1" applyBorder="1" applyAlignment="1">
      <alignment horizontal="right" vertical="top"/>
    </xf>
    <xf numFmtId="4" fontId="21" fillId="0" borderId="96" xfId="0" applyNumberFormat="1" applyFont="1" applyBorder="1" applyAlignment="1">
      <alignment horizontal="right" vertical="top"/>
    </xf>
    <xf numFmtId="10" fontId="21" fillId="0" borderId="96" xfId="0" applyNumberFormat="1" applyFont="1" applyBorder="1" applyAlignment="1">
      <alignment horizontal="right" vertical="top"/>
    </xf>
    <xf numFmtId="165" fontId="22" fillId="7" borderId="47" xfId="0" applyNumberFormat="1" applyFont="1" applyFill="1" applyBorder="1" applyAlignment="1">
      <alignment horizontal="center" vertical="center"/>
    </xf>
    <xf numFmtId="0" fontId="18" fillId="5" borderId="81" xfId="0" applyFont="1" applyFill="1" applyBorder="1" applyAlignment="1">
      <alignment vertical="center"/>
    </xf>
    <xf numFmtId="4" fontId="28" fillId="0" borderId="24" xfId="0" applyNumberFormat="1" applyFont="1" applyBorder="1" applyAlignment="1">
      <alignment horizontal="right" vertical="top"/>
    </xf>
    <xf numFmtId="4" fontId="21" fillId="0" borderId="63" xfId="0" applyNumberFormat="1" applyFont="1" applyBorder="1" applyAlignment="1">
      <alignment horizontal="right" vertical="top"/>
    </xf>
    <xf numFmtId="165" fontId="22" fillId="7" borderId="81" xfId="0" applyNumberFormat="1" applyFont="1" applyFill="1" applyBorder="1" applyAlignment="1">
      <alignment horizontal="center" vertical="center"/>
    </xf>
    <xf numFmtId="4" fontId="22" fillId="7" borderId="47" xfId="0" applyNumberFormat="1" applyFont="1" applyFill="1" applyBorder="1" applyAlignment="1">
      <alignment horizontal="right" vertical="center"/>
    </xf>
    <xf numFmtId="4" fontId="21" fillId="5" borderId="81" xfId="0" applyNumberFormat="1" applyFont="1" applyFill="1" applyBorder="1" applyAlignment="1">
      <alignment horizontal="right" vertical="center"/>
    </xf>
    <xf numFmtId="0" fontId="20" fillId="5" borderId="97" xfId="0" applyFont="1" applyFill="1" applyBorder="1" applyAlignment="1">
      <alignment vertical="center"/>
    </xf>
    <xf numFmtId="165" fontId="22" fillId="0" borderId="98" xfId="0" applyNumberFormat="1" applyFont="1" applyBorder="1" applyAlignment="1">
      <alignment vertical="top"/>
    </xf>
    <xf numFmtId="166" fontId="18" fillId="0" borderId="51" xfId="0" applyNumberFormat="1" applyFont="1" applyBorder="1" applyAlignment="1">
      <alignment horizontal="center" vertical="top"/>
    </xf>
    <xf numFmtId="0" fontId="20" fillId="0" borderId="99" xfId="0" applyFont="1" applyBorder="1" applyAlignment="1">
      <alignment vertical="top" wrapText="1"/>
    </xf>
    <xf numFmtId="0" fontId="20" fillId="0" borderId="51" xfId="0" applyFont="1" applyBorder="1" applyAlignment="1">
      <alignment horizontal="center" vertical="top"/>
    </xf>
    <xf numFmtId="4" fontId="20" fillId="0" borderId="93" xfId="0" applyNumberFormat="1" applyFont="1" applyBorder="1" applyAlignment="1">
      <alignment horizontal="right" vertical="top"/>
    </xf>
    <xf numFmtId="4" fontId="20" fillId="0" borderId="69" xfId="0" applyNumberFormat="1" applyFont="1" applyBorder="1" applyAlignment="1">
      <alignment horizontal="right" vertical="top"/>
    </xf>
    <xf numFmtId="4" fontId="20" fillId="0" borderId="70" xfId="0" applyNumberFormat="1" applyFont="1" applyBorder="1" applyAlignment="1">
      <alignment horizontal="right" vertical="top"/>
    </xf>
    <xf numFmtId="4" fontId="20" fillId="0" borderId="68" xfId="0" applyNumberFormat="1" applyFont="1" applyBorder="1" applyAlignment="1">
      <alignment horizontal="right" vertical="top"/>
    </xf>
    <xf numFmtId="166" fontId="18" fillId="0" borderId="23" xfId="0" applyNumberFormat="1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4" fontId="20" fillId="0" borderId="60" xfId="0" applyNumberFormat="1" applyFont="1" applyBorder="1" applyAlignment="1">
      <alignment horizontal="right" vertical="top"/>
    </xf>
    <xf numFmtId="0" fontId="20" fillId="0" borderId="27" xfId="0" applyFont="1" applyBorder="1" applyAlignment="1">
      <alignment horizontal="center" vertical="top"/>
    </xf>
    <xf numFmtId="4" fontId="20" fillId="0" borderId="66" xfId="0" applyNumberFormat="1" applyFont="1" applyBorder="1" applyAlignment="1">
      <alignment horizontal="right" vertical="top"/>
    </xf>
    <xf numFmtId="0" fontId="20" fillId="0" borderId="32" xfId="0" applyFont="1" applyBorder="1" applyAlignment="1">
      <alignment vertical="top" wrapText="1"/>
    </xf>
    <xf numFmtId="4" fontId="20" fillId="0" borderId="61" xfId="0" applyNumberFormat="1" applyFont="1" applyBorder="1" applyAlignment="1">
      <alignment horizontal="right" vertical="top"/>
    </xf>
    <xf numFmtId="4" fontId="20" fillId="0" borderId="100" xfId="0" applyNumberFormat="1" applyFont="1" applyBorder="1" applyAlignment="1">
      <alignment horizontal="right" vertical="top"/>
    </xf>
    <xf numFmtId="4" fontId="21" fillId="0" borderId="51" xfId="0" applyNumberFormat="1" applyFont="1" applyBorder="1" applyAlignment="1">
      <alignment horizontal="right" vertical="top"/>
    </xf>
    <xf numFmtId="0" fontId="20" fillId="0" borderId="51" xfId="0" applyFont="1" applyBorder="1" applyAlignment="1">
      <alignment vertical="top" wrapText="1"/>
    </xf>
    <xf numFmtId="166" fontId="18" fillId="0" borderId="27" xfId="0" applyNumberFormat="1" applyFont="1" applyBorder="1" applyAlignment="1">
      <alignment horizontal="center" vertical="top"/>
    </xf>
    <xf numFmtId="4" fontId="21" fillId="0" borderId="27" xfId="0" applyNumberFormat="1" applyFont="1" applyBorder="1" applyAlignment="1">
      <alignment horizontal="right" vertical="top"/>
    </xf>
    <xf numFmtId="166" fontId="18" fillId="0" borderId="72" xfId="0" applyNumberFormat="1" applyFont="1" applyBorder="1" applyAlignment="1">
      <alignment horizontal="center" vertical="top"/>
    </xf>
    <xf numFmtId="0" fontId="20" fillId="0" borderId="72" xfId="0" applyFont="1" applyBorder="1" applyAlignment="1">
      <alignment horizontal="center" vertical="top"/>
    </xf>
    <xf numFmtId="0" fontId="20" fillId="0" borderId="72" xfId="0" applyFont="1" applyBorder="1" applyAlignment="1">
      <alignment vertical="top" wrapText="1"/>
    </xf>
    <xf numFmtId="165" fontId="22" fillId="0" borderId="23" xfId="0" applyNumberFormat="1" applyFont="1" applyBorder="1" applyAlignment="1">
      <alignment vertical="top"/>
    </xf>
    <xf numFmtId="165" fontId="22" fillId="0" borderId="27" xfId="0" applyNumberFormat="1" applyFont="1" applyBorder="1" applyAlignment="1">
      <alignment vertical="top"/>
    </xf>
    <xf numFmtId="4" fontId="21" fillId="0" borderId="72" xfId="0" applyNumberFormat="1" applyFont="1" applyBorder="1" applyAlignment="1">
      <alignment horizontal="right" vertical="top"/>
    </xf>
    <xf numFmtId="0" fontId="20" fillId="5" borderId="47" xfId="0" applyFont="1" applyFill="1" applyBorder="1" applyAlignment="1">
      <alignment horizontal="center" vertical="center"/>
    </xf>
    <xf numFmtId="166" fontId="18" fillId="0" borderId="19" xfId="0" applyNumberFormat="1" applyFont="1" applyBorder="1" applyAlignment="1">
      <alignment horizontal="center" vertical="top"/>
    </xf>
    <xf numFmtId="0" fontId="20" fillId="0" borderId="98" xfId="0" applyFont="1" applyBorder="1" applyAlignment="1">
      <alignment vertical="top" wrapText="1"/>
    </xf>
    <xf numFmtId="0" fontId="20" fillId="0" borderId="104" xfId="0" applyFont="1" applyBorder="1" applyAlignment="1">
      <alignment vertical="top" wrapText="1"/>
    </xf>
    <xf numFmtId="4" fontId="21" fillId="0" borderId="23" xfId="0" applyNumberFormat="1" applyFont="1" applyBorder="1" applyAlignment="1">
      <alignment horizontal="right" vertical="top"/>
    </xf>
    <xf numFmtId="0" fontId="20" fillId="0" borderId="105" xfId="0" applyFont="1" applyBorder="1" applyAlignment="1">
      <alignment vertical="top" wrapText="1"/>
    </xf>
    <xf numFmtId="0" fontId="20" fillId="0" borderId="88" xfId="0" applyFont="1" applyBorder="1" applyAlignment="1">
      <alignment vertical="top" wrapText="1"/>
    </xf>
    <xf numFmtId="0" fontId="22" fillId="7" borderId="97" xfId="0" applyFont="1" applyFill="1" applyBorder="1" applyAlignment="1">
      <alignment horizontal="center" vertical="center"/>
    </xf>
    <xf numFmtId="0" fontId="18" fillId="5" borderId="41" xfId="0" applyFont="1" applyFill="1" applyBorder="1" applyAlignment="1">
      <alignment horizontal="center" vertical="center"/>
    </xf>
    <xf numFmtId="0" fontId="29" fillId="6" borderId="106" xfId="0" applyFont="1" applyFill="1" applyBorder="1" applyAlignment="1">
      <alignment horizontal="left" vertical="top" wrapText="1"/>
    </xf>
    <xf numFmtId="4" fontId="22" fillId="6" borderId="107" xfId="0" applyNumberFormat="1" applyFont="1" applyFill="1" applyBorder="1" applyAlignment="1">
      <alignment horizontal="right" vertical="top"/>
    </xf>
    <xf numFmtId="4" fontId="22" fillId="6" borderId="51" xfId="0" applyNumberFormat="1" applyFont="1" applyFill="1" applyBorder="1" applyAlignment="1">
      <alignment horizontal="right" vertical="top"/>
    </xf>
    <xf numFmtId="0" fontId="20" fillId="0" borderId="61" xfId="0" applyFont="1" applyBorder="1" applyAlignment="1">
      <alignment vertical="top" wrapText="1"/>
    </xf>
    <xf numFmtId="0" fontId="20" fillId="0" borderId="60" xfId="0" applyFont="1" applyBorder="1" applyAlignment="1">
      <alignment vertical="top" wrapText="1"/>
    </xf>
    <xf numFmtId="4" fontId="20" fillId="0" borderId="94" xfId="0" applyNumberFormat="1" applyFont="1" applyBorder="1" applyAlignment="1">
      <alignment horizontal="right" vertical="top"/>
    </xf>
    <xf numFmtId="165" fontId="22" fillId="6" borderId="53" xfId="0" applyNumberFormat="1" applyFont="1" applyFill="1" applyBorder="1" applyAlignment="1">
      <alignment vertical="top"/>
    </xf>
    <xf numFmtId="49" fontId="18" fillId="6" borderId="108" xfId="0" applyNumberFormat="1" applyFont="1" applyFill="1" applyBorder="1" applyAlignment="1">
      <alignment horizontal="center" vertical="top"/>
    </xf>
    <xf numFmtId="0" fontId="23" fillId="0" borderId="23" xfId="0" applyFont="1" applyBorder="1"/>
    <xf numFmtId="0" fontId="20" fillId="0" borderId="74" xfId="0" applyFont="1" applyBorder="1" applyAlignment="1">
      <alignment horizontal="center" vertical="top"/>
    </xf>
    <xf numFmtId="0" fontId="22" fillId="6" borderId="106" xfId="0" applyFont="1" applyFill="1" applyBorder="1" applyAlignment="1">
      <alignment vertical="top" wrapText="1"/>
    </xf>
    <xf numFmtId="0" fontId="27" fillId="6" borderId="67" xfId="0" applyFont="1" applyFill="1" applyBorder="1" applyAlignment="1">
      <alignment horizontal="left" vertical="top" wrapText="1"/>
    </xf>
    <xf numFmtId="165" fontId="27" fillId="7" borderId="40" xfId="0" applyNumberFormat="1" applyFont="1" applyFill="1" applyBorder="1" applyAlignment="1">
      <alignment vertical="center"/>
    </xf>
    <xf numFmtId="165" fontId="22" fillId="7" borderId="44" xfId="0" applyNumberFormat="1" applyFont="1" applyFill="1" applyBorder="1" applyAlignment="1">
      <alignment horizontal="center" vertical="center"/>
    </xf>
    <xf numFmtId="0" fontId="22" fillId="7" borderId="47" xfId="0" applyFont="1" applyFill="1" applyBorder="1" applyAlignment="1">
      <alignment vertical="center" wrapText="1"/>
    </xf>
    <xf numFmtId="0" fontId="22" fillId="7" borderId="42" xfId="0" applyFont="1" applyFill="1" applyBorder="1" applyAlignment="1">
      <alignment horizontal="center" vertical="center"/>
    </xf>
    <xf numFmtId="4" fontId="22" fillId="7" borderId="17" xfId="0" applyNumberFormat="1" applyFont="1" applyFill="1" applyBorder="1" applyAlignment="1">
      <alignment horizontal="right" vertical="center"/>
    </xf>
    <xf numFmtId="165" fontId="22" fillId="4" borderId="45" xfId="0" applyNumberFormat="1" applyFont="1" applyFill="1" applyBorder="1" applyAlignment="1">
      <alignment vertical="center"/>
    </xf>
    <xf numFmtId="165" fontId="22" fillId="4" borderId="46" xfId="0" applyNumberFormat="1" applyFont="1" applyFill="1" applyBorder="1" applyAlignment="1">
      <alignment horizontal="center" vertical="center"/>
    </xf>
    <xf numFmtId="0" fontId="22" fillId="4" borderId="46" xfId="0" applyFont="1" applyFill="1" applyBorder="1" applyAlignment="1">
      <alignment vertical="center" wrapText="1"/>
    </xf>
    <xf numFmtId="4" fontId="22" fillId="4" borderId="45" xfId="0" applyNumberFormat="1" applyFont="1" applyFill="1" applyBorder="1" applyAlignment="1">
      <alignment horizontal="right" vertical="center"/>
    </xf>
    <xf numFmtId="4" fontId="22" fillId="4" borderId="49" xfId="0" applyNumberFormat="1" applyFont="1" applyFill="1" applyBorder="1" applyAlignment="1">
      <alignment horizontal="right" vertical="center"/>
    </xf>
    <xf numFmtId="4" fontId="22" fillId="4" borderId="97" xfId="0" applyNumberFormat="1" applyFont="1" applyFill="1" applyBorder="1" applyAlignment="1">
      <alignment horizontal="right" vertical="center"/>
    </xf>
    <xf numFmtId="10" fontId="21" fillId="4" borderId="57" xfId="0" applyNumberFormat="1" applyFont="1" applyFill="1" applyBorder="1" applyAlignment="1">
      <alignment horizontal="right" vertical="top"/>
    </xf>
    <xf numFmtId="0" fontId="22" fillId="4" borderId="80" xfId="0" applyFont="1" applyFill="1" applyBorder="1" applyAlignment="1">
      <alignment vertical="center" wrapText="1"/>
    </xf>
    <xf numFmtId="4" fontId="21" fillId="0" borderId="0" xfId="0" applyNumberFormat="1" applyFont="1" applyAlignment="1">
      <alignment horizontal="right" vertical="center"/>
    </xf>
    <xf numFmtId="0" fontId="22" fillId="4" borderId="49" xfId="0" applyFont="1" applyFill="1" applyBorder="1" applyAlignment="1">
      <alignment horizontal="center" vertical="center"/>
    </xf>
    <xf numFmtId="4" fontId="22" fillId="4" borderId="16" xfId="0" applyNumberFormat="1" applyFont="1" applyFill="1" applyBorder="1" applyAlignment="1">
      <alignment horizontal="right" vertical="center"/>
    </xf>
    <xf numFmtId="4" fontId="21" fillId="4" borderId="16" xfId="0" applyNumberFormat="1" applyFont="1" applyFill="1" applyBorder="1" applyAlignment="1">
      <alignment horizontal="right" vertical="center"/>
    </xf>
    <xf numFmtId="0" fontId="22" fillId="4" borderId="15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32" xfId="0" applyFont="1" applyBorder="1" applyAlignment="1">
      <alignment wrapText="1"/>
    </xf>
    <xf numFmtId="0" fontId="22" fillId="0" borderId="32" xfId="0" applyFont="1" applyBorder="1" applyAlignment="1">
      <alignment horizontal="center"/>
    </xf>
    <xf numFmtId="0" fontId="20" fillId="0" borderId="32" xfId="0" applyFont="1" applyBorder="1"/>
    <xf numFmtId="4" fontId="20" fillId="0" borderId="32" xfId="0" applyNumberFormat="1" applyFont="1" applyBorder="1" applyAlignment="1">
      <alignment horizontal="right"/>
    </xf>
    <xf numFmtId="4" fontId="22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horizontal="left"/>
    </xf>
    <xf numFmtId="4" fontId="30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25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22" fillId="2" borderId="4" xfId="0" applyNumberFormat="1" applyFont="1" applyFill="1" applyBorder="1" applyAlignment="1">
      <alignment horizontal="center" vertical="center"/>
    </xf>
    <xf numFmtId="0" fontId="26" fillId="0" borderId="5" xfId="0" applyFont="1" applyBorder="1"/>
    <xf numFmtId="0" fontId="26" fillId="0" borderId="6" xfId="0" applyFont="1" applyBorder="1"/>
    <xf numFmtId="164" fontId="22" fillId="2" borderId="4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6" fillId="0" borderId="7" xfId="0" applyFont="1" applyBorder="1"/>
    <xf numFmtId="0" fontId="26" fillId="0" borderId="13" xfId="0" applyFont="1" applyBorder="1"/>
    <xf numFmtId="4" fontId="22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6" fillId="0" borderId="37" xfId="0" applyFont="1" applyBorder="1"/>
    <xf numFmtId="0" fontId="22" fillId="2" borderId="33" xfId="0" applyFont="1" applyFill="1" applyBorder="1" applyAlignment="1">
      <alignment horizontal="center" vertical="center"/>
    </xf>
    <xf numFmtId="0" fontId="26" fillId="0" borderId="35" xfId="0" applyFont="1" applyBorder="1"/>
    <xf numFmtId="0" fontId="26" fillId="0" borderId="38" xfId="0" applyFont="1" applyBorder="1"/>
    <xf numFmtId="0" fontId="22" fillId="2" borderId="34" xfId="0" applyFont="1" applyFill="1" applyBorder="1" applyAlignment="1">
      <alignment horizontal="center" vertical="center" wrapText="1"/>
    </xf>
    <xf numFmtId="0" fontId="26" fillId="0" borderId="36" xfId="0" applyFont="1" applyBorder="1"/>
    <xf numFmtId="0" fontId="26" fillId="0" borderId="39" xfId="0" applyFont="1" applyBorder="1"/>
    <xf numFmtId="165" fontId="18" fillId="4" borderId="4" xfId="0" applyNumberFormat="1" applyFont="1" applyFill="1" applyBorder="1" applyAlignment="1">
      <alignment horizontal="left" vertical="center"/>
    </xf>
    <xf numFmtId="0" fontId="26" fillId="0" borderId="109" xfId="0" applyFont="1" applyBorder="1"/>
    <xf numFmtId="0" fontId="20" fillId="0" borderId="32" xfId="0" applyFont="1" applyBorder="1" applyAlignment="1">
      <alignment horizontal="center" wrapText="1"/>
    </xf>
    <xf numFmtId="0" fontId="26" fillId="0" borderId="32" xfId="0" applyFont="1" applyBorder="1"/>
    <xf numFmtId="4" fontId="28" fillId="0" borderId="62" xfId="0" applyNumberFormat="1" applyFont="1" applyBorder="1" applyAlignment="1">
      <alignment horizontal="right" vertical="center"/>
    </xf>
    <xf numFmtId="0" fontId="26" fillId="0" borderId="74" xfId="0" applyFont="1" applyBorder="1"/>
    <xf numFmtId="0" fontId="26" fillId="0" borderId="88" xfId="0" applyFont="1" applyBorder="1"/>
    <xf numFmtId="0" fontId="26" fillId="0" borderId="8" xfId="0" applyFont="1" applyBorder="1"/>
    <xf numFmtId="0" fontId="26" fillId="0" borderId="89" xfId="0" applyFont="1" applyBorder="1"/>
    <xf numFmtId="0" fontId="26" fillId="0" borderId="9" xfId="0" applyFont="1" applyBorder="1"/>
    <xf numFmtId="165" fontId="27" fillId="7" borderId="4" xfId="0" applyNumberFormat="1" applyFont="1" applyFill="1" applyBorder="1" applyAlignment="1">
      <alignment horizontal="left" vertical="center" wrapText="1"/>
    </xf>
    <xf numFmtId="165" fontId="27" fillId="7" borderId="101" xfId="0" applyNumberFormat="1" applyFont="1" applyFill="1" applyBorder="1" applyAlignment="1">
      <alignment horizontal="left" vertical="center" wrapText="1"/>
    </xf>
    <xf numFmtId="0" fontId="26" fillId="0" borderId="102" xfId="0" applyFont="1" applyBorder="1"/>
    <xf numFmtId="0" fontId="26" fillId="0" borderId="103" xfId="0" applyFont="1" applyBorder="1"/>
    <xf numFmtId="165" fontId="20" fillId="0" borderId="0" xfId="0" applyNumberFormat="1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C16" workbookViewId="0">
      <selection sqref="A1:B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44140625" customWidth="1"/>
    <col min="10" max="10" width="20.44140625" customWidth="1"/>
    <col min="11" max="11" width="12.44140625" customWidth="1"/>
    <col min="12" max="12" width="20.44140625" customWidth="1"/>
    <col min="13" max="13" width="12.44140625" customWidth="1"/>
    <col min="14" max="14" width="20.44140625" customWidth="1"/>
    <col min="15" max="23" width="4.88671875" customWidth="1"/>
    <col min="24" max="26" width="9.44140625" customWidth="1"/>
    <col min="27" max="31" width="11" customWidth="1"/>
  </cols>
  <sheetData>
    <row r="1" spans="1:31" ht="15" customHeight="1" x14ac:dyDescent="0.3">
      <c r="A1" s="357" t="s">
        <v>0</v>
      </c>
      <c r="B1" s="352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357" t="s">
        <v>2</v>
      </c>
      <c r="I2" s="352"/>
      <c r="J2" s="35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357" t="s">
        <v>3</v>
      </c>
      <c r="I3" s="352"/>
      <c r="J3" s="35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5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14.25" customHeight="1" x14ac:dyDescent="0.3">
      <c r="A11" s="3" t="s">
        <v>6</v>
      </c>
      <c r="B11" s="1"/>
      <c r="C11" s="5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3">
      <c r="A12" s="3" t="s">
        <v>8</v>
      </c>
      <c r="B12" s="1"/>
      <c r="C12" s="1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3">
      <c r="A13" s="3" t="s">
        <v>10</v>
      </c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3">
      <c r="A14" s="3" t="s">
        <v>12</v>
      </c>
      <c r="B14" s="1"/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3">
      <c r="A15" s="3" t="s">
        <v>14</v>
      </c>
      <c r="B15" s="1"/>
      <c r="C15" s="7" t="s">
        <v>15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8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31" ht="15.6" x14ac:dyDescent="0.3">
      <c r="A18" s="10"/>
      <c r="B18" s="358" t="s">
        <v>16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11"/>
      <c r="P18" s="12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5.6" x14ac:dyDescent="0.3">
      <c r="A19" s="10"/>
      <c r="B19" s="358" t="s">
        <v>17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11"/>
      <c r="P19" s="1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.6" x14ac:dyDescent="0.3">
      <c r="A20" s="10"/>
      <c r="B20" s="359" t="s">
        <v>18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2"/>
      <c r="O20" s="11"/>
      <c r="P20" s="12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5.75" customHeight="1" x14ac:dyDescent="0.3">
      <c r="A21" s="10"/>
      <c r="B21" s="3"/>
      <c r="C21" s="1"/>
      <c r="D21" s="13"/>
      <c r="E21" s="13"/>
      <c r="F21" s="13"/>
      <c r="G21" s="13"/>
      <c r="H21" s="13"/>
      <c r="I21" s="13"/>
      <c r="J21" s="14"/>
      <c r="K21" s="13"/>
      <c r="L21" s="14"/>
      <c r="M21" s="13"/>
      <c r="N21" s="14"/>
      <c r="O21" s="11"/>
      <c r="P21" s="12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5.75" customHeight="1" x14ac:dyDescent="0.3">
      <c r="A22" s="6"/>
      <c r="B22" s="6"/>
      <c r="C22" s="6"/>
      <c r="D22" s="15"/>
      <c r="E22" s="15"/>
      <c r="F22" s="15"/>
      <c r="G22" s="15"/>
      <c r="H22" s="15"/>
      <c r="I22" s="15"/>
      <c r="J22" s="16"/>
      <c r="K22" s="15"/>
      <c r="L22" s="16"/>
      <c r="M22" s="15"/>
      <c r="N22" s="16"/>
      <c r="O22" s="15"/>
      <c r="P22" s="1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3">
      <c r="A23" s="360"/>
      <c r="B23" s="353" t="s">
        <v>19</v>
      </c>
      <c r="C23" s="354"/>
      <c r="D23" s="363" t="s">
        <v>20</v>
      </c>
      <c r="E23" s="364"/>
      <c r="F23" s="364"/>
      <c r="G23" s="364"/>
      <c r="H23" s="364"/>
      <c r="I23" s="364"/>
      <c r="J23" s="365"/>
      <c r="K23" s="353" t="s">
        <v>21</v>
      </c>
      <c r="L23" s="354"/>
      <c r="M23" s="353" t="s">
        <v>22</v>
      </c>
      <c r="N23" s="354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ht="135" customHeight="1" x14ac:dyDescent="0.3">
      <c r="A24" s="361"/>
      <c r="B24" s="355"/>
      <c r="C24" s="356"/>
      <c r="D24" s="18" t="s">
        <v>23</v>
      </c>
      <c r="E24" s="19" t="s">
        <v>24</v>
      </c>
      <c r="F24" s="19" t="s">
        <v>25</v>
      </c>
      <c r="G24" s="19" t="s">
        <v>26</v>
      </c>
      <c r="H24" s="19" t="s">
        <v>27</v>
      </c>
      <c r="I24" s="366" t="s">
        <v>28</v>
      </c>
      <c r="J24" s="356"/>
      <c r="K24" s="355"/>
      <c r="L24" s="356"/>
      <c r="M24" s="355"/>
      <c r="N24" s="356"/>
      <c r="O24" s="6"/>
      <c r="P24" s="6"/>
      <c r="Q24" s="20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3">
      <c r="A25" s="362"/>
      <c r="B25" s="21" t="s">
        <v>29</v>
      </c>
      <c r="C25" s="22" t="s">
        <v>30</v>
      </c>
      <c r="D25" s="21" t="s">
        <v>30</v>
      </c>
      <c r="E25" s="23" t="s">
        <v>30</v>
      </c>
      <c r="F25" s="23" t="s">
        <v>30</v>
      </c>
      <c r="G25" s="23" t="s">
        <v>30</v>
      </c>
      <c r="H25" s="23" t="s">
        <v>30</v>
      </c>
      <c r="I25" s="23" t="s">
        <v>29</v>
      </c>
      <c r="J25" s="24" t="s">
        <v>31</v>
      </c>
      <c r="K25" s="21" t="s">
        <v>29</v>
      </c>
      <c r="L25" s="22" t="s">
        <v>30</v>
      </c>
      <c r="M25" s="25" t="s">
        <v>29</v>
      </c>
      <c r="N25" s="26" t="s">
        <v>30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30" customHeight="1" x14ac:dyDescent="0.3">
      <c r="A26" s="28" t="s">
        <v>32</v>
      </c>
      <c r="B26" s="29" t="s">
        <v>33</v>
      </c>
      <c r="C26" s="30" t="s">
        <v>34</v>
      </c>
      <c r="D26" s="29" t="s">
        <v>35</v>
      </c>
      <c r="E26" s="31" t="s">
        <v>36</v>
      </c>
      <c r="F26" s="31" t="s">
        <v>37</v>
      </c>
      <c r="G26" s="31" t="s">
        <v>38</v>
      </c>
      <c r="H26" s="31" t="s">
        <v>39</v>
      </c>
      <c r="I26" s="31" t="s">
        <v>40</v>
      </c>
      <c r="J26" s="30" t="s">
        <v>41</v>
      </c>
      <c r="K26" s="29" t="s">
        <v>42</v>
      </c>
      <c r="L26" s="30" t="s">
        <v>43</v>
      </c>
      <c r="M26" s="29" t="s">
        <v>44</v>
      </c>
      <c r="N26" s="30" t="s">
        <v>45</v>
      </c>
      <c r="O26" s="32"/>
      <c r="P26" s="32"/>
      <c r="Q26" s="33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ht="30" customHeight="1" x14ac:dyDescent="0.3">
      <c r="A27" s="34" t="s">
        <v>46</v>
      </c>
      <c r="B27" s="35">
        <f t="shared" ref="B27:B28" si="0">C27/N27</f>
        <v>1</v>
      </c>
      <c r="C27" s="36">
        <v>295500</v>
      </c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9">
        <f t="shared" ref="I27:I29" si="1">J27/N27</f>
        <v>0</v>
      </c>
      <c r="J27" s="36">
        <f t="shared" ref="J27:J29" si="2">D27+E27+F27+G27+H27</f>
        <v>0</v>
      </c>
      <c r="K27" s="35">
        <f t="shared" ref="K27:K29" si="3">L27/N27</f>
        <v>0</v>
      </c>
      <c r="L27" s="36">
        <f>'Кошторис  витрат'!S183</f>
        <v>0</v>
      </c>
      <c r="M27" s="40">
        <v>1</v>
      </c>
      <c r="N27" s="41">
        <f t="shared" ref="N27:N29" si="4">C27+J27+L27</f>
        <v>295500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30" customHeight="1" x14ac:dyDescent="0.3">
      <c r="A28" s="42" t="s">
        <v>47</v>
      </c>
      <c r="B28" s="43">
        <f t="shared" si="0"/>
        <v>1</v>
      </c>
      <c r="C28" s="44">
        <v>295500</v>
      </c>
      <c r="D28" s="45">
        <v>0</v>
      </c>
      <c r="E28" s="46">
        <v>0</v>
      </c>
      <c r="F28" s="46">
        <v>0</v>
      </c>
      <c r="G28" s="46">
        <v>0</v>
      </c>
      <c r="H28" s="46">
        <v>0</v>
      </c>
      <c r="I28" s="47">
        <f t="shared" si="1"/>
        <v>0</v>
      </c>
      <c r="J28" s="44">
        <f t="shared" si="2"/>
        <v>0</v>
      </c>
      <c r="K28" s="43">
        <f t="shared" si="3"/>
        <v>0</v>
      </c>
      <c r="L28" s="44">
        <f>'Кошторис  витрат'!V183</f>
        <v>0</v>
      </c>
      <c r="M28" s="48">
        <v>1</v>
      </c>
      <c r="N28" s="49">
        <f t="shared" si="4"/>
        <v>295500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</row>
    <row r="29" spans="1:31" ht="30" customHeight="1" x14ac:dyDescent="0.3">
      <c r="A29" s="50" t="s">
        <v>48</v>
      </c>
      <c r="B29" s="51">
        <v>0.6</v>
      </c>
      <c r="C29" s="52">
        <v>177300</v>
      </c>
      <c r="D29" s="53">
        <v>0</v>
      </c>
      <c r="E29" s="54">
        <v>0</v>
      </c>
      <c r="F29" s="54">
        <v>0</v>
      </c>
      <c r="G29" s="54">
        <v>0</v>
      </c>
      <c r="H29" s="54">
        <v>0</v>
      </c>
      <c r="I29" s="55">
        <f t="shared" si="1"/>
        <v>0</v>
      </c>
      <c r="J29" s="52">
        <f t="shared" si="2"/>
        <v>0</v>
      </c>
      <c r="K29" s="51">
        <f t="shared" si="3"/>
        <v>0</v>
      </c>
      <c r="L29" s="52">
        <v>0</v>
      </c>
      <c r="M29" s="56">
        <f>(N29*M28)/N28</f>
        <v>0.6</v>
      </c>
      <c r="N29" s="57">
        <f t="shared" si="4"/>
        <v>177300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</row>
    <row r="30" spans="1:31" ht="30" customHeight="1" x14ac:dyDescent="0.3">
      <c r="A30" s="58" t="s">
        <v>49</v>
      </c>
      <c r="B30" s="59">
        <f t="shared" ref="B30:N30" si="5">B28-B29</f>
        <v>0.4</v>
      </c>
      <c r="C30" s="60">
        <f t="shared" si="5"/>
        <v>118200</v>
      </c>
      <c r="D30" s="61">
        <f t="shared" si="5"/>
        <v>0</v>
      </c>
      <c r="E30" s="62">
        <f t="shared" si="5"/>
        <v>0</v>
      </c>
      <c r="F30" s="62">
        <f t="shared" si="5"/>
        <v>0</v>
      </c>
      <c r="G30" s="62">
        <f t="shared" si="5"/>
        <v>0</v>
      </c>
      <c r="H30" s="62">
        <f t="shared" si="5"/>
        <v>0</v>
      </c>
      <c r="I30" s="63">
        <f t="shared" si="5"/>
        <v>0</v>
      </c>
      <c r="J30" s="60">
        <f t="shared" si="5"/>
        <v>0</v>
      </c>
      <c r="K30" s="64">
        <f t="shared" si="5"/>
        <v>0</v>
      </c>
      <c r="L30" s="60">
        <f t="shared" si="5"/>
        <v>0</v>
      </c>
      <c r="M30" s="65">
        <f t="shared" si="5"/>
        <v>0.4</v>
      </c>
      <c r="N30" s="66">
        <f t="shared" si="5"/>
        <v>118200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7"/>
      <c r="B32" s="67" t="s">
        <v>50</v>
      </c>
      <c r="C32" s="367" t="s">
        <v>51</v>
      </c>
      <c r="D32" s="368"/>
      <c r="E32" s="368"/>
      <c r="F32" s="67"/>
      <c r="G32" s="68"/>
      <c r="H32" s="68"/>
      <c r="I32" s="69"/>
      <c r="J32" s="367" t="s">
        <v>52</v>
      </c>
      <c r="K32" s="368"/>
      <c r="L32" s="368"/>
      <c r="M32" s="368"/>
      <c r="N32" s="368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</row>
    <row r="33" spans="1:31" ht="15.75" customHeight="1" x14ac:dyDescent="0.3">
      <c r="A33" s="6"/>
      <c r="B33" s="6"/>
      <c r="C33" s="6"/>
      <c r="D33" s="70" t="s">
        <v>53</v>
      </c>
      <c r="E33" s="6"/>
      <c r="F33" s="71"/>
      <c r="G33" s="351" t="s">
        <v>54</v>
      </c>
      <c r="H33" s="352"/>
      <c r="I33" s="15"/>
      <c r="J33" s="351" t="s">
        <v>55</v>
      </c>
      <c r="K33" s="352"/>
      <c r="L33" s="352"/>
      <c r="M33" s="352"/>
      <c r="N33" s="352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3"/>
  <sheetViews>
    <sheetView tabSelected="1" topLeftCell="A179" workbookViewId="0">
      <selection activeCell="M4" sqref="M4"/>
    </sheetView>
  </sheetViews>
  <sheetFormatPr defaultColWidth="14.44140625" defaultRowHeight="15" customHeight="1" outlineLevelCol="1" x14ac:dyDescent="0.3"/>
  <cols>
    <col min="1" max="1" width="13.33203125" customWidth="1"/>
    <col min="2" max="2" width="11.1093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20.33203125" customWidth="1"/>
    <col min="8" max="8" width="11.88671875" customWidth="1"/>
    <col min="9" max="9" width="13" customWidth="1"/>
    <col min="10" max="10" width="20.554687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32" customWidth="1"/>
    <col min="28" max="28" width="14" customWidth="1"/>
    <col min="29" max="33" width="5.109375" customWidth="1"/>
  </cols>
  <sheetData>
    <row r="1" spans="1:33" ht="18" customHeight="1" x14ac:dyDescent="0.3">
      <c r="A1" s="377" t="s">
        <v>56</v>
      </c>
      <c r="B1" s="378"/>
      <c r="C1" s="378"/>
      <c r="D1" s="378"/>
      <c r="E1" s="378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4"/>
      <c r="X1" s="84"/>
      <c r="Y1" s="84"/>
      <c r="Z1" s="84"/>
      <c r="AA1" s="85"/>
      <c r="AB1" s="1"/>
      <c r="AC1" s="1"/>
      <c r="AD1" s="1"/>
      <c r="AE1" s="1"/>
      <c r="AF1" s="1"/>
      <c r="AG1" s="1"/>
    </row>
    <row r="2" spans="1:33" ht="18" customHeight="1" x14ac:dyDescent="0.3">
      <c r="A2" s="86" t="str">
        <f>Фінансування!A12</f>
        <v>Назва Грантоотримувача:</v>
      </c>
      <c r="B2" s="87"/>
      <c r="C2" s="86" t="s">
        <v>9</v>
      </c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0"/>
      <c r="Y2" s="90"/>
      <c r="Z2" s="90"/>
      <c r="AA2" s="91"/>
      <c r="AB2" s="1"/>
      <c r="AC2" s="1"/>
      <c r="AD2" s="1"/>
      <c r="AE2" s="1"/>
      <c r="AF2" s="1"/>
      <c r="AG2" s="1"/>
    </row>
    <row r="3" spans="1:33" ht="18" customHeight="1" x14ac:dyDescent="0.3">
      <c r="A3" s="92" t="str">
        <f>Фінансування!A13</f>
        <v>Назва проєкту:</v>
      </c>
      <c r="B3" s="87"/>
      <c r="C3" s="93" t="s">
        <v>11</v>
      </c>
      <c r="D3" s="88"/>
      <c r="E3" s="89"/>
      <c r="F3" s="89"/>
      <c r="G3" s="89"/>
      <c r="H3" s="89"/>
      <c r="I3" s="89"/>
      <c r="J3" s="89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95"/>
      <c r="Y3" s="95"/>
      <c r="Z3" s="95"/>
      <c r="AA3" s="91"/>
      <c r="AB3" s="1"/>
      <c r="AC3" s="1"/>
      <c r="AD3" s="1"/>
      <c r="AE3" s="1"/>
      <c r="AF3" s="1"/>
      <c r="AG3" s="1"/>
    </row>
    <row r="4" spans="1:33" ht="18" customHeight="1" x14ac:dyDescent="0.3">
      <c r="A4" s="92" t="str">
        <f>Фінансування!A14</f>
        <v>Дата початку проєкту:</v>
      </c>
      <c r="B4" s="96"/>
      <c r="C4" s="96" t="s">
        <v>13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1"/>
      <c r="AC4" s="1"/>
      <c r="AD4" s="1"/>
      <c r="AE4" s="1"/>
      <c r="AF4" s="1"/>
      <c r="AG4" s="1"/>
    </row>
    <row r="5" spans="1:33" ht="18" customHeight="1" x14ac:dyDescent="0.3">
      <c r="A5" s="92" t="str">
        <f>Фінансування!A15</f>
        <v>Дата завершення проєкту:</v>
      </c>
      <c r="B5" s="96"/>
      <c r="C5" s="97" t="s">
        <v>15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1"/>
      <c r="AC5" s="1"/>
      <c r="AD5" s="1"/>
      <c r="AE5" s="1"/>
      <c r="AF5" s="1"/>
      <c r="AG5" s="1"/>
    </row>
    <row r="6" spans="1:33" ht="15.6" x14ac:dyDescent="0.3">
      <c r="A6" s="92"/>
      <c r="B6" s="87"/>
      <c r="C6" s="98"/>
      <c r="D6" s="88"/>
      <c r="E6" s="99"/>
      <c r="F6" s="99"/>
      <c r="G6" s="99"/>
      <c r="H6" s="99"/>
      <c r="I6" s="99"/>
      <c r="J6" s="99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1"/>
      <c r="X6" s="101"/>
      <c r="Y6" s="101"/>
      <c r="Z6" s="101"/>
      <c r="AA6" s="102"/>
      <c r="AB6" s="1"/>
      <c r="AC6" s="1"/>
      <c r="AD6" s="1"/>
      <c r="AE6" s="1"/>
      <c r="AF6" s="1"/>
      <c r="AG6" s="1"/>
    </row>
    <row r="7" spans="1:33" ht="15.6" x14ac:dyDescent="0.3">
      <c r="A7" s="379" t="s">
        <v>57</v>
      </c>
      <c r="B7" s="381" t="s">
        <v>58</v>
      </c>
      <c r="C7" s="384" t="s">
        <v>59</v>
      </c>
      <c r="D7" s="384" t="s">
        <v>60</v>
      </c>
      <c r="E7" s="369" t="s">
        <v>61</v>
      </c>
      <c r="F7" s="370"/>
      <c r="G7" s="370"/>
      <c r="H7" s="370"/>
      <c r="I7" s="370"/>
      <c r="J7" s="371"/>
      <c r="K7" s="369" t="s">
        <v>62</v>
      </c>
      <c r="L7" s="370"/>
      <c r="M7" s="370"/>
      <c r="N7" s="370"/>
      <c r="O7" s="370"/>
      <c r="P7" s="371"/>
      <c r="Q7" s="369" t="s">
        <v>63</v>
      </c>
      <c r="R7" s="370"/>
      <c r="S7" s="370"/>
      <c r="T7" s="370"/>
      <c r="U7" s="370"/>
      <c r="V7" s="371"/>
      <c r="W7" s="372" t="s">
        <v>64</v>
      </c>
      <c r="X7" s="370"/>
      <c r="Y7" s="370"/>
      <c r="Z7" s="371"/>
      <c r="AA7" s="373" t="s">
        <v>65</v>
      </c>
      <c r="AB7" s="1"/>
      <c r="AC7" s="1"/>
      <c r="AD7" s="1"/>
      <c r="AE7" s="1"/>
      <c r="AF7" s="1"/>
      <c r="AG7" s="1"/>
    </row>
    <row r="8" spans="1:33" ht="15.6" x14ac:dyDescent="0.3">
      <c r="A8" s="374"/>
      <c r="B8" s="382"/>
      <c r="C8" s="385"/>
      <c r="D8" s="385"/>
      <c r="E8" s="376" t="s">
        <v>66</v>
      </c>
      <c r="F8" s="370"/>
      <c r="G8" s="371"/>
      <c r="H8" s="376" t="s">
        <v>67</v>
      </c>
      <c r="I8" s="370"/>
      <c r="J8" s="371"/>
      <c r="K8" s="376" t="s">
        <v>66</v>
      </c>
      <c r="L8" s="370"/>
      <c r="M8" s="371"/>
      <c r="N8" s="376" t="s">
        <v>67</v>
      </c>
      <c r="O8" s="370"/>
      <c r="P8" s="371"/>
      <c r="Q8" s="376" t="s">
        <v>66</v>
      </c>
      <c r="R8" s="370"/>
      <c r="S8" s="371"/>
      <c r="T8" s="376" t="s">
        <v>67</v>
      </c>
      <c r="U8" s="370"/>
      <c r="V8" s="371"/>
      <c r="W8" s="373" t="s">
        <v>68</v>
      </c>
      <c r="X8" s="373" t="s">
        <v>69</v>
      </c>
      <c r="Y8" s="372" t="s">
        <v>70</v>
      </c>
      <c r="Z8" s="371"/>
      <c r="AA8" s="374"/>
      <c r="AB8" s="1"/>
      <c r="AC8" s="1"/>
      <c r="AD8" s="1"/>
      <c r="AE8" s="1"/>
      <c r="AF8" s="1"/>
      <c r="AG8" s="1"/>
    </row>
    <row r="9" spans="1:33" ht="62.4" x14ac:dyDescent="0.3">
      <c r="A9" s="380"/>
      <c r="B9" s="383"/>
      <c r="C9" s="386"/>
      <c r="D9" s="386"/>
      <c r="E9" s="103" t="s">
        <v>71</v>
      </c>
      <c r="F9" s="104" t="s">
        <v>72</v>
      </c>
      <c r="G9" s="105" t="s">
        <v>73</v>
      </c>
      <c r="H9" s="103" t="s">
        <v>71</v>
      </c>
      <c r="I9" s="104" t="s">
        <v>72</v>
      </c>
      <c r="J9" s="105" t="s">
        <v>74</v>
      </c>
      <c r="K9" s="103" t="s">
        <v>71</v>
      </c>
      <c r="L9" s="104" t="s">
        <v>75</v>
      </c>
      <c r="M9" s="105" t="s">
        <v>76</v>
      </c>
      <c r="N9" s="103" t="s">
        <v>71</v>
      </c>
      <c r="O9" s="104" t="s">
        <v>75</v>
      </c>
      <c r="P9" s="105" t="s">
        <v>77</v>
      </c>
      <c r="Q9" s="103" t="s">
        <v>71</v>
      </c>
      <c r="R9" s="104" t="s">
        <v>75</v>
      </c>
      <c r="S9" s="105" t="s">
        <v>78</v>
      </c>
      <c r="T9" s="103" t="s">
        <v>71</v>
      </c>
      <c r="U9" s="104" t="s">
        <v>75</v>
      </c>
      <c r="V9" s="105" t="s">
        <v>79</v>
      </c>
      <c r="W9" s="375"/>
      <c r="X9" s="375"/>
      <c r="Y9" s="106" t="s">
        <v>80</v>
      </c>
      <c r="Z9" s="107" t="s">
        <v>29</v>
      </c>
      <c r="AA9" s="375"/>
      <c r="AB9" s="1"/>
      <c r="AC9" s="1"/>
      <c r="AD9" s="1"/>
      <c r="AE9" s="1"/>
      <c r="AF9" s="1"/>
      <c r="AG9" s="1"/>
    </row>
    <row r="10" spans="1:33" ht="15.6" x14ac:dyDescent="0.3">
      <c r="A10" s="108">
        <v>1</v>
      </c>
      <c r="B10" s="108">
        <v>2</v>
      </c>
      <c r="C10" s="109">
        <v>3</v>
      </c>
      <c r="D10" s="109">
        <v>4</v>
      </c>
      <c r="E10" s="110">
        <v>5</v>
      </c>
      <c r="F10" s="110">
        <v>6</v>
      </c>
      <c r="G10" s="110">
        <v>7</v>
      </c>
      <c r="H10" s="110">
        <v>8</v>
      </c>
      <c r="I10" s="110">
        <v>9</v>
      </c>
      <c r="J10" s="110">
        <v>10</v>
      </c>
      <c r="K10" s="110">
        <v>11</v>
      </c>
      <c r="L10" s="110">
        <v>12</v>
      </c>
      <c r="M10" s="110">
        <v>13</v>
      </c>
      <c r="N10" s="110">
        <v>14</v>
      </c>
      <c r="O10" s="110">
        <v>15</v>
      </c>
      <c r="P10" s="110">
        <v>16</v>
      </c>
      <c r="Q10" s="110">
        <v>17</v>
      </c>
      <c r="R10" s="110">
        <v>18</v>
      </c>
      <c r="S10" s="110">
        <v>19</v>
      </c>
      <c r="T10" s="110">
        <v>20</v>
      </c>
      <c r="U10" s="110">
        <v>21</v>
      </c>
      <c r="V10" s="110">
        <v>22</v>
      </c>
      <c r="W10" s="110">
        <v>23</v>
      </c>
      <c r="X10" s="110">
        <v>24</v>
      </c>
      <c r="Y10" s="110">
        <v>25</v>
      </c>
      <c r="Z10" s="110">
        <v>26</v>
      </c>
      <c r="AA10" s="111">
        <v>27</v>
      </c>
      <c r="AB10" s="1"/>
      <c r="AC10" s="1"/>
      <c r="AD10" s="1"/>
      <c r="AE10" s="1"/>
      <c r="AF10" s="1"/>
      <c r="AG10" s="1"/>
    </row>
    <row r="11" spans="1:33" ht="15.6" x14ac:dyDescent="0.3">
      <c r="A11" s="112" t="s">
        <v>81</v>
      </c>
      <c r="B11" s="113"/>
      <c r="C11" s="114" t="s">
        <v>82</v>
      </c>
      <c r="D11" s="115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17"/>
      <c r="Y11" s="117"/>
      <c r="Z11" s="117"/>
      <c r="AA11" s="118"/>
      <c r="AB11" s="73"/>
      <c r="AC11" s="73"/>
      <c r="AD11" s="73"/>
      <c r="AE11" s="73"/>
      <c r="AF11" s="73"/>
      <c r="AG11" s="73"/>
    </row>
    <row r="12" spans="1:33" ht="15.6" x14ac:dyDescent="0.3">
      <c r="A12" s="119" t="s">
        <v>83</v>
      </c>
      <c r="B12" s="120">
        <v>1</v>
      </c>
      <c r="C12" s="121" t="s">
        <v>84</v>
      </c>
      <c r="D12" s="1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4"/>
      <c r="X12" s="124"/>
      <c r="Y12" s="124"/>
      <c r="Z12" s="124"/>
      <c r="AA12" s="125"/>
      <c r="AB12" s="8"/>
      <c r="AC12" s="9"/>
      <c r="AD12" s="9"/>
      <c r="AE12" s="9"/>
      <c r="AF12" s="9"/>
      <c r="AG12" s="9"/>
    </row>
    <row r="13" spans="1:33" ht="46.8" x14ac:dyDescent="0.3">
      <c r="A13" s="126" t="s">
        <v>85</v>
      </c>
      <c r="B13" s="127" t="s">
        <v>86</v>
      </c>
      <c r="C13" s="128" t="s">
        <v>87</v>
      </c>
      <c r="D13" s="129"/>
      <c r="E13" s="130">
        <f>SUM(E14:E16)</f>
        <v>0</v>
      </c>
      <c r="F13" s="131"/>
      <c r="G13" s="132">
        <f t="shared" ref="G13:H13" si="0">SUM(G14:G16)</f>
        <v>0</v>
      </c>
      <c r="H13" s="130">
        <f t="shared" si="0"/>
        <v>0</v>
      </c>
      <c r="I13" s="131"/>
      <c r="J13" s="132">
        <f t="shared" ref="J13:K13" si="1">SUM(J14:J16)</f>
        <v>0</v>
      </c>
      <c r="K13" s="130">
        <f t="shared" si="1"/>
        <v>0</v>
      </c>
      <c r="L13" s="131"/>
      <c r="M13" s="132">
        <f t="shared" ref="M13:N13" si="2">SUM(M14:M16)</f>
        <v>0</v>
      </c>
      <c r="N13" s="130">
        <f t="shared" si="2"/>
        <v>0</v>
      </c>
      <c r="O13" s="131"/>
      <c r="P13" s="132">
        <f t="shared" ref="P13:Q13" si="3">SUM(P14:P16)</f>
        <v>0</v>
      </c>
      <c r="Q13" s="130">
        <f t="shared" si="3"/>
        <v>0</v>
      </c>
      <c r="R13" s="131"/>
      <c r="S13" s="132">
        <f t="shared" ref="S13:T13" si="4">SUM(S14:S16)</f>
        <v>0</v>
      </c>
      <c r="T13" s="130">
        <f t="shared" si="4"/>
        <v>0</v>
      </c>
      <c r="U13" s="131"/>
      <c r="V13" s="132">
        <f t="shared" ref="V13:X13" si="5">SUM(V14:V16)</f>
        <v>0</v>
      </c>
      <c r="W13" s="132">
        <f t="shared" si="5"/>
        <v>0</v>
      </c>
      <c r="X13" s="132">
        <f t="shared" si="5"/>
        <v>0</v>
      </c>
      <c r="Y13" s="133">
        <f t="shared" ref="Y13:Y33" si="6">W13-X13</f>
        <v>0</v>
      </c>
      <c r="Z13" s="134" t="e">
        <f t="shared" ref="Z13:Z33" si="7">Y13/W13</f>
        <v>#DIV/0!</v>
      </c>
      <c r="AA13" s="135"/>
      <c r="AB13" s="74"/>
      <c r="AC13" s="74"/>
      <c r="AD13" s="74"/>
      <c r="AE13" s="74"/>
      <c r="AF13" s="74"/>
      <c r="AG13" s="74"/>
    </row>
    <row r="14" spans="1:33" ht="15.6" x14ac:dyDescent="0.3">
      <c r="A14" s="136" t="s">
        <v>88</v>
      </c>
      <c r="B14" s="137" t="s">
        <v>89</v>
      </c>
      <c r="C14" s="138" t="s">
        <v>90</v>
      </c>
      <c r="D14" s="139" t="s">
        <v>91</v>
      </c>
      <c r="E14" s="140"/>
      <c r="F14" s="141"/>
      <c r="G14" s="142">
        <f t="shared" ref="G14:G16" si="8">E14*F14</f>
        <v>0</v>
      </c>
      <c r="H14" s="140"/>
      <c r="I14" s="141"/>
      <c r="J14" s="142">
        <f t="shared" ref="J14:J16" si="9">H14*I14</f>
        <v>0</v>
      </c>
      <c r="K14" s="140"/>
      <c r="L14" s="141"/>
      <c r="M14" s="142">
        <f t="shared" ref="M14:M16" si="10">K14*L14</f>
        <v>0</v>
      </c>
      <c r="N14" s="140"/>
      <c r="O14" s="141"/>
      <c r="P14" s="142">
        <f t="shared" ref="P14:P16" si="11">N14*O14</f>
        <v>0</v>
      </c>
      <c r="Q14" s="140"/>
      <c r="R14" s="141"/>
      <c r="S14" s="142">
        <f t="shared" ref="S14:S16" si="12">Q14*R14</f>
        <v>0</v>
      </c>
      <c r="T14" s="140"/>
      <c r="U14" s="141"/>
      <c r="V14" s="142">
        <f t="shared" ref="V14:V16" si="13">T14*U14</f>
        <v>0</v>
      </c>
      <c r="W14" s="143">
        <f t="shared" ref="W14:W16" si="14">G14+M14+S14</f>
        <v>0</v>
      </c>
      <c r="X14" s="144">
        <f t="shared" ref="X14:X16" si="15">J14+P14+V14</f>
        <v>0</v>
      </c>
      <c r="Y14" s="144">
        <f t="shared" si="6"/>
        <v>0</v>
      </c>
      <c r="Z14" s="145" t="e">
        <f t="shared" si="7"/>
        <v>#DIV/0!</v>
      </c>
      <c r="AA14" s="146"/>
      <c r="AB14" s="75"/>
      <c r="AC14" s="76"/>
      <c r="AD14" s="76"/>
      <c r="AE14" s="76"/>
      <c r="AF14" s="76"/>
      <c r="AG14" s="76"/>
    </row>
    <row r="15" spans="1:33" ht="15.6" x14ac:dyDescent="0.3">
      <c r="A15" s="136" t="s">
        <v>88</v>
      </c>
      <c r="B15" s="137" t="s">
        <v>92</v>
      </c>
      <c r="C15" s="138" t="s">
        <v>90</v>
      </c>
      <c r="D15" s="139" t="s">
        <v>91</v>
      </c>
      <c r="E15" s="140"/>
      <c r="F15" s="141"/>
      <c r="G15" s="142">
        <f t="shared" si="8"/>
        <v>0</v>
      </c>
      <c r="H15" s="140"/>
      <c r="I15" s="141"/>
      <c r="J15" s="142">
        <f t="shared" si="9"/>
        <v>0</v>
      </c>
      <c r="K15" s="140"/>
      <c r="L15" s="141"/>
      <c r="M15" s="142">
        <f t="shared" si="10"/>
        <v>0</v>
      </c>
      <c r="N15" s="140"/>
      <c r="O15" s="141"/>
      <c r="P15" s="142">
        <f t="shared" si="11"/>
        <v>0</v>
      </c>
      <c r="Q15" s="140"/>
      <c r="R15" s="141"/>
      <c r="S15" s="142">
        <f t="shared" si="12"/>
        <v>0</v>
      </c>
      <c r="T15" s="140"/>
      <c r="U15" s="141"/>
      <c r="V15" s="142">
        <f t="shared" si="13"/>
        <v>0</v>
      </c>
      <c r="W15" s="143">
        <f t="shared" si="14"/>
        <v>0</v>
      </c>
      <c r="X15" s="144">
        <f t="shared" si="15"/>
        <v>0</v>
      </c>
      <c r="Y15" s="144">
        <f t="shared" si="6"/>
        <v>0</v>
      </c>
      <c r="Z15" s="145" t="e">
        <f t="shared" si="7"/>
        <v>#DIV/0!</v>
      </c>
      <c r="AA15" s="146"/>
      <c r="AB15" s="76"/>
      <c r="AC15" s="76"/>
      <c r="AD15" s="76"/>
      <c r="AE15" s="76"/>
      <c r="AF15" s="76"/>
      <c r="AG15" s="76"/>
    </row>
    <row r="16" spans="1:33" ht="15.6" x14ac:dyDescent="0.3">
      <c r="A16" s="147" t="s">
        <v>88</v>
      </c>
      <c r="B16" s="148" t="s">
        <v>93</v>
      </c>
      <c r="C16" s="138" t="s">
        <v>90</v>
      </c>
      <c r="D16" s="149" t="s">
        <v>91</v>
      </c>
      <c r="E16" s="150"/>
      <c r="F16" s="151"/>
      <c r="G16" s="152">
        <f t="shared" si="8"/>
        <v>0</v>
      </c>
      <c r="H16" s="150"/>
      <c r="I16" s="151"/>
      <c r="J16" s="152">
        <f t="shared" si="9"/>
        <v>0</v>
      </c>
      <c r="K16" s="150"/>
      <c r="L16" s="151"/>
      <c r="M16" s="152">
        <f t="shared" si="10"/>
        <v>0</v>
      </c>
      <c r="N16" s="150"/>
      <c r="O16" s="151"/>
      <c r="P16" s="152">
        <f t="shared" si="11"/>
        <v>0</v>
      </c>
      <c r="Q16" s="150"/>
      <c r="R16" s="141"/>
      <c r="S16" s="152">
        <f t="shared" si="12"/>
        <v>0</v>
      </c>
      <c r="T16" s="150"/>
      <c r="U16" s="141"/>
      <c r="V16" s="152">
        <f t="shared" si="13"/>
        <v>0</v>
      </c>
      <c r="W16" s="153">
        <f t="shared" si="14"/>
        <v>0</v>
      </c>
      <c r="X16" s="144">
        <f t="shared" si="15"/>
        <v>0</v>
      </c>
      <c r="Y16" s="144">
        <f t="shared" si="6"/>
        <v>0</v>
      </c>
      <c r="Z16" s="145" t="e">
        <f t="shared" si="7"/>
        <v>#DIV/0!</v>
      </c>
      <c r="AA16" s="154"/>
      <c r="AB16" s="76"/>
      <c r="AC16" s="76"/>
      <c r="AD16" s="76"/>
      <c r="AE16" s="76"/>
      <c r="AF16" s="76"/>
      <c r="AG16" s="76"/>
    </row>
    <row r="17" spans="1:33" ht="15.6" x14ac:dyDescent="0.3">
      <c r="A17" s="126" t="s">
        <v>85</v>
      </c>
      <c r="B17" s="127" t="s">
        <v>94</v>
      </c>
      <c r="C17" s="155" t="s">
        <v>95</v>
      </c>
      <c r="D17" s="156"/>
      <c r="E17" s="157">
        <f>SUM(E18:E20)</f>
        <v>0</v>
      </c>
      <c r="F17" s="158"/>
      <c r="G17" s="159">
        <f t="shared" ref="G17:H17" si="16">SUM(G18:G20)</f>
        <v>0</v>
      </c>
      <c r="H17" s="157">
        <f t="shared" si="16"/>
        <v>0</v>
      </c>
      <c r="I17" s="158"/>
      <c r="J17" s="159">
        <f t="shared" ref="J17:K17" si="17">SUM(J18:J20)</f>
        <v>0</v>
      </c>
      <c r="K17" s="157">
        <f t="shared" si="17"/>
        <v>0</v>
      </c>
      <c r="L17" s="158"/>
      <c r="M17" s="159">
        <f t="shared" ref="M17:N17" si="18">SUM(M18:M20)</f>
        <v>0</v>
      </c>
      <c r="N17" s="157">
        <f t="shared" si="18"/>
        <v>0</v>
      </c>
      <c r="O17" s="158"/>
      <c r="P17" s="159">
        <f t="shared" ref="P17:Q17" si="19">SUM(P18:P20)</f>
        <v>0</v>
      </c>
      <c r="Q17" s="157">
        <f t="shared" si="19"/>
        <v>0</v>
      </c>
      <c r="R17" s="158"/>
      <c r="S17" s="159">
        <f t="shared" ref="S17:T17" si="20">SUM(S18:S20)</f>
        <v>0</v>
      </c>
      <c r="T17" s="157">
        <f t="shared" si="20"/>
        <v>0</v>
      </c>
      <c r="U17" s="158"/>
      <c r="V17" s="159">
        <f t="shared" ref="V17:X17" si="21">SUM(V18:V20)</f>
        <v>0</v>
      </c>
      <c r="W17" s="159">
        <f t="shared" si="21"/>
        <v>0</v>
      </c>
      <c r="X17" s="160">
        <f t="shared" si="21"/>
        <v>0</v>
      </c>
      <c r="Y17" s="160">
        <f t="shared" si="6"/>
        <v>0</v>
      </c>
      <c r="Z17" s="160" t="e">
        <f t="shared" si="7"/>
        <v>#DIV/0!</v>
      </c>
      <c r="AA17" s="161"/>
      <c r="AB17" s="74"/>
      <c r="AC17" s="74"/>
      <c r="AD17" s="74"/>
      <c r="AE17" s="74"/>
      <c r="AF17" s="74"/>
      <c r="AG17" s="74"/>
    </row>
    <row r="18" spans="1:33" ht="15.6" x14ac:dyDescent="0.3">
      <c r="A18" s="136" t="s">
        <v>88</v>
      </c>
      <c r="B18" s="137" t="s">
        <v>96</v>
      </c>
      <c r="C18" s="138" t="s">
        <v>90</v>
      </c>
      <c r="D18" s="139" t="s">
        <v>91</v>
      </c>
      <c r="E18" s="140"/>
      <c r="F18" s="141"/>
      <c r="G18" s="142">
        <f t="shared" ref="G18:G20" si="22">E18*F18</f>
        <v>0</v>
      </c>
      <c r="H18" s="140"/>
      <c r="I18" s="141"/>
      <c r="J18" s="142">
        <f t="shared" ref="J18:J20" si="23">H18*I18</f>
        <v>0</v>
      </c>
      <c r="K18" s="140"/>
      <c r="L18" s="141"/>
      <c r="M18" s="142">
        <f t="shared" ref="M18:M20" si="24">K18*L18</f>
        <v>0</v>
      </c>
      <c r="N18" s="140"/>
      <c r="O18" s="141"/>
      <c r="P18" s="142">
        <f t="shared" ref="P18:P20" si="25">N18*O18</f>
        <v>0</v>
      </c>
      <c r="Q18" s="140"/>
      <c r="R18" s="141"/>
      <c r="S18" s="142">
        <f t="shared" ref="S18:S20" si="26">Q18*R18</f>
        <v>0</v>
      </c>
      <c r="T18" s="140"/>
      <c r="U18" s="141"/>
      <c r="V18" s="142">
        <f t="shared" ref="V18:V20" si="27">T18*U18</f>
        <v>0</v>
      </c>
      <c r="W18" s="143">
        <f t="shared" ref="W18:W20" si="28">G18+M18+S18</f>
        <v>0</v>
      </c>
      <c r="X18" s="144">
        <f t="shared" ref="X18:X20" si="29">J18+P18+V18</f>
        <v>0</v>
      </c>
      <c r="Y18" s="144">
        <f t="shared" si="6"/>
        <v>0</v>
      </c>
      <c r="Z18" s="145" t="e">
        <f t="shared" si="7"/>
        <v>#DIV/0!</v>
      </c>
      <c r="AA18" s="146"/>
      <c r="AB18" s="76"/>
      <c r="AC18" s="76"/>
      <c r="AD18" s="76"/>
      <c r="AE18" s="76"/>
      <c r="AF18" s="76"/>
      <c r="AG18" s="76"/>
    </row>
    <row r="19" spans="1:33" ht="15.6" x14ac:dyDescent="0.3">
      <c r="A19" s="136" t="s">
        <v>88</v>
      </c>
      <c r="B19" s="137" t="s">
        <v>97</v>
      </c>
      <c r="C19" s="138" t="s">
        <v>90</v>
      </c>
      <c r="D19" s="139" t="s">
        <v>91</v>
      </c>
      <c r="E19" s="140"/>
      <c r="F19" s="141"/>
      <c r="G19" s="142">
        <f t="shared" si="22"/>
        <v>0</v>
      </c>
      <c r="H19" s="140"/>
      <c r="I19" s="141"/>
      <c r="J19" s="142">
        <f t="shared" si="23"/>
        <v>0</v>
      </c>
      <c r="K19" s="140"/>
      <c r="L19" s="141"/>
      <c r="M19" s="142">
        <f t="shared" si="24"/>
        <v>0</v>
      </c>
      <c r="N19" s="140"/>
      <c r="O19" s="141"/>
      <c r="P19" s="142">
        <f t="shared" si="25"/>
        <v>0</v>
      </c>
      <c r="Q19" s="140"/>
      <c r="R19" s="141"/>
      <c r="S19" s="142">
        <f t="shared" si="26"/>
        <v>0</v>
      </c>
      <c r="T19" s="140"/>
      <c r="U19" s="141"/>
      <c r="V19" s="142">
        <f t="shared" si="27"/>
        <v>0</v>
      </c>
      <c r="W19" s="143">
        <f t="shared" si="28"/>
        <v>0</v>
      </c>
      <c r="X19" s="144">
        <f t="shared" si="29"/>
        <v>0</v>
      </c>
      <c r="Y19" s="144">
        <f t="shared" si="6"/>
        <v>0</v>
      </c>
      <c r="Z19" s="145" t="e">
        <f t="shared" si="7"/>
        <v>#DIV/0!</v>
      </c>
      <c r="AA19" s="146"/>
      <c r="AB19" s="76"/>
      <c r="AC19" s="76"/>
      <c r="AD19" s="76"/>
      <c r="AE19" s="76"/>
      <c r="AF19" s="76"/>
      <c r="AG19" s="76"/>
    </row>
    <row r="20" spans="1:33" ht="15.6" x14ac:dyDescent="0.3">
      <c r="A20" s="162" t="s">
        <v>88</v>
      </c>
      <c r="B20" s="148" t="s">
        <v>98</v>
      </c>
      <c r="C20" s="138" t="s">
        <v>90</v>
      </c>
      <c r="D20" s="163" t="s">
        <v>91</v>
      </c>
      <c r="E20" s="164"/>
      <c r="F20" s="165"/>
      <c r="G20" s="166">
        <f t="shared" si="22"/>
        <v>0</v>
      </c>
      <c r="H20" s="164"/>
      <c r="I20" s="165"/>
      <c r="J20" s="166">
        <f t="shared" si="23"/>
        <v>0</v>
      </c>
      <c r="K20" s="164"/>
      <c r="L20" s="165"/>
      <c r="M20" s="166">
        <f t="shared" si="24"/>
        <v>0</v>
      </c>
      <c r="N20" s="164"/>
      <c r="O20" s="165"/>
      <c r="P20" s="166">
        <f t="shared" si="25"/>
        <v>0</v>
      </c>
      <c r="Q20" s="164"/>
      <c r="R20" s="165"/>
      <c r="S20" s="166">
        <f t="shared" si="26"/>
        <v>0</v>
      </c>
      <c r="T20" s="164"/>
      <c r="U20" s="165"/>
      <c r="V20" s="166">
        <f t="shared" si="27"/>
        <v>0</v>
      </c>
      <c r="W20" s="153">
        <f t="shared" si="28"/>
        <v>0</v>
      </c>
      <c r="X20" s="144">
        <f t="shared" si="29"/>
        <v>0</v>
      </c>
      <c r="Y20" s="144">
        <f t="shared" si="6"/>
        <v>0</v>
      </c>
      <c r="Z20" s="145" t="e">
        <f t="shared" si="7"/>
        <v>#DIV/0!</v>
      </c>
      <c r="AA20" s="167"/>
      <c r="AB20" s="76"/>
      <c r="AC20" s="76"/>
      <c r="AD20" s="76"/>
      <c r="AE20" s="76"/>
      <c r="AF20" s="76"/>
      <c r="AG20" s="76"/>
    </row>
    <row r="21" spans="1:33" ht="15.6" x14ac:dyDescent="0.3">
      <c r="A21" s="126" t="s">
        <v>85</v>
      </c>
      <c r="B21" s="127" t="s">
        <v>99</v>
      </c>
      <c r="C21" s="168" t="s">
        <v>100</v>
      </c>
      <c r="D21" s="156"/>
      <c r="E21" s="157">
        <f>SUM(E22:E24)</f>
        <v>0</v>
      </c>
      <c r="F21" s="158"/>
      <c r="G21" s="159">
        <f t="shared" ref="G21:H21" si="30">SUM(G22:G24)</f>
        <v>0</v>
      </c>
      <c r="H21" s="157">
        <f t="shared" si="30"/>
        <v>0</v>
      </c>
      <c r="I21" s="158"/>
      <c r="J21" s="159">
        <f t="shared" ref="J21:K21" si="31">SUM(J22:J24)</f>
        <v>0</v>
      </c>
      <c r="K21" s="157">
        <f t="shared" si="31"/>
        <v>0</v>
      </c>
      <c r="L21" s="158"/>
      <c r="M21" s="159">
        <f t="shared" ref="M21:N21" si="32">SUM(M22:M24)</f>
        <v>0</v>
      </c>
      <c r="N21" s="157">
        <f t="shared" si="32"/>
        <v>0</v>
      </c>
      <c r="O21" s="158"/>
      <c r="P21" s="159">
        <f t="shared" ref="P21:Q21" si="33">SUM(P22:P24)</f>
        <v>0</v>
      </c>
      <c r="Q21" s="157">
        <f t="shared" si="33"/>
        <v>0</v>
      </c>
      <c r="R21" s="158"/>
      <c r="S21" s="159">
        <f t="shared" ref="S21:T21" si="34">SUM(S22:S24)</f>
        <v>0</v>
      </c>
      <c r="T21" s="157">
        <f t="shared" si="34"/>
        <v>0</v>
      </c>
      <c r="U21" s="158"/>
      <c r="V21" s="159">
        <f t="shared" ref="V21:X21" si="35">SUM(V22:V24)</f>
        <v>0</v>
      </c>
      <c r="W21" s="159">
        <f t="shared" si="35"/>
        <v>0</v>
      </c>
      <c r="X21" s="159">
        <f t="shared" si="35"/>
        <v>0</v>
      </c>
      <c r="Y21" s="133">
        <f t="shared" si="6"/>
        <v>0</v>
      </c>
      <c r="Z21" s="134" t="e">
        <f t="shared" si="7"/>
        <v>#DIV/0!</v>
      </c>
      <c r="AA21" s="161"/>
      <c r="AB21" s="74"/>
      <c r="AC21" s="74"/>
      <c r="AD21" s="74"/>
      <c r="AE21" s="74"/>
      <c r="AF21" s="74"/>
      <c r="AG21" s="74"/>
    </row>
    <row r="22" spans="1:33" ht="30" x14ac:dyDescent="0.3">
      <c r="A22" s="136" t="s">
        <v>88</v>
      </c>
      <c r="B22" s="137" t="s">
        <v>101</v>
      </c>
      <c r="C22" s="138" t="s">
        <v>102</v>
      </c>
      <c r="D22" s="139" t="s">
        <v>91</v>
      </c>
      <c r="E22" s="140"/>
      <c r="F22" s="141"/>
      <c r="G22" s="142">
        <f t="shared" ref="G22:G24" si="36">E22*F22</f>
        <v>0</v>
      </c>
      <c r="H22" s="140"/>
      <c r="I22" s="141"/>
      <c r="J22" s="142">
        <f t="shared" ref="J22:J24" si="37">H22*I22</f>
        <v>0</v>
      </c>
      <c r="K22" s="140"/>
      <c r="L22" s="141"/>
      <c r="M22" s="142">
        <f t="shared" ref="M22:M24" si="38">K22*L22</f>
        <v>0</v>
      </c>
      <c r="N22" s="140"/>
      <c r="O22" s="141"/>
      <c r="P22" s="142">
        <f t="shared" ref="P22:P24" si="39">N22*O22</f>
        <v>0</v>
      </c>
      <c r="Q22" s="140"/>
      <c r="R22" s="141"/>
      <c r="S22" s="142">
        <f t="shared" ref="S22:S24" si="40">Q22*R22</f>
        <v>0</v>
      </c>
      <c r="T22" s="140"/>
      <c r="U22" s="141"/>
      <c r="V22" s="142">
        <f t="shared" ref="V22:V24" si="41">T22*U22</f>
        <v>0</v>
      </c>
      <c r="W22" s="143">
        <f t="shared" ref="W22:W24" si="42">G22+M22+S22</f>
        <v>0</v>
      </c>
      <c r="X22" s="144">
        <f t="shared" ref="X22:X24" si="43">J22+P22+V22</f>
        <v>0</v>
      </c>
      <c r="Y22" s="144">
        <f t="shared" si="6"/>
        <v>0</v>
      </c>
      <c r="Z22" s="145" t="e">
        <f t="shared" si="7"/>
        <v>#DIV/0!</v>
      </c>
      <c r="AA22" s="146"/>
      <c r="AB22" s="76"/>
      <c r="AC22" s="76"/>
      <c r="AD22" s="76"/>
      <c r="AE22" s="76"/>
      <c r="AF22" s="76"/>
      <c r="AG22" s="76"/>
    </row>
    <row r="23" spans="1:33" ht="30" x14ac:dyDescent="0.3">
      <c r="A23" s="136" t="s">
        <v>88</v>
      </c>
      <c r="B23" s="137" t="s">
        <v>103</v>
      </c>
      <c r="C23" s="138" t="s">
        <v>102</v>
      </c>
      <c r="D23" s="139" t="s">
        <v>91</v>
      </c>
      <c r="E23" s="140"/>
      <c r="F23" s="141"/>
      <c r="G23" s="142">
        <f t="shared" si="36"/>
        <v>0</v>
      </c>
      <c r="H23" s="140"/>
      <c r="I23" s="141"/>
      <c r="J23" s="142">
        <f t="shared" si="37"/>
        <v>0</v>
      </c>
      <c r="K23" s="140"/>
      <c r="L23" s="141"/>
      <c r="M23" s="142">
        <f t="shared" si="38"/>
        <v>0</v>
      </c>
      <c r="N23" s="140"/>
      <c r="O23" s="141"/>
      <c r="P23" s="142">
        <f t="shared" si="39"/>
        <v>0</v>
      </c>
      <c r="Q23" s="140"/>
      <c r="R23" s="141"/>
      <c r="S23" s="142">
        <f t="shared" si="40"/>
        <v>0</v>
      </c>
      <c r="T23" s="140"/>
      <c r="U23" s="141"/>
      <c r="V23" s="142">
        <f t="shared" si="41"/>
        <v>0</v>
      </c>
      <c r="W23" s="143">
        <f t="shared" si="42"/>
        <v>0</v>
      </c>
      <c r="X23" s="144">
        <f t="shared" si="43"/>
        <v>0</v>
      </c>
      <c r="Y23" s="144">
        <f t="shared" si="6"/>
        <v>0</v>
      </c>
      <c r="Z23" s="145" t="e">
        <f t="shared" si="7"/>
        <v>#DIV/0!</v>
      </c>
      <c r="AA23" s="146"/>
      <c r="AB23" s="76"/>
      <c r="AC23" s="76"/>
      <c r="AD23" s="76"/>
      <c r="AE23" s="76"/>
      <c r="AF23" s="76"/>
      <c r="AG23" s="76"/>
    </row>
    <row r="24" spans="1:33" ht="30" x14ac:dyDescent="0.3">
      <c r="A24" s="147" t="s">
        <v>88</v>
      </c>
      <c r="B24" s="169" t="s">
        <v>104</v>
      </c>
      <c r="C24" s="138" t="s">
        <v>102</v>
      </c>
      <c r="D24" s="149" t="s">
        <v>91</v>
      </c>
      <c r="E24" s="150"/>
      <c r="F24" s="151"/>
      <c r="G24" s="152">
        <f t="shared" si="36"/>
        <v>0</v>
      </c>
      <c r="H24" s="150"/>
      <c r="I24" s="151"/>
      <c r="J24" s="152">
        <f t="shared" si="37"/>
        <v>0</v>
      </c>
      <c r="K24" s="164"/>
      <c r="L24" s="165"/>
      <c r="M24" s="166">
        <f t="shared" si="38"/>
        <v>0</v>
      </c>
      <c r="N24" s="164"/>
      <c r="O24" s="165"/>
      <c r="P24" s="166">
        <f t="shared" si="39"/>
        <v>0</v>
      </c>
      <c r="Q24" s="164"/>
      <c r="R24" s="165"/>
      <c r="S24" s="166">
        <f t="shared" si="40"/>
        <v>0</v>
      </c>
      <c r="T24" s="164"/>
      <c r="U24" s="165"/>
      <c r="V24" s="166">
        <f t="shared" si="41"/>
        <v>0</v>
      </c>
      <c r="W24" s="153">
        <f t="shared" si="42"/>
        <v>0</v>
      </c>
      <c r="X24" s="144">
        <f t="shared" si="43"/>
        <v>0</v>
      </c>
      <c r="Y24" s="144">
        <f t="shared" si="6"/>
        <v>0</v>
      </c>
      <c r="Z24" s="145" t="e">
        <f t="shared" si="7"/>
        <v>#DIV/0!</v>
      </c>
      <c r="AA24" s="167"/>
      <c r="AB24" s="76"/>
      <c r="AC24" s="76"/>
      <c r="AD24" s="76"/>
      <c r="AE24" s="76"/>
      <c r="AF24" s="76"/>
      <c r="AG24" s="76"/>
    </row>
    <row r="25" spans="1:33" ht="31.2" x14ac:dyDescent="0.3">
      <c r="A25" s="126" t="s">
        <v>83</v>
      </c>
      <c r="B25" s="170" t="s">
        <v>105</v>
      </c>
      <c r="C25" s="155" t="s">
        <v>106</v>
      </c>
      <c r="D25" s="156"/>
      <c r="E25" s="157">
        <f>SUM(E26:E28)</f>
        <v>0</v>
      </c>
      <c r="F25" s="158"/>
      <c r="G25" s="159">
        <f t="shared" ref="G25:H25" si="44">SUM(G26:G28)</f>
        <v>0</v>
      </c>
      <c r="H25" s="157">
        <f t="shared" si="44"/>
        <v>0</v>
      </c>
      <c r="I25" s="158"/>
      <c r="J25" s="159">
        <f t="shared" ref="J25:K25" si="45">SUM(J26:J28)</f>
        <v>0</v>
      </c>
      <c r="K25" s="157">
        <f t="shared" si="45"/>
        <v>0</v>
      </c>
      <c r="L25" s="158"/>
      <c r="M25" s="159">
        <f t="shared" ref="M25:N25" si="46">SUM(M26:M28)</f>
        <v>0</v>
      </c>
      <c r="N25" s="157">
        <f t="shared" si="46"/>
        <v>0</v>
      </c>
      <c r="O25" s="158"/>
      <c r="P25" s="159">
        <f t="shared" ref="P25:Q25" si="47">SUM(P26:P28)</f>
        <v>0</v>
      </c>
      <c r="Q25" s="157">
        <f t="shared" si="47"/>
        <v>0</v>
      </c>
      <c r="R25" s="158"/>
      <c r="S25" s="159">
        <f t="shared" ref="S25:T25" si="48">SUM(S26:S28)</f>
        <v>0</v>
      </c>
      <c r="T25" s="157">
        <f t="shared" si="48"/>
        <v>0</v>
      </c>
      <c r="U25" s="158"/>
      <c r="V25" s="159">
        <f t="shared" ref="V25:X25" si="49">SUM(V26:V28)</f>
        <v>0</v>
      </c>
      <c r="W25" s="159">
        <f t="shared" si="49"/>
        <v>0</v>
      </c>
      <c r="X25" s="159">
        <f t="shared" si="49"/>
        <v>0</v>
      </c>
      <c r="Y25" s="133">
        <f t="shared" si="6"/>
        <v>0</v>
      </c>
      <c r="Z25" s="134" t="e">
        <f t="shared" si="7"/>
        <v>#DIV/0!</v>
      </c>
      <c r="AA25" s="161"/>
      <c r="AB25" s="9"/>
      <c r="AC25" s="9"/>
      <c r="AD25" s="9"/>
      <c r="AE25" s="9"/>
      <c r="AF25" s="9"/>
      <c r="AG25" s="9"/>
    </row>
    <row r="26" spans="1:33" ht="15.6" x14ac:dyDescent="0.3">
      <c r="A26" s="171" t="s">
        <v>88</v>
      </c>
      <c r="B26" s="172" t="s">
        <v>107</v>
      </c>
      <c r="C26" s="138" t="s">
        <v>108</v>
      </c>
      <c r="D26" s="173"/>
      <c r="E26" s="174">
        <f>G13</f>
        <v>0</v>
      </c>
      <c r="F26" s="175">
        <v>0.22</v>
      </c>
      <c r="G26" s="176">
        <f t="shared" ref="G26:G28" si="50">E26*F26</f>
        <v>0</v>
      </c>
      <c r="H26" s="174">
        <f>J13</f>
        <v>0</v>
      </c>
      <c r="I26" s="175">
        <v>0.22</v>
      </c>
      <c r="J26" s="176">
        <f t="shared" ref="J26:J28" si="51">H26*I26</f>
        <v>0</v>
      </c>
      <c r="K26" s="174">
        <f>M13</f>
        <v>0</v>
      </c>
      <c r="L26" s="175">
        <v>0.22</v>
      </c>
      <c r="M26" s="176">
        <f t="shared" ref="M26:M28" si="52">K26*L26</f>
        <v>0</v>
      </c>
      <c r="N26" s="174">
        <f>P13</f>
        <v>0</v>
      </c>
      <c r="O26" s="175">
        <v>0.22</v>
      </c>
      <c r="P26" s="176">
        <f t="shared" ref="P26:P28" si="53">N26*O26</f>
        <v>0</v>
      </c>
      <c r="Q26" s="174">
        <f>S13</f>
        <v>0</v>
      </c>
      <c r="R26" s="175">
        <v>0.22</v>
      </c>
      <c r="S26" s="176">
        <f t="shared" ref="S26:S28" si="54">Q26*R26</f>
        <v>0</v>
      </c>
      <c r="T26" s="174">
        <f>V13</f>
        <v>0</v>
      </c>
      <c r="U26" s="175">
        <v>0.22</v>
      </c>
      <c r="V26" s="176">
        <f t="shared" ref="V26:V28" si="55">T26*U26</f>
        <v>0</v>
      </c>
      <c r="W26" s="144">
        <f t="shared" ref="W26:W28" si="56">G26+M26+S26</f>
        <v>0</v>
      </c>
      <c r="X26" s="144">
        <f t="shared" ref="X26:X28" si="57">J26+P26+V26</f>
        <v>0</v>
      </c>
      <c r="Y26" s="144">
        <f t="shared" si="6"/>
        <v>0</v>
      </c>
      <c r="Z26" s="145" t="e">
        <f t="shared" si="7"/>
        <v>#DIV/0!</v>
      </c>
      <c r="AA26" s="177"/>
      <c r="AB26" s="75"/>
      <c r="AC26" s="76"/>
      <c r="AD26" s="76"/>
      <c r="AE26" s="76"/>
      <c r="AF26" s="76"/>
      <c r="AG26" s="76"/>
    </row>
    <row r="27" spans="1:33" ht="15.6" x14ac:dyDescent="0.3">
      <c r="A27" s="136" t="s">
        <v>88</v>
      </c>
      <c r="B27" s="137" t="s">
        <v>109</v>
      </c>
      <c r="C27" s="138" t="s">
        <v>110</v>
      </c>
      <c r="D27" s="139"/>
      <c r="E27" s="140">
        <f>G17</f>
        <v>0</v>
      </c>
      <c r="F27" s="141">
        <v>0.22</v>
      </c>
      <c r="G27" s="142">
        <f t="shared" si="50"/>
        <v>0</v>
      </c>
      <c r="H27" s="140">
        <f>J17</f>
        <v>0</v>
      </c>
      <c r="I27" s="141">
        <v>0.22</v>
      </c>
      <c r="J27" s="142">
        <f t="shared" si="51"/>
        <v>0</v>
      </c>
      <c r="K27" s="140">
        <f>M17</f>
        <v>0</v>
      </c>
      <c r="L27" s="141">
        <v>0.22</v>
      </c>
      <c r="M27" s="142">
        <f t="shared" si="52"/>
        <v>0</v>
      </c>
      <c r="N27" s="140">
        <f>P17</f>
        <v>0</v>
      </c>
      <c r="O27" s="141">
        <v>0.22</v>
      </c>
      <c r="P27" s="142">
        <f t="shared" si="53"/>
        <v>0</v>
      </c>
      <c r="Q27" s="140">
        <f>S17</f>
        <v>0</v>
      </c>
      <c r="R27" s="141">
        <v>0.22</v>
      </c>
      <c r="S27" s="142">
        <f t="shared" si="54"/>
        <v>0</v>
      </c>
      <c r="T27" s="140">
        <f>V17</f>
        <v>0</v>
      </c>
      <c r="U27" s="141">
        <v>0.22</v>
      </c>
      <c r="V27" s="142">
        <f t="shared" si="55"/>
        <v>0</v>
      </c>
      <c r="W27" s="143">
        <f t="shared" si="56"/>
        <v>0</v>
      </c>
      <c r="X27" s="144">
        <f t="shared" si="57"/>
        <v>0</v>
      </c>
      <c r="Y27" s="144">
        <f t="shared" si="6"/>
        <v>0</v>
      </c>
      <c r="Z27" s="145" t="e">
        <f t="shared" si="7"/>
        <v>#DIV/0!</v>
      </c>
      <c r="AA27" s="146"/>
      <c r="AB27" s="76"/>
      <c r="AC27" s="76"/>
      <c r="AD27" s="76"/>
      <c r="AE27" s="76"/>
      <c r="AF27" s="76"/>
      <c r="AG27" s="76"/>
    </row>
    <row r="28" spans="1:33" ht="15.6" x14ac:dyDescent="0.3">
      <c r="A28" s="147" t="s">
        <v>88</v>
      </c>
      <c r="B28" s="169" t="s">
        <v>111</v>
      </c>
      <c r="C28" s="178" t="s">
        <v>100</v>
      </c>
      <c r="D28" s="149"/>
      <c r="E28" s="150">
        <f>G21</f>
        <v>0</v>
      </c>
      <c r="F28" s="151">
        <v>0.22</v>
      </c>
      <c r="G28" s="152">
        <f t="shared" si="50"/>
        <v>0</v>
      </c>
      <c r="H28" s="150">
        <f>J21</f>
        <v>0</v>
      </c>
      <c r="I28" s="151">
        <v>0.22</v>
      </c>
      <c r="J28" s="152">
        <f t="shared" si="51"/>
        <v>0</v>
      </c>
      <c r="K28" s="150">
        <f>M21</f>
        <v>0</v>
      </c>
      <c r="L28" s="151">
        <v>0.22</v>
      </c>
      <c r="M28" s="152">
        <f t="shared" si="52"/>
        <v>0</v>
      </c>
      <c r="N28" s="150">
        <f>P21</f>
        <v>0</v>
      </c>
      <c r="O28" s="151">
        <v>0.22</v>
      </c>
      <c r="P28" s="152">
        <f t="shared" si="53"/>
        <v>0</v>
      </c>
      <c r="Q28" s="150">
        <f>S21</f>
        <v>0</v>
      </c>
      <c r="R28" s="151">
        <v>0.22</v>
      </c>
      <c r="S28" s="152">
        <f t="shared" si="54"/>
        <v>0</v>
      </c>
      <c r="T28" s="150">
        <f>V21</f>
        <v>0</v>
      </c>
      <c r="U28" s="151">
        <v>0.22</v>
      </c>
      <c r="V28" s="152">
        <f t="shared" si="55"/>
        <v>0</v>
      </c>
      <c r="W28" s="153">
        <f t="shared" si="56"/>
        <v>0</v>
      </c>
      <c r="X28" s="144">
        <f t="shared" si="57"/>
        <v>0</v>
      </c>
      <c r="Y28" s="144">
        <f t="shared" si="6"/>
        <v>0</v>
      </c>
      <c r="Z28" s="145" t="e">
        <f t="shared" si="7"/>
        <v>#DIV/0!</v>
      </c>
      <c r="AA28" s="154"/>
      <c r="AB28" s="76"/>
      <c r="AC28" s="76"/>
      <c r="AD28" s="76"/>
      <c r="AE28" s="76"/>
      <c r="AF28" s="76"/>
      <c r="AG28" s="76"/>
    </row>
    <row r="29" spans="1:33" ht="15.6" x14ac:dyDescent="0.3">
      <c r="A29" s="126" t="s">
        <v>85</v>
      </c>
      <c r="B29" s="170" t="s">
        <v>112</v>
      </c>
      <c r="C29" s="155" t="s">
        <v>113</v>
      </c>
      <c r="D29" s="156"/>
      <c r="E29" s="157">
        <f>SUM(E30:E32)</f>
        <v>5</v>
      </c>
      <c r="F29" s="158"/>
      <c r="G29" s="159">
        <f t="shared" ref="G29:H29" si="58">SUM(G30:G32)</f>
        <v>91000</v>
      </c>
      <c r="H29" s="157">
        <f t="shared" si="58"/>
        <v>5</v>
      </c>
      <c r="I29" s="158"/>
      <c r="J29" s="159">
        <f t="shared" ref="J29:K29" si="59">SUM(J30:J32)</f>
        <v>91000</v>
      </c>
      <c r="K29" s="157">
        <f t="shared" si="59"/>
        <v>0</v>
      </c>
      <c r="L29" s="158"/>
      <c r="M29" s="159">
        <f t="shared" ref="M29:N29" si="60">SUM(M30:M32)</f>
        <v>0</v>
      </c>
      <c r="N29" s="157">
        <f t="shared" si="60"/>
        <v>0</v>
      </c>
      <c r="O29" s="158"/>
      <c r="P29" s="159">
        <f t="shared" ref="P29:Q29" si="61">SUM(P30:P32)</f>
        <v>0</v>
      </c>
      <c r="Q29" s="157">
        <f t="shared" si="61"/>
        <v>0</v>
      </c>
      <c r="R29" s="158"/>
      <c r="S29" s="159">
        <f t="shared" ref="S29:T29" si="62">SUM(S30:S32)</f>
        <v>0</v>
      </c>
      <c r="T29" s="157">
        <f t="shared" si="62"/>
        <v>0</v>
      </c>
      <c r="U29" s="158"/>
      <c r="V29" s="159">
        <f t="shared" ref="V29:X29" si="63">SUM(V30:V32)</f>
        <v>0</v>
      </c>
      <c r="W29" s="159">
        <f t="shared" si="63"/>
        <v>91000</v>
      </c>
      <c r="X29" s="159">
        <f t="shared" si="63"/>
        <v>91000</v>
      </c>
      <c r="Y29" s="159">
        <f t="shared" si="6"/>
        <v>0</v>
      </c>
      <c r="Z29" s="159">
        <f t="shared" si="7"/>
        <v>0</v>
      </c>
      <c r="AA29" s="161"/>
      <c r="AB29" s="9"/>
      <c r="AC29" s="9"/>
      <c r="AD29" s="9"/>
      <c r="AE29" s="9"/>
      <c r="AF29" s="9"/>
      <c r="AG29" s="9"/>
    </row>
    <row r="30" spans="1:33" ht="30" x14ac:dyDescent="0.3">
      <c r="A30" s="136" t="s">
        <v>88</v>
      </c>
      <c r="B30" s="172" t="s">
        <v>114</v>
      </c>
      <c r="C30" s="138" t="s">
        <v>115</v>
      </c>
      <c r="D30" s="139" t="s">
        <v>91</v>
      </c>
      <c r="E30" s="140">
        <v>2</v>
      </c>
      <c r="F30" s="141">
        <v>13000</v>
      </c>
      <c r="G30" s="142">
        <f t="shared" ref="G30:G32" si="64">E30*F30</f>
        <v>26000</v>
      </c>
      <c r="H30" s="140">
        <v>2</v>
      </c>
      <c r="I30" s="141">
        <v>13000</v>
      </c>
      <c r="J30" s="142">
        <f t="shared" ref="J30:J32" si="65">H30*I30</f>
        <v>26000</v>
      </c>
      <c r="K30" s="140"/>
      <c r="L30" s="141"/>
      <c r="M30" s="142">
        <f t="shared" ref="M30:M32" si="66">K30*L30</f>
        <v>0</v>
      </c>
      <c r="N30" s="140"/>
      <c r="O30" s="141"/>
      <c r="P30" s="142">
        <f t="shared" ref="P30:P32" si="67">N30*O30</f>
        <v>0</v>
      </c>
      <c r="Q30" s="140"/>
      <c r="R30" s="141"/>
      <c r="S30" s="142">
        <f t="shared" ref="S30:S32" si="68">Q30*R30</f>
        <v>0</v>
      </c>
      <c r="T30" s="140"/>
      <c r="U30" s="141"/>
      <c r="V30" s="142">
        <f t="shared" ref="V30:V32" si="69">T30*U30</f>
        <v>0</v>
      </c>
      <c r="W30" s="143">
        <f t="shared" ref="W30:W32" si="70">G30+M30+S30</f>
        <v>26000</v>
      </c>
      <c r="X30" s="144">
        <f t="shared" ref="X30:X32" si="71">J30+P30+V30</f>
        <v>26000</v>
      </c>
      <c r="Y30" s="144">
        <f t="shared" si="6"/>
        <v>0</v>
      </c>
      <c r="Z30" s="145">
        <f t="shared" si="7"/>
        <v>0</v>
      </c>
      <c r="AA30" s="146"/>
      <c r="AB30" s="9"/>
      <c r="AC30" s="9"/>
      <c r="AD30" s="9"/>
      <c r="AE30" s="9"/>
      <c r="AF30" s="9"/>
      <c r="AG30" s="9"/>
    </row>
    <row r="31" spans="1:33" ht="15.6" x14ac:dyDescent="0.3">
      <c r="A31" s="136" t="s">
        <v>88</v>
      </c>
      <c r="B31" s="137" t="s">
        <v>116</v>
      </c>
      <c r="C31" s="138" t="s">
        <v>117</v>
      </c>
      <c r="D31" s="139" t="s">
        <v>91</v>
      </c>
      <c r="E31" s="140">
        <v>1</v>
      </c>
      <c r="F31" s="141">
        <v>50000</v>
      </c>
      <c r="G31" s="142">
        <f t="shared" si="64"/>
        <v>50000</v>
      </c>
      <c r="H31" s="140">
        <v>1</v>
      </c>
      <c r="I31" s="141">
        <v>50000</v>
      </c>
      <c r="J31" s="142">
        <f t="shared" si="65"/>
        <v>50000</v>
      </c>
      <c r="K31" s="140"/>
      <c r="L31" s="141"/>
      <c r="M31" s="142">
        <f t="shared" si="66"/>
        <v>0</v>
      </c>
      <c r="N31" s="140"/>
      <c r="O31" s="141"/>
      <c r="P31" s="142">
        <f t="shared" si="67"/>
        <v>0</v>
      </c>
      <c r="Q31" s="140"/>
      <c r="R31" s="141"/>
      <c r="S31" s="142">
        <f t="shared" si="68"/>
        <v>0</v>
      </c>
      <c r="T31" s="140"/>
      <c r="U31" s="141"/>
      <c r="V31" s="142">
        <f t="shared" si="69"/>
        <v>0</v>
      </c>
      <c r="W31" s="143">
        <f t="shared" si="70"/>
        <v>50000</v>
      </c>
      <c r="X31" s="144">
        <f t="shared" si="71"/>
        <v>50000</v>
      </c>
      <c r="Y31" s="144">
        <f t="shared" si="6"/>
        <v>0</v>
      </c>
      <c r="Z31" s="145">
        <f t="shared" si="7"/>
        <v>0</v>
      </c>
      <c r="AA31" s="146"/>
      <c r="AB31" s="9"/>
      <c r="AC31" s="9"/>
      <c r="AD31" s="9"/>
      <c r="AE31" s="9"/>
      <c r="AF31" s="9"/>
      <c r="AG31" s="9"/>
    </row>
    <row r="32" spans="1:33" ht="15.6" x14ac:dyDescent="0.3">
      <c r="A32" s="147" t="s">
        <v>88</v>
      </c>
      <c r="B32" s="148" t="s">
        <v>118</v>
      </c>
      <c r="C32" s="179" t="s">
        <v>119</v>
      </c>
      <c r="D32" s="149" t="s">
        <v>91</v>
      </c>
      <c r="E32" s="150">
        <v>2</v>
      </c>
      <c r="F32" s="151">
        <v>7500</v>
      </c>
      <c r="G32" s="152">
        <f t="shared" si="64"/>
        <v>15000</v>
      </c>
      <c r="H32" s="140">
        <v>2</v>
      </c>
      <c r="I32" s="151">
        <v>7500</v>
      </c>
      <c r="J32" s="152">
        <f t="shared" si="65"/>
        <v>15000</v>
      </c>
      <c r="K32" s="164"/>
      <c r="L32" s="165"/>
      <c r="M32" s="166">
        <f t="shared" si="66"/>
        <v>0</v>
      </c>
      <c r="N32" s="164"/>
      <c r="O32" s="165"/>
      <c r="P32" s="166">
        <f t="shared" si="67"/>
        <v>0</v>
      </c>
      <c r="Q32" s="164"/>
      <c r="R32" s="165"/>
      <c r="S32" s="166">
        <f t="shared" si="68"/>
        <v>0</v>
      </c>
      <c r="T32" s="164"/>
      <c r="U32" s="165"/>
      <c r="V32" s="166">
        <f t="shared" si="69"/>
        <v>0</v>
      </c>
      <c r="W32" s="153">
        <f t="shared" si="70"/>
        <v>15000</v>
      </c>
      <c r="X32" s="144">
        <f t="shared" si="71"/>
        <v>15000</v>
      </c>
      <c r="Y32" s="180">
        <f t="shared" si="6"/>
        <v>0</v>
      </c>
      <c r="Z32" s="145">
        <f t="shared" si="7"/>
        <v>0</v>
      </c>
      <c r="AA32" s="167"/>
      <c r="AB32" s="9"/>
      <c r="AC32" s="9"/>
      <c r="AD32" s="9"/>
      <c r="AE32" s="9"/>
      <c r="AF32" s="9"/>
      <c r="AG32" s="9"/>
    </row>
    <row r="33" spans="1:33" ht="15.6" x14ac:dyDescent="0.3">
      <c r="A33" s="181" t="s">
        <v>120</v>
      </c>
      <c r="B33" s="182"/>
      <c r="C33" s="183"/>
      <c r="D33" s="184"/>
      <c r="E33" s="185"/>
      <c r="F33" s="186"/>
      <c r="G33" s="187">
        <f>G13+G17+G21+G25+G29</f>
        <v>91000</v>
      </c>
      <c r="H33" s="186"/>
      <c r="I33" s="186"/>
      <c r="J33" s="187">
        <f>J13+J17+J21+J25+J29</f>
        <v>91000</v>
      </c>
      <c r="K33" s="185"/>
      <c r="L33" s="188"/>
      <c r="M33" s="187">
        <f>M13+M17+M21+M25+M29</f>
        <v>0</v>
      </c>
      <c r="N33" s="185"/>
      <c r="O33" s="188"/>
      <c r="P33" s="187">
        <f>P13+P17+P21+P25+P29</f>
        <v>0</v>
      </c>
      <c r="Q33" s="185"/>
      <c r="R33" s="188"/>
      <c r="S33" s="187">
        <f>S13+S17+S21+S25+S29</f>
        <v>0</v>
      </c>
      <c r="T33" s="185"/>
      <c r="U33" s="188"/>
      <c r="V33" s="187">
        <f t="shared" ref="V33:X33" si="72">V13+V17+V21+V25+V29</f>
        <v>0</v>
      </c>
      <c r="W33" s="187">
        <f t="shared" si="72"/>
        <v>91000</v>
      </c>
      <c r="X33" s="189">
        <f t="shared" si="72"/>
        <v>91000</v>
      </c>
      <c r="Y33" s="190">
        <f t="shared" si="6"/>
        <v>0</v>
      </c>
      <c r="Z33" s="191">
        <f t="shared" si="7"/>
        <v>0</v>
      </c>
      <c r="AA33" s="192"/>
      <c r="AB33" s="8"/>
      <c r="AC33" s="9"/>
      <c r="AD33" s="9"/>
      <c r="AE33" s="9"/>
      <c r="AF33" s="9"/>
      <c r="AG33" s="9"/>
    </row>
    <row r="34" spans="1:33" ht="15.6" x14ac:dyDescent="0.3">
      <c r="A34" s="193" t="s">
        <v>83</v>
      </c>
      <c r="B34" s="194">
        <v>2</v>
      </c>
      <c r="C34" s="195" t="s">
        <v>121</v>
      </c>
      <c r="D34" s="196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4"/>
      <c r="X34" s="124"/>
      <c r="Y34" s="197"/>
      <c r="Z34" s="124"/>
      <c r="AA34" s="125"/>
      <c r="AB34" s="9"/>
      <c r="AC34" s="9"/>
      <c r="AD34" s="9"/>
      <c r="AE34" s="9"/>
      <c r="AF34" s="9"/>
      <c r="AG34" s="9"/>
    </row>
    <row r="35" spans="1:33" ht="31.2" x14ac:dyDescent="0.3">
      <c r="A35" s="126" t="s">
        <v>85</v>
      </c>
      <c r="B35" s="170" t="s">
        <v>122</v>
      </c>
      <c r="C35" s="128" t="s">
        <v>123</v>
      </c>
      <c r="D35" s="129"/>
      <c r="E35" s="130">
        <f>SUM(E36:E38)</f>
        <v>0</v>
      </c>
      <c r="F35" s="131"/>
      <c r="G35" s="132">
        <f t="shared" ref="G35:H35" si="73">SUM(G36:G38)</f>
        <v>0</v>
      </c>
      <c r="H35" s="130">
        <f t="shared" si="73"/>
        <v>0</v>
      </c>
      <c r="I35" s="131"/>
      <c r="J35" s="132">
        <f t="shared" ref="J35:K35" si="74">SUM(J36:J38)</f>
        <v>0</v>
      </c>
      <c r="K35" s="130">
        <f t="shared" si="74"/>
        <v>0</v>
      </c>
      <c r="L35" s="131"/>
      <c r="M35" s="132">
        <f t="shared" ref="M35:N35" si="75">SUM(M36:M38)</f>
        <v>0</v>
      </c>
      <c r="N35" s="130">
        <f t="shared" si="75"/>
        <v>0</v>
      </c>
      <c r="O35" s="131"/>
      <c r="P35" s="132">
        <f t="shared" ref="P35:Q35" si="76">SUM(P36:P38)</f>
        <v>0</v>
      </c>
      <c r="Q35" s="130">
        <f t="shared" si="76"/>
        <v>0</v>
      </c>
      <c r="R35" s="131"/>
      <c r="S35" s="132">
        <f t="shared" ref="S35:T35" si="77">SUM(S36:S38)</f>
        <v>0</v>
      </c>
      <c r="T35" s="130">
        <f t="shared" si="77"/>
        <v>0</v>
      </c>
      <c r="U35" s="131"/>
      <c r="V35" s="132">
        <f t="shared" ref="V35:X35" si="78">SUM(V36:V38)</f>
        <v>0</v>
      </c>
      <c r="W35" s="132">
        <f t="shared" si="78"/>
        <v>0</v>
      </c>
      <c r="X35" s="198">
        <f t="shared" si="78"/>
        <v>0</v>
      </c>
      <c r="Y35" s="158">
        <f t="shared" ref="Y35:Y47" si="79">W35-X35</f>
        <v>0</v>
      </c>
      <c r="Z35" s="199" t="e">
        <f t="shared" ref="Z35:Z47" si="80">Y35/W35</f>
        <v>#DIV/0!</v>
      </c>
      <c r="AA35" s="135"/>
      <c r="AB35" s="77"/>
      <c r="AC35" s="74"/>
      <c r="AD35" s="74"/>
      <c r="AE35" s="74"/>
      <c r="AF35" s="74"/>
      <c r="AG35" s="74"/>
    </row>
    <row r="36" spans="1:33" ht="30" x14ac:dyDescent="0.3">
      <c r="A36" s="136" t="s">
        <v>88</v>
      </c>
      <c r="B36" s="137" t="s">
        <v>124</v>
      </c>
      <c r="C36" s="138" t="s">
        <v>125</v>
      </c>
      <c r="D36" s="139" t="s">
        <v>126</v>
      </c>
      <c r="E36" s="140"/>
      <c r="F36" s="141"/>
      <c r="G36" s="142">
        <f t="shared" ref="G36:G38" si="81">E36*F36</f>
        <v>0</v>
      </c>
      <c r="H36" s="140"/>
      <c r="I36" s="141"/>
      <c r="J36" s="142">
        <f t="shared" ref="J36:J38" si="82">H36*I36</f>
        <v>0</v>
      </c>
      <c r="K36" s="140"/>
      <c r="L36" s="141"/>
      <c r="M36" s="142">
        <f t="shared" ref="M36:M38" si="83">K36*L36</f>
        <v>0</v>
      </c>
      <c r="N36" s="140"/>
      <c r="O36" s="141"/>
      <c r="P36" s="142">
        <f t="shared" ref="P36:P38" si="84">N36*O36</f>
        <v>0</v>
      </c>
      <c r="Q36" s="140"/>
      <c r="R36" s="141"/>
      <c r="S36" s="142">
        <f t="shared" ref="S36:S38" si="85">Q36*R36</f>
        <v>0</v>
      </c>
      <c r="T36" s="140"/>
      <c r="U36" s="141"/>
      <c r="V36" s="142">
        <f t="shared" ref="V36:V38" si="86">T36*U36</f>
        <v>0</v>
      </c>
      <c r="W36" s="143">
        <f t="shared" ref="W36:W38" si="87">G36+M36+S36</f>
        <v>0</v>
      </c>
      <c r="X36" s="144">
        <f t="shared" ref="X36:X38" si="88">J36+P36+V36</f>
        <v>0</v>
      </c>
      <c r="Y36" s="144">
        <f t="shared" si="79"/>
        <v>0</v>
      </c>
      <c r="Z36" s="145" t="e">
        <f t="shared" si="80"/>
        <v>#DIV/0!</v>
      </c>
      <c r="AA36" s="146"/>
      <c r="AB36" s="76"/>
      <c r="AC36" s="76"/>
      <c r="AD36" s="76"/>
      <c r="AE36" s="76"/>
      <c r="AF36" s="76"/>
      <c r="AG36" s="76"/>
    </row>
    <row r="37" spans="1:33" ht="30" x14ac:dyDescent="0.3">
      <c r="A37" s="136" t="s">
        <v>88</v>
      </c>
      <c r="B37" s="137" t="s">
        <v>127</v>
      </c>
      <c r="C37" s="138" t="s">
        <v>125</v>
      </c>
      <c r="D37" s="139" t="s">
        <v>126</v>
      </c>
      <c r="E37" s="140"/>
      <c r="F37" s="141"/>
      <c r="G37" s="142">
        <f t="shared" si="81"/>
        <v>0</v>
      </c>
      <c r="H37" s="140"/>
      <c r="I37" s="141"/>
      <c r="J37" s="142">
        <f t="shared" si="82"/>
        <v>0</v>
      </c>
      <c r="K37" s="140"/>
      <c r="L37" s="141"/>
      <c r="M37" s="142">
        <f t="shared" si="83"/>
        <v>0</v>
      </c>
      <c r="N37" s="140"/>
      <c r="O37" s="141"/>
      <c r="P37" s="142">
        <f t="shared" si="84"/>
        <v>0</v>
      </c>
      <c r="Q37" s="140"/>
      <c r="R37" s="141"/>
      <c r="S37" s="142">
        <f t="shared" si="85"/>
        <v>0</v>
      </c>
      <c r="T37" s="140"/>
      <c r="U37" s="141"/>
      <c r="V37" s="142">
        <f t="shared" si="86"/>
        <v>0</v>
      </c>
      <c r="W37" s="143">
        <f t="shared" si="87"/>
        <v>0</v>
      </c>
      <c r="X37" s="144">
        <f t="shared" si="88"/>
        <v>0</v>
      </c>
      <c r="Y37" s="144">
        <f t="shared" si="79"/>
        <v>0</v>
      </c>
      <c r="Z37" s="145" t="e">
        <f t="shared" si="80"/>
        <v>#DIV/0!</v>
      </c>
      <c r="AA37" s="146"/>
      <c r="AB37" s="76"/>
      <c r="AC37" s="76"/>
      <c r="AD37" s="76"/>
      <c r="AE37" s="76"/>
      <c r="AF37" s="76"/>
      <c r="AG37" s="76"/>
    </row>
    <row r="38" spans="1:33" ht="30" x14ac:dyDescent="0.3">
      <c r="A38" s="162" t="s">
        <v>88</v>
      </c>
      <c r="B38" s="169" t="s">
        <v>128</v>
      </c>
      <c r="C38" s="138" t="s">
        <v>125</v>
      </c>
      <c r="D38" s="163" t="s">
        <v>126</v>
      </c>
      <c r="E38" s="164"/>
      <c r="F38" s="165"/>
      <c r="G38" s="166">
        <f t="shared" si="81"/>
        <v>0</v>
      </c>
      <c r="H38" s="164"/>
      <c r="I38" s="165"/>
      <c r="J38" s="166">
        <f t="shared" si="82"/>
        <v>0</v>
      </c>
      <c r="K38" s="164"/>
      <c r="L38" s="165"/>
      <c r="M38" s="166">
        <f t="shared" si="83"/>
        <v>0</v>
      </c>
      <c r="N38" s="164"/>
      <c r="O38" s="165"/>
      <c r="P38" s="166">
        <f t="shared" si="84"/>
        <v>0</v>
      </c>
      <c r="Q38" s="164"/>
      <c r="R38" s="165"/>
      <c r="S38" s="166">
        <f t="shared" si="85"/>
        <v>0</v>
      </c>
      <c r="T38" s="164"/>
      <c r="U38" s="165"/>
      <c r="V38" s="166">
        <f t="shared" si="86"/>
        <v>0</v>
      </c>
      <c r="W38" s="153">
        <f t="shared" si="87"/>
        <v>0</v>
      </c>
      <c r="X38" s="144">
        <f t="shared" si="88"/>
        <v>0</v>
      </c>
      <c r="Y38" s="144">
        <f t="shared" si="79"/>
        <v>0</v>
      </c>
      <c r="Z38" s="145" t="e">
        <f t="shared" si="80"/>
        <v>#DIV/0!</v>
      </c>
      <c r="AA38" s="167"/>
      <c r="AB38" s="76"/>
      <c r="AC38" s="76"/>
      <c r="AD38" s="76"/>
      <c r="AE38" s="76"/>
      <c r="AF38" s="76"/>
      <c r="AG38" s="76"/>
    </row>
    <row r="39" spans="1:33" ht="31.2" x14ac:dyDescent="0.3">
      <c r="A39" s="126" t="s">
        <v>85</v>
      </c>
      <c r="B39" s="170" t="s">
        <v>129</v>
      </c>
      <c r="C39" s="168" t="s">
        <v>130</v>
      </c>
      <c r="D39" s="156"/>
      <c r="E39" s="157">
        <f>SUM(E40:E42)</f>
        <v>0</v>
      </c>
      <c r="F39" s="158"/>
      <c r="G39" s="159">
        <f t="shared" ref="G39:H39" si="89">SUM(G40:G42)</f>
        <v>0</v>
      </c>
      <c r="H39" s="157">
        <f t="shared" si="89"/>
        <v>0</v>
      </c>
      <c r="I39" s="158"/>
      <c r="J39" s="159">
        <f t="shared" ref="J39:K39" si="90">SUM(J40:J42)</f>
        <v>0</v>
      </c>
      <c r="K39" s="157">
        <f t="shared" si="90"/>
        <v>0</v>
      </c>
      <c r="L39" s="158"/>
      <c r="M39" s="159">
        <f t="shared" ref="M39:N39" si="91">SUM(M40:M42)</f>
        <v>0</v>
      </c>
      <c r="N39" s="157">
        <f t="shared" si="91"/>
        <v>0</v>
      </c>
      <c r="O39" s="158"/>
      <c r="P39" s="159">
        <f t="shared" ref="P39:Q39" si="92">SUM(P40:P42)</f>
        <v>0</v>
      </c>
      <c r="Q39" s="157">
        <f t="shared" si="92"/>
        <v>0</v>
      </c>
      <c r="R39" s="158"/>
      <c r="S39" s="159">
        <f t="shared" ref="S39:T39" si="93">SUM(S40:S42)</f>
        <v>0</v>
      </c>
      <c r="T39" s="157">
        <f t="shared" si="93"/>
        <v>0</v>
      </c>
      <c r="U39" s="158"/>
      <c r="V39" s="159">
        <f t="shared" ref="V39:X39" si="94">SUM(V40:V42)</f>
        <v>0</v>
      </c>
      <c r="W39" s="159">
        <f t="shared" si="94"/>
        <v>0</v>
      </c>
      <c r="X39" s="159">
        <f t="shared" si="94"/>
        <v>0</v>
      </c>
      <c r="Y39" s="200">
        <f t="shared" si="79"/>
        <v>0</v>
      </c>
      <c r="Z39" s="200" t="e">
        <f t="shared" si="80"/>
        <v>#DIV/0!</v>
      </c>
      <c r="AA39" s="161"/>
      <c r="AB39" s="74"/>
      <c r="AC39" s="74"/>
      <c r="AD39" s="74"/>
      <c r="AE39" s="74"/>
      <c r="AF39" s="74"/>
      <c r="AG39" s="74"/>
    </row>
    <row r="40" spans="1:33" ht="30" x14ac:dyDescent="0.3">
      <c r="A40" s="136" t="s">
        <v>88</v>
      </c>
      <c r="B40" s="137" t="s">
        <v>131</v>
      </c>
      <c r="C40" s="138" t="s">
        <v>132</v>
      </c>
      <c r="D40" s="139" t="s">
        <v>133</v>
      </c>
      <c r="E40" s="140"/>
      <c r="F40" s="141"/>
      <c r="G40" s="142">
        <f t="shared" ref="G40:G42" si="95">E40*F40</f>
        <v>0</v>
      </c>
      <c r="H40" s="140"/>
      <c r="I40" s="141"/>
      <c r="J40" s="142">
        <f t="shared" ref="J40:J42" si="96">H40*I40</f>
        <v>0</v>
      </c>
      <c r="K40" s="140"/>
      <c r="L40" s="141"/>
      <c r="M40" s="142">
        <f t="shared" ref="M40:M42" si="97">K40*L40</f>
        <v>0</v>
      </c>
      <c r="N40" s="140"/>
      <c r="O40" s="141"/>
      <c r="P40" s="142">
        <f t="shared" ref="P40:P42" si="98">N40*O40</f>
        <v>0</v>
      </c>
      <c r="Q40" s="140"/>
      <c r="R40" s="141"/>
      <c r="S40" s="142">
        <f t="shared" ref="S40:S42" si="99">Q40*R40</f>
        <v>0</v>
      </c>
      <c r="T40" s="140"/>
      <c r="U40" s="141"/>
      <c r="V40" s="142">
        <f t="shared" ref="V40:V42" si="100">T40*U40</f>
        <v>0</v>
      </c>
      <c r="W40" s="143">
        <f t="shared" ref="W40:W42" si="101">G40+M40+S40</f>
        <v>0</v>
      </c>
      <c r="X40" s="144">
        <f t="shared" ref="X40:X42" si="102">J40+P40+V40</f>
        <v>0</v>
      </c>
      <c r="Y40" s="144">
        <f t="shared" si="79"/>
        <v>0</v>
      </c>
      <c r="Z40" s="145" t="e">
        <f t="shared" si="80"/>
        <v>#DIV/0!</v>
      </c>
      <c r="AA40" s="146"/>
      <c r="AB40" s="76"/>
      <c r="AC40" s="76"/>
      <c r="AD40" s="76"/>
      <c r="AE40" s="76"/>
      <c r="AF40" s="76"/>
      <c r="AG40" s="76"/>
    </row>
    <row r="41" spans="1:33" ht="30" x14ac:dyDescent="0.3">
      <c r="A41" s="136" t="s">
        <v>88</v>
      </c>
      <c r="B41" s="137" t="s">
        <v>134</v>
      </c>
      <c r="C41" s="201" t="s">
        <v>132</v>
      </c>
      <c r="D41" s="139" t="s">
        <v>133</v>
      </c>
      <c r="E41" s="140"/>
      <c r="F41" s="141"/>
      <c r="G41" s="142">
        <f t="shared" si="95"/>
        <v>0</v>
      </c>
      <c r="H41" s="140"/>
      <c r="I41" s="141"/>
      <c r="J41" s="142">
        <f t="shared" si="96"/>
        <v>0</v>
      </c>
      <c r="K41" s="140"/>
      <c r="L41" s="141"/>
      <c r="M41" s="142">
        <f t="shared" si="97"/>
        <v>0</v>
      </c>
      <c r="N41" s="140"/>
      <c r="O41" s="141"/>
      <c r="P41" s="142">
        <f t="shared" si="98"/>
        <v>0</v>
      </c>
      <c r="Q41" s="140"/>
      <c r="R41" s="141"/>
      <c r="S41" s="142">
        <f t="shared" si="99"/>
        <v>0</v>
      </c>
      <c r="T41" s="140"/>
      <c r="U41" s="141"/>
      <c r="V41" s="142">
        <f t="shared" si="100"/>
        <v>0</v>
      </c>
      <c r="W41" s="143">
        <f t="shared" si="101"/>
        <v>0</v>
      </c>
      <c r="X41" s="144">
        <f t="shared" si="102"/>
        <v>0</v>
      </c>
      <c r="Y41" s="144">
        <f t="shared" si="79"/>
        <v>0</v>
      </c>
      <c r="Z41" s="145" t="e">
        <f t="shared" si="80"/>
        <v>#DIV/0!</v>
      </c>
      <c r="AA41" s="146"/>
      <c r="AB41" s="76"/>
      <c r="AC41" s="76"/>
      <c r="AD41" s="76"/>
      <c r="AE41" s="76"/>
      <c r="AF41" s="76"/>
      <c r="AG41" s="76"/>
    </row>
    <row r="42" spans="1:33" ht="30" x14ac:dyDescent="0.3">
      <c r="A42" s="162" t="s">
        <v>88</v>
      </c>
      <c r="B42" s="169" t="s">
        <v>135</v>
      </c>
      <c r="C42" s="202" t="s">
        <v>132</v>
      </c>
      <c r="D42" s="163" t="s">
        <v>133</v>
      </c>
      <c r="E42" s="164"/>
      <c r="F42" s="165"/>
      <c r="G42" s="166">
        <f t="shared" si="95"/>
        <v>0</v>
      </c>
      <c r="H42" s="164"/>
      <c r="I42" s="165"/>
      <c r="J42" s="166">
        <f t="shared" si="96"/>
        <v>0</v>
      </c>
      <c r="K42" s="164"/>
      <c r="L42" s="165"/>
      <c r="M42" s="166">
        <f t="shared" si="97"/>
        <v>0</v>
      </c>
      <c r="N42" s="164"/>
      <c r="O42" s="165"/>
      <c r="P42" s="166">
        <f t="shared" si="98"/>
        <v>0</v>
      </c>
      <c r="Q42" s="164"/>
      <c r="R42" s="165"/>
      <c r="S42" s="166">
        <f t="shared" si="99"/>
        <v>0</v>
      </c>
      <c r="T42" s="164"/>
      <c r="U42" s="165"/>
      <c r="V42" s="166">
        <f t="shared" si="100"/>
        <v>0</v>
      </c>
      <c r="W42" s="153">
        <f t="shared" si="101"/>
        <v>0</v>
      </c>
      <c r="X42" s="144">
        <f t="shared" si="102"/>
        <v>0</v>
      </c>
      <c r="Y42" s="144">
        <f t="shared" si="79"/>
        <v>0</v>
      </c>
      <c r="Z42" s="145" t="e">
        <f t="shared" si="80"/>
        <v>#DIV/0!</v>
      </c>
      <c r="AA42" s="167"/>
      <c r="AB42" s="76"/>
      <c r="AC42" s="76"/>
      <c r="AD42" s="76"/>
      <c r="AE42" s="76"/>
      <c r="AF42" s="76"/>
      <c r="AG42" s="76"/>
    </row>
    <row r="43" spans="1:33" ht="15.6" x14ac:dyDescent="0.3">
      <c r="A43" s="126" t="s">
        <v>85</v>
      </c>
      <c r="B43" s="170" t="s">
        <v>136</v>
      </c>
      <c r="C43" s="168" t="s">
        <v>137</v>
      </c>
      <c r="D43" s="156"/>
      <c r="E43" s="157">
        <f>SUM(E44:E46)</f>
        <v>0</v>
      </c>
      <c r="F43" s="158"/>
      <c r="G43" s="159">
        <f t="shared" ref="G43:H43" si="103">SUM(G44:G46)</f>
        <v>0</v>
      </c>
      <c r="H43" s="157">
        <f t="shared" si="103"/>
        <v>0</v>
      </c>
      <c r="I43" s="158"/>
      <c r="J43" s="159">
        <f t="shared" ref="J43:K43" si="104">SUM(J44:J46)</f>
        <v>0</v>
      </c>
      <c r="K43" s="157">
        <f t="shared" si="104"/>
        <v>0</v>
      </c>
      <c r="L43" s="158"/>
      <c r="M43" s="159">
        <f t="shared" ref="M43:N43" si="105">SUM(M44:M46)</f>
        <v>0</v>
      </c>
      <c r="N43" s="157">
        <f t="shared" si="105"/>
        <v>0</v>
      </c>
      <c r="O43" s="158"/>
      <c r="P43" s="159">
        <f t="shared" ref="P43:Q43" si="106">SUM(P44:P46)</f>
        <v>0</v>
      </c>
      <c r="Q43" s="157">
        <f t="shared" si="106"/>
        <v>0</v>
      </c>
      <c r="R43" s="158"/>
      <c r="S43" s="159">
        <f t="shared" ref="S43:T43" si="107">SUM(S44:S46)</f>
        <v>0</v>
      </c>
      <c r="T43" s="157">
        <f t="shared" si="107"/>
        <v>0</v>
      </c>
      <c r="U43" s="158"/>
      <c r="V43" s="159">
        <f t="shared" ref="V43:X43" si="108">SUM(V44:V46)</f>
        <v>0</v>
      </c>
      <c r="W43" s="159">
        <f t="shared" si="108"/>
        <v>0</v>
      </c>
      <c r="X43" s="159">
        <f t="shared" si="108"/>
        <v>0</v>
      </c>
      <c r="Y43" s="158">
        <f t="shared" si="79"/>
        <v>0</v>
      </c>
      <c r="Z43" s="158" t="e">
        <f t="shared" si="80"/>
        <v>#DIV/0!</v>
      </c>
      <c r="AA43" s="161"/>
      <c r="AB43" s="74"/>
      <c r="AC43" s="74"/>
      <c r="AD43" s="74"/>
      <c r="AE43" s="74"/>
      <c r="AF43" s="74"/>
      <c r="AG43" s="74"/>
    </row>
    <row r="44" spans="1:33" ht="30" x14ac:dyDescent="0.3">
      <c r="A44" s="136" t="s">
        <v>88</v>
      </c>
      <c r="B44" s="137" t="s">
        <v>138</v>
      </c>
      <c r="C44" s="138" t="s">
        <v>139</v>
      </c>
      <c r="D44" s="139" t="s">
        <v>133</v>
      </c>
      <c r="E44" s="140"/>
      <c r="F44" s="141"/>
      <c r="G44" s="142">
        <f t="shared" ref="G44:G46" si="109">E44*F44</f>
        <v>0</v>
      </c>
      <c r="H44" s="140"/>
      <c r="I44" s="141"/>
      <c r="J44" s="142">
        <f t="shared" ref="J44:J46" si="110">H44*I44</f>
        <v>0</v>
      </c>
      <c r="K44" s="140"/>
      <c r="L44" s="141"/>
      <c r="M44" s="142">
        <f t="shared" ref="M44:M46" si="111">K44*L44</f>
        <v>0</v>
      </c>
      <c r="N44" s="140"/>
      <c r="O44" s="141"/>
      <c r="P44" s="142">
        <f t="shared" ref="P44:P46" si="112">N44*O44</f>
        <v>0</v>
      </c>
      <c r="Q44" s="140"/>
      <c r="R44" s="141"/>
      <c r="S44" s="142">
        <f t="shared" ref="S44:S46" si="113">Q44*R44</f>
        <v>0</v>
      </c>
      <c r="T44" s="140"/>
      <c r="U44" s="141"/>
      <c r="V44" s="142">
        <f t="shared" ref="V44:V46" si="114">T44*U44</f>
        <v>0</v>
      </c>
      <c r="W44" s="143">
        <f t="shared" ref="W44:W46" si="115">G44+M44+S44</f>
        <v>0</v>
      </c>
      <c r="X44" s="144">
        <f t="shared" ref="X44:X46" si="116">J44+P44+V44</f>
        <v>0</v>
      </c>
      <c r="Y44" s="144">
        <f t="shared" si="79"/>
        <v>0</v>
      </c>
      <c r="Z44" s="145" t="e">
        <f t="shared" si="80"/>
        <v>#DIV/0!</v>
      </c>
      <c r="AA44" s="146"/>
      <c r="AB44" s="75"/>
      <c r="AC44" s="76"/>
      <c r="AD44" s="76"/>
      <c r="AE44" s="76"/>
      <c r="AF44" s="76"/>
      <c r="AG44" s="76"/>
    </row>
    <row r="45" spans="1:33" ht="30" x14ac:dyDescent="0.3">
      <c r="A45" s="136" t="s">
        <v>88</v>
      </c>
      <c r="B45" s="137" t="s">
        <v>140</v>
      </c>
      <c r="C45" s="138" t="s">
        <v>141</v>
      </c>
      <c r="D45" s="139" t="s">
        <v>133</v>
      </c>
      <c r="E45" s="140"/>
      <c r="F45" s="141"/>
      <c r="G45" s="142">
        <f t="shared" si="109"/>
        <v>0</v>
      </c>
      <c r="H45" s="140"/>
      <c r="I45" s="141"/>
      <c r="J45" s="142">
        <f t="shared" si="110"/>
        <v>0</v>
      </c>
      <c r="K45" s="140"/>
      <c r="L45" s="141"/>
      <c r="M45" s="142">
        <f t="shared" si="111"/>
        <v>0</v>
      </c>
      <c r="N45" s="140"/>
      <c r="O45" s="141"/>
      <c r="P45" s="142">
        <f t="shared" si="112"/>
        <v>0</v>
      </c>
      <c r="Q45" s="140"/>
      <c r="R45" s="141"/>
      <c r="S45" s="142">
        <f t="shared" si="113"/>
        <v>0</v>
      </c>
      <c r="T45" s="140"/>
      <c r="U45" s="141"/>
      <c r="V45" s="142">
        <f t="shared" si="114"/>
        <v>0</v>
      </c>
      <c r="W45" s="143">
        <f t="shared" si="115"/>
        <v>0</v>
      </c>
      <c r="X45" s="144">
        <f t="shared" si="116"/>
        <v>0</v>
      </c>
      <c r="Y45" s="144">
        <f t="shared" si="79"/>
        <v>0</v>
      </c>
      <c r="Z45" s="145" t="e">
        <f t="shared" si="80"/>
        <v>#DIV/0!</v>
      </c>
      <c r="AA45" s="146"/>
      <c r="AB45" s="76"/>
      <c r="AC45" s="76"/>
      <c r="AD45" s="76"/>
      <c r="AE45" s="76"/>
      <c r="AF45" s="76"/>
      <c r="AG45" s="76"/>
    </row>
    <row r="46" spans="1:33" ht="30" x14ac:dyDescent="0.3">
      <c r="A46" s="147" t="s">
        <v>88</v>
      </c>
      <c r="B46" s="148" t="s">
        <v>142</v>
      </c>
      <c r="C46" s="179" t="s">
        <v>139</v>
      </c>
      <c r="D46" s="149" t="s">
        <v>133</v>
      </c>
      <c r="E46" s="164"/>
      <c r="F46" s="165"/>
      <c r="G46" s="166">
        <f t="shared" si="109"/>
        <v>0</v>
      </c>
      <c r="H46" s="164"/>
      <c r="I46" s="165"/>
      <c r="J46" s="166">
        <f t="shared" si="110"/>
        <v>0</v>
      </c>
      <c r="K46" s="164"/>
      <c r="L46" s="165"/>
      <c r="M46" s="166">
        <f t="shared" si="111"/>
        <v>0</v>
      </c>
      <c r="N46" s="164"/>
      <c r="O46" s="165"/>
      <c r="P46" s="166">
        <f t="shared" si="112"/>
        <v>0</v>
      </c>
      <c r="Q46" s="164"/>
      <c r="R46" s="165"/>
      <c r="S46" s="166">
        <f t="shared" si="113"/>
        <v>0</v>
      </c>
      <c r="T46" s="164"/>
      <c r="U46" s="165"/>
      <c r="V46" s="166">
        <f t="shared" si="114"/>
        <v>0</v>
      </c>
      <c r="W46" s="153">
        <f t="shared" si="115"/>
        <v>0</v>
      </c>
      <c r="X46" s="144">
        <f t="shared" si="116"/>
        <v>0</v>
      </c>
      <c r="Y46" s="144">
        <f t="shared" si="79"/>
        <v>0</v>
      </c>
      <c r="Z46" s="145" t="e">
        <f t="shared" si="80"/>
        <v>#DIV/0!</v>
      </c>
      <c r="AA46" s="167"/>
      <c r="AB46" s="76"/>
      <c r="AC46" s="76"/>
      <c r="AD46" s="76"/>
      <c r="AE46" s="76"/>
      <c r="AF46" s="76"/>
      <c r="AG46" s="76"/>
    </row>
    <row r="47" spans="1:33" ht="15.6" x14ac:dyDescent="0.3">
      <c r="A47" s="181" t="s">
        <v>143</v>
      </c>
      <c r="B47" s="182"/>
      <c r="C47" s="183"/>
      <c r="D47" s="184"/>
      <c r="E47" s="188">
        <f>E43+E39+E35</f>
        <v>0</v>
      </c>
      <c r="F47" s="203"/>
      <c r="G47" s="187">
        <f t="shared" ref="G47:H47" si="117">G43+G39+G35</f>
        <v>0</v>
      </c>
      <c r="H47" s="188">
        <f t="shared" si="117"/>
        <v>0</v>
      </c>
      <c r="I47" s="203"/>
      <c r="J47" s="187">
        <f t="shared" ref="J47:K47" si="118">J43+J39+J35</f>
        <v>0</v>
      </c>
      <c r="K47" s="204">
        <f t="shared" si="118"/>
        <v>0</v>
      </c>
      <c r="L47" s="203"/>
      <c r="M47" s="187">
        <f t="shared" ref="M47:N47" si="119">M43+M39+M35</f>
        <v>0</v>
      </c>
      <c r="N47" s="204">
        <f t="shared" si="119"/>
        <v>0</v>
      </c>
      <c r="O47" s="203"/>
      <c r="P47" s="187">
        <f t="shared" ref="P47:Q47" si="120">P43+P39+P35</f>
        <v>0</v>
      </c>
      <c r="Q47" s="204">
        <f t="shared" si="120"/>
        <v>0</v>
      </c>
      <c r="R47" s="203"/>
      <c r="S47" s="187">
        <f t="shared" ref="S47:T47" si="121">S43+S39+S35</f>
        <v>0</v>
      </c>
      <c r="T47" s="204">
        <f t="shared" si="121"/>
        <v>0</v>
      </c>
      <c r="U47" s="203"/>
      <c r="V47" s="187">
        <f t="shared" ref="V47:X47" si="122">V43+V39+V35</f>
        <v>0</v>
      </c>
      <c r="W47" s="205">
        <f t="shared" si="122"/>
        <v>0</v>
      </c>
      <c r="X47" s="205">
        <f t="shared" si="122"/>
        <v>0</v>
      </c>
      <c r="Y47" s="205">
        <f t="shared" si="79"/>
        <v>0</v>
      </c>
      <c r="Z47" s="205" t="e">
        <f t="shared" si="80"/>
        <v>#DIV/0!</v>
      </c>
      <c r="AA47" s="192"/>
      <c r="AB47" s="9"/>
      <c r="AC47" s="9"/>
      <c r="AD47" s="9"/>
      <c r="AE47" s="9"/>
      <c r="AF47" s="9"/>
      <c r="AG47" s="9"/>
    </row>
    <row r="48" spans="1:33" ht="15.6" x14ac:dyDescent="0.3">
      <c r="A48" s="193" t="s">
        <v>83</v>
      </c>
      <c r="B48" s="194">
        <v>3</v>
      </c>
      <c r="C48" s="195" t="s">
        <v>144</v>
      </c>
      <c r="D48" s="196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4"/>
      <c r="X48" s="124"/>
      <c r="Y48" s="124"/>
      <c r="Z48" s="124"/>
      <c r="AA48" s="125"/>
      <c r="AB48" s="9"/>
      <c r="AC48" s="9"/>
      <c r="AD48" s="9"/>
      <c r="AE48" s="9"/>
      <c r="AF48" s="9"/>
      <c r="AG48" s="9"/>
    </row>
    <row r="49" spans="1:33" ht="46.8" x14ac:dyDescent="0.3">
      <c r="A49" s="126" t="s">
        <v>85</v>
      </c>
      <c r="B49" s="170" t="s">
        <v>145</v>
      </c>
      <c r="C49" s="128" t="s">
        <v>146</v>
      </c>
      <c r="D49" s="129"/>
      <c r="E49" s="130">
        <f>SUM(E50:E52)</f>
        <v>0</v>
      </c>
      <c r="F49" s="131"/>
      <c r="G49" s="132">
        <f t="shared" ref="G49:H49" si="123">SUM(G50:G52)</f>
        <v>0</v>
      </c>
      <c r="H49" s="130">
        <f t="shared" si="123"/>
        <v>0</v>
      </c>
      <c r="I49" s="131"/>
      <c r="J49" s="132">
        <f t="shared" ref="J49:K49" si="124">SUM(J50:J52)</f>
        <v>0</v>
      </c>
      <c r="K49" s="130">
        <f t="shared" si="124"/>
        <v>0</v>
      </c>
      <c r="L49" s="131"/>
      <c r="M49" s="132">
        <f t="shared" ref="M49:N49" si="125">SUM(M50:M52)</f>
        <v>0</v>
      </c>
      <c r="N49" s="130">
        <f t="shared" si="125"/>
        <v>0</v>
      </c>
      <c r="O49" s="131"/>
      <c r="P49" s="132">
        <f t="shared" ref="P49:Q49" si="126">SUM(P50:P52)</f>
        <v>0</v>
      </c>
      <c r="Q49" s="130">
        <f t="shared" si="126"/>
        <v>0</v>
      </c>
      <c r="R49" s="131"/>
      <c r="S49" s="132">
        <f t="shared" ref="S49:T49" si="127">SUM(S50:S52)</f>
        <v>0</v>
      </c>
      <c r="T49" s="130">
        <f t="shared" si="127"/>
        <v>0</v>
      </c>
      <c r="U49" s="131"/>
      <c r="V49" s="132">
        <f t="shared" ref="V49:X49" si="128">SUM(V50:V52)</f>
        <v>0</v>
      </c>
      <c r="W49" s="132">
        <f t="shared" si="128"/>
        <v>0</v>
      </c>
      <c r="X49" s="132">
        <f t="shared" si="128"/>
        <v>0</v>
      </c>
      <c r="Y49" s="133">
        <f t="shared" ref="Y49:Y56" si="129">W49-X49</f>
        <v>0</v>
      </c>
      <c r="Z49" s="134" t="e">
        <f t="shared" ref="Z49:Z56" si="130">Y49/W49</f>
        <v>#DIV/0!</v>
      </c>
      <c r="AA49" s="135"/>
      <c r="AB49" s="74"/>
      <c r="AC49" s="74"/>
      <c r="AD49" s="74"/>
      <c r="AE49" s="74"/>
      <c r="AF49" s="74"/>
      <c r="AG49" s="74"/>
    </row>
    <row r="50" spans="1:33" ht="30" x14ac:dyDescent="0.3">
      <c r="A50" s="136" t="s">
        <v>88</v>
      </c>
      <c r="B50" s="137" t="s">
        <v>147</v>
      </c>
      <c r="C50" s="201" t="s">
        <v>148</v>
      </c>
      <c r="D50" s="139" t="s">
        <v>126</v>
      </c>
      <c r="E50" s="140"/>
      <c r="F50" s="141"/>
      <c r="G50" s="142">
        <f t="shared" ref="G50:G52" si="131">E50*F50</f>
        <v>0</v>
      </c>
      <c r="H50" s="140"/>
      <c r="I50" s="141"/>
      <c r="J50" s="142">
        <f t="shared" ref="J50:J52" si="132">H50*I50</f>
        <v>0</v>
      </c>
      <c r="K50" s="140"/>
      <c r="L50" s="141"/>
      <c r="M50" s="142">
        <f t="shared" ref="M50:M52" si="133">K50*L50</f>
        <v>0</v>
      </c>
      <c r="N50" s="140"/>
      <c r="O50" s="141"/>
      <c r="P50" s="142">
        <f t="shared" ref="P50:P52" si="134">N50*O50</f>
        <v>0</v>
      </c>
      <c r="Q50" s="140"/>
      <c r="R50" s="141"/>
      <c r="S50" s="142">
        <f t="shared" ref="S50:S52" si="135">Q50*R50</f>
        <v>0</v>
      </c>
      <c r="T50" s="140"/>
      <c r="U50" s="141"/>
      <c r="V50" s="142">
        <f t="shared" ref="V50:V52" si="136">T50*U50</f>
        <v>0</v>
      </c>
      <c r="W50" s="143">
        <f t="shared" ref="W50:W52" si="137">G50+M50+S50</f>
        <v>0</v>
      </c>
      <c r="X50" s="144">
        <f t="shared" ref="X50:X52" si="138">J50+P50+V50</f>
        <v>0</v>
      </c>
      <c r="Y50" s="144">
        <f t="shared" si="129"/>
        <v>0</v>
      </c>
      <c r="Z50" s="145" t="e">
        <f t="shared" si="130"/>
        <v>#DIV/0!</v>
      </c>
      <c r="AA50" s="146"/>
      <c r="AB50" s="76"/>
      <c r="AC50" s="76"/>
      <c r="AD50" s="76"/>
      <c r="AE50" s="76"/>
      <c r="AF50" s="76"/>
      <c r="AG50" s="76"/>
    </row>
    <row r="51" spans="1:33" ht="30" x14ac:dyDescent="0.3">
      <c r="A51" s="136" t="s">
        <v>88</v>
      </c>
      <c r="B51" s="137" t="s">
        <v>149</v>
      </c>
      <c r="C51" s="201" t="s">
        <v>150</v>
      </c>
      <c r="D51" s="139" t="s">
        <v>126</v>
      </c>
      <c r="E51" s="140"/>
      <c r="F51" s="141"/>
      <c r="G51" s="142">
        <f t="shared" si="131"/>
        <v>0</v>
      </c>
      <c r="H51" s="140"/>
      <c r="I51" s="141"/>
      <c r="J51" s="142">
        <f t="shared" si="132"/>
        <v>0</v>
      </c>
      <c r="K51" s="140"/>
      <c r="L51" s="141"/>
      <c r="M51" s="142">
        <f t="shared" si="133"/>
        <v>0</v>
      </c>
      <c r="N51" s="140"/>
      <c r="O51" s="141"/>
      <c r="P51" s="142">
        <f t="shared" si="134"/>
        <v>0</v>
      </c>
      <c r="Q51" s="140"/>
      <c r="R51" s="141"/>
      <c r="S51" s="142">
        <f t="shared" si="135"/>
        <v>0</v>
      </c>
      <c r="T51" s="140"/>
      <c r="U51" s="141"/>
      <c r="V51" s="142">
        <f t="shared" si="136"/>
        <v>0</v>
      </c>
      <c r="W51" s="143">
        <f t="shared" si="137"/>
        <v>0</v>
      </c>
      <c r="X51" s="144">
        <f t="shared" si="138"/>
        <v>0</v>
      </c>
      <c r="Y51" s="144">
        <f t="shared" si="129"/>
        <v>0</v>
      </c>
      <c r="Z51" s="145" t="e">
        <f t="shared" si="130"/>
        <v>#DIV/0!</v>
      </c>
      <c r="AA51" s="146"/>
      <c r="AB51" s="76"/>
      <c r="AC51" s="76"/>
      <c r="AD51" s="76"/>
      <c r="AE51" s="76"/>
      <c r="AF51" s="76"/>
      <c r="AG51" s="76"/>
    </row>
    <row r="52" spans="1:33" ht="30" x14ac:dyDescent="0.3">
      <c r="A52" s="147" t="s">
        <v>88</v>
      </c>
      <c r="B52" s="148" t="s">
        <v>151</v>
      </c>
      <c r="C52" s="178" t="s">
        <v>152</v>
      </c>
      <c r="D52" s="149" t="s">
        <v>126</v>
      </c>
      <c r="E52" s="150"/>
      <c r="F52" s="151"/>
      <c r="G52" s="152">
        <f t="shared" si="131"/>
        <v>0</v>
      </c>
      <c r="H52" s="150"/>
      <c r="I52" s="151"/>
      <c r="J52" s="152">
        <f t="shared" si="132"/>
        <v>0</v>
      </c>
      <c r="K52" s="150"/>
      <c r="L52" s="151"/>
      <c r="M52" s="152">
        <f t="shared" si="133"/>
        <v>0</v>
      </c>
      <c r="N52" s="150"/>
      <c r="O52" s="151"/>
      <c r="P52" s="152">
        <f t="shared" si="134"/>
        <v>0</v>
      </c>
      <c r="Q52" s="150"/>
      <c r="R52" s="151"/>
      <c r="S52" s="152">
        <f t="shared" si="135"/>
        <v>0</v>
      </c>
      <c r="T52" s="150"/>
      <c r="U52" s="151"/>
      <c r="V52" s="152">
        <f t="shared" si="136"/>
        <v>0</v>
      </c>
      <c r="W52" s="153">
        <f t="shared" si="137"/>
        <v>0</v>
      </c>
      <c r="X52" s="144">
        <f t="shared" si="138"/>
        <v>0</v>
      </c>
      <c r="Y52" s="144">
        <f t="shared" si="129"/>
        <v>0</v>
      </c>
      <c r="Z52" s="145" t="e">
        <f t="shared" si="130"/>
        <v>#DIV/0!</v>
      </c>
      <c r="AA52" s="154"/>
      <c r="AB52" s="76"/>
      <c r="AC52" s="76"/>
      <c r="AD52" s="76"/>
      <c r="AE52" s="76"/>
      <c r="AF52" s="76"/>
      <c r="AG52" s="76"/>
    </row>
    <row r="53" spans="1:33" ht="62.4" x14ac:dyDescent="0.3">
      <c r="A53" s="126" t="s">
        <v>85</v>
      </c>
      <c r="B53" s="170" t="s">
        <v>153</v>
      </c>
      <c r="C53" s="155" t="s">
        <v>154</v>
      </c>
      <c r="D53" s="156"/>
      <c r="E53" s="157"/>
      <c r="F53" s="158"/>
      <c r="G53" s="159"/>
      <c r="H53" s="157"/>
      <c r="I53" s="158"/>
      <c r="J53" s="159"/>
      <c r="K53" s="157">
        <f>SUM(K54:K55)</f>
        <v>0</v>
      </c>
      <c r="L53" s="158"/>
      <c r="M53" s="159">
        <f t="shared" ref="M53:N53" si="139">SUM(M54:M55)</f>
        <v>0</v>
      </c>
      <c r="N53" s="157">
        <f t="shared" si="139"/>
        <v>0</v>
      </c>
      <c r="O53" s="158"/>
      <c r="P53" s="159">
        <f t="shared" ref="P53:Q53" si="140">SUM(P54:P55)</f>
        <v>0</v>
      </c>
      <c r="Q53" s="157">
        <f t="shared" si="140"/>
        <v>0</v>
      </c>
      <c r="R53" s="158"/>
      <c r="S53" s="159">
        <f t="shared" ref="S53:T53" si="141">SUM(S54:S55)</f>
        <v>0</v>
      </c>
      <c r="T53" s="157">
        <f t="shared" si="141"/>
        <v>0</v>
      </c>
      <c r="U53" s="158"/>
      <c r="V53" s="159">
        <f t="shared" ref="V53:X53" si="142">SUM(V54:V55)</f>
        <v>0</v>
      </c>
      <c r="W53" s="159">
        <f t="shared" si="142"/>
        <v>0</v>
      </c>
      <c r="X53" s="159">
        <f t="shared" si="142"/>
        <v>0</v>
      </c>
      <c r="Y53" s="159">
        <f t="shared" si="129"/>
        <v>0</v>
      </c>
      <c r="Z53" s="159" t="e">
        <f t="shared" si="130"/>
        <v>#DIV/0!</v>
      </c>
      <c r="AA53" s="161"/>
      <c r="AB53" s="74"/>
      <c r="AC53" s="74"/>
      <c r="AD53" s="74"/>
      <c r="AE53" s="74"/>
      <c r="AF53" s="74"/>
      <c r="AG53" s="74"/>
    </row>
    <row r="54" spans="1:33" ht="30" x14ac:dyDescent="0.3">
      <c r="A54" s="136" t="s">
        <v>88</v>
      </c>
      <c r="B54" s="137" t="s">
        <v>155</v>
      </c>
      <c r="C54" s="201" t="s">
        <v>156</v>
      </c>
      <c r="D54" s="139" t="s">
        <v>157</v>
      </c>
      <c r="E54" s="391" t="s">
        <v>158</v>
      </c>
      <c r="F54" s="392"/>
      <c r="G54" s="393"/>
      <c r="H54" s="391" t="s">
        <v>158</v>
      </c>
      <c r="I54" s="392"/>
      <c r="J54" s="393"/>
      <c r="K54" s="140"/>
      <c r="L54" s="141"/>
      <c r="M54" s="142">
        <f t="shared" ref="M54:M55" si="143">K54*L54</f>
        <v>0</v>
      </c>
      <c r="N54" s="140"/>
      <c r="O54" s="141"/>
      <c r="P54" s="142">
        <f t="shared" ref="P54:P55" si="144">N54*O54</f>
        <v>0</v>
      </c>
      <c r="Q54" s="140"/>
      <c r="R54" s="141"/>
      <c r="S54" s="142">
        <f t="shared" ref="S54:S55" si="145">Q54*R54</f>
        <v>0</v>
      </c>
      <c r="T54" s="140"/>
      <c r="U54" s="141"/>
      <c r="V54" s="142">
        <f t="shared" ref="V54:V55" si="146">T54*U54</f>
        <v>0</v>
      </c>
      <c r="W54" s="153">
        <f t="shared" ref="W54:W55" si="147">G54+M54+S54</f>
        <v>0</v>
      </c>
      <c r="X54" s="144">
        <f t="shared" ref="X54:X55" si="148">J54+P54+V54</f>
        <v>0</v>
      </c>
      <c r="Y54" s="144">
        <f t="shared" si="129"/>
        <v>0</v>
      </c>
      <c r="Z54" s="145" t="e">
        <f t="shared" si="130"/>
        <v>#DIV/0!</v>
      </c>
      <c r="AA54" s="146"/>
      <c r="AB54" s="76"/>
      <c r="AC54" s="76"/>
      <c r="AD54" s="76"/>
      <c r="AE54" s="76"/>
      <c r="AF54" s="76"/>
      <c r="AG54" s="76"/>
    </row>
    <row r="55" spans="1:33" ht="15.6" x14ac:dyDescent="0.3">
      <c r="A55" s="147" t="s">
        <v>88</v>
      </c>
      <c r="B55" s="148" t="s">
        <v>159</v>
      </c>
      <c r="C55" s="178" t="s">
        <v>160</v>
      </c>
      <c r="D55" s="149" t="s">
        <v>157</v>
      </c>
      <c r="E55" s="394"/>
      <c r="F55" s="395"/>
      <c r="G55" s="396"/>
      <c r="H55" s="394"/>
      <c r="I55" s="395"/>
      <c r="J55" s="396"/>
      <c r="K55" s="164"/>
      <c r="L55" s="165"/>
      <c r="M55" s="166">
        <f t="shared" si="143"/>
        <v>0</v>
      </c>
      <c r="N55" s="164"/>
      <c r="O55" s="165"/>
      <c r="P55" s="166">
        <f t="shared" si="144"/>
        <v>0</v>
      </c>
      <c r="Q55" s="164"/>
      <c r="R55" s="165"/>
      <c r="S55" s="166">
        <f t="shared" si="145"/>
        <v>0</v>
      </c>
      <c r="T55" s="164"/>
      <c r="U55" s="165"/>
      <c r="V55" s="166">
        <f t="shared" si="146"/>
        <v>0</v>
      </c>
      <c r="W55" s="153">
        <f t="shared" si="147"/>
        <v>0</v>
      </c>
      <c r="X55" s="144">
        <f t="shared" si="148"/>
        <v>0</v>
      </c>
      <c r="Y55" s="180">
        <f t="shared" si="129"/>
        <v>0</v>
      </c>
      <c r="Z55" s="145" t="e">
        <f t="shared" si="130"/>
        <v>#DIV/0!</v>
      </c>
      <c r="AA55" s="167"/>
      <c r="AB55" s="76"/>
      <c r="AC55" s="76"/>
      <c r="AD55" s="76"/>
      <c r="AE55" s="76"/>
      <c r="AF55" s="76"/>
      <c r="AG55" s="76"/>
    </row>
    <row r="56" spans="1:33" ht="15.6" x14ac:dyDescent="0.3">
      <c r="A56" s="181" t="s">
        <v>161</v>
      </c>
      <c r="B56" s="182"/>
      <c r="C56" s="183"/>
      <c r="D56" s="184"/>
      <c r="E56" s="188">
        <f>E49</f>
        <v>0</v>
      </c>
      <c r="F56" s="203"/>
      <c r="G56" s="187">
        <f t="shared" ref="G56:H56" si="149">G49</f>
        <v>0</v>
      </c>
      <c r="H56" s="188">
        <f t="shared" si="149"/>
        <v>0</v>
      </c>
      <c r="I56" s="203"/>
      <c r="J56" s="187">
        <f>J49</f>
        <v>0</v>
      </c>
      <c r="K56" s="204">
        <f>K53+K49</f>
        <v>0</v>
      </c>
      <c r="L56" s="203"/>
      <c r="M56" s="187">
        <f t="shared" ref="M56:N56" si="150">M53+M49</f>
        <v>0</v>
      </c>
      <c r="N56" s="204">
        <f t="shared" si="150"/>
        <v>0</v>
      </c>
      <c r="O56" s="203"/>
      <c r="P56" s="187">
        <f t="shared" ref="P56:Q56" si="151">P53+P49</f>
        <v>0</v>
      </c>
      <c r="Q56" s="204">
        <f t="shared" si="151"/>
        <v>0</v>
      </c>
      <c r="R56" s="203"/>
      <c r="S56" s="187">
        <f t="shared" ref="S56:T56" si="152">S53+S49</f>
        <v>0</v>
      </c>
      <c r="T56" s="204">
        <f t="shared" si="152"/>
        <v>0</v>
      </c>
      <c r="U56" s="203"/>
      <c r="V56" s="187">
        <f t="shared" ref="V56:X56" si="153">V53+V49</f>
        <v>0</v>
      </c>
      <c r="W56" s="205">
        <f t="shared" si="153"/>
        <v>0</v>
      </c>
      <c r="X56" s="205">
        <f t="shared" si="153"/>
        <v>0</v>
      </c>
      <c r="Y56" s="205">
        <f t="shared" si="129"/>
        <v>0</v>
      </c>
      <c r="Z56" s="205" t="e">
        <f t="shared" si="130"/>
        <v>#DIV/0!</v>
      </c>
      <c r="AA56" s="192"/>
      <c r="AB56" s="76"/>
      <c r="AC56" s="76"/>
      <c r="AD56" s="76"/>
      <c r="AE56" s="9"/>
      <c r="AF56" s="9"/>
      <c r="AG56" s="9"/>
    </row>
    <row r="57" spans="1:33" ht="15.6" x14ac:dyDescent="0.3">
      <c r="A57" s="193" t="s">
        <v>83</v>
      </c>
      <c r="B57" s="194">
        <v>4</v>
      </c>
      <c r="C57" s="195" t="s">
        <v>162</v>
      </c>
      <c r="D57" s="196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4"/>
      <c r="X57" s="124"/>
      <c r="Y57" s="197"/>
      <c r="Z57" s="124"/>
      <c r="AA57" s="125"/>
      <c r="AB57" s="9"/>
      <c r="AC57" s="9"/>
      <c r="AD57" s="9"/>
      <c r="AE57" s="9"/>
      <c r="AF57" s="9"/>
      <c r="AG57" s="9"/>
    </row>
    <row r="58" spans="1:33" ht="15.6" x14ac:dyDescent="0.3">
      <c r="A58" s="126" t="s">
        <v>85</v>
      </c>
      <c r="B58" s="170" t="s">
        <v>163</v>
      </c>
      <c r="C58" s="206" t="s">
        <v>164</v>
      </c>
      <c r="D58" s="129"/>
      <c r="E58" s="130">
        <f>SUM(E59:E61)</f>
        <v>0</v>
      </c>
      <c r="F58" s="131"/>
      <c r="G58" s="132">
        <f t="shared" ref="G58:H58" si="154">SUM(G59:G61)</f>
        <v>0</v>
      </c>
      <c r="H58" s="130">
        <f t="shared" si="154"/>
        <v>0</v>
      </c>
      <c r="I58" s="131"/>
      <c r="J58" s="132">
        <f t="shared" ref="J58:K58" si="155">SUM(J59:J61)</f>
        <v>0</v>
      </c>
      <c r="K58" s="130">
        <f t="shared" si="155"/>
        <v>0</v>
      </c>
      <c r="L58" s="131"/>
      <c r="M58" s="132">
        <f t="shared" ref="M58:N58" si="156">SUM(M59:M61)</f>
        <v>0</v>
      </c>
      <c r="N58" s="130">
        <f t="shared" si="156"/>
        <v>0</v>
      </c>
      <c r="O58" s="131"/>
      <c r="P58" s="132">
        <f t="shared" ref="P58:Q58" si="157">SUM(P59:P61)</f>
        <v>0</v>
      </c>
      <c r="Q58" s="130">
        <f t="shared" si="157"/>
        <v>0</v>
      </c>
      <c r="R58" s="131"/>
      <c r="S58" s="132">
        <f t="shared" ref="S58:T58" si="158">SUM(S59:S61)</f>
        <v>0</v>
      </c>
      <c r="T58" s="130">
        <f t="shared" si="158"/>
        <v>0</v>
      </c>
      <c r="U58" s="131"/>
      <c r="V58" s="132">
        <f t="shared" ref="V58:X58" si="159">SUM(V59:V61)</f>
        <v>0</v>
      </c>
      <c r="W58" s="132">
        <f t="shared" si="159"/>
        <v>0</v>
      </c>
      <c r="X58" s="132">
        <f t="shared" si="159"/>
        <v>0</v>
      </c>
      <c r="Y58" s="207">
        <f t="shared" ref="Y58:Y80" si="160">W58-X58</f>
        <v>0</v>
      </c>
      <c r="Z58" s="134" t="e">
        <f t="shared" ref="Z58:Z80" si="161">Y58/W58</f>
        <v>#DIV/0!</v>
      </c>
      <c r="AA58" s="135"/>
      <c r="AB58" s="74"/>
      <c r="AC58" s="74"/>
      <c r="AD58" s="74"/>
      <c r="AE58" s="74"/>
      <c r="AF58" s="74"/>
      <c r="AG58" s="74"/>
    </row>
    <row r="59" spans="1:33" ht="30" x14ac:dyDescent="0.3">
      <c r="A59" s="136" t="s">
        <v>88</v>
      </c>
      <c r="B59" s="137" t="s">
        <v>165</v>
      </c>
      <c r="C59" s="201" t="s">
        <v>166</v>
      </c>
      <c r="D59" s="208" t="s">
        <v>167</v>
      </c>
      <c r="E59" s="209"/>
      <c r="F59" s="210"/>
      <c r="G59" s="211">
        <f t="shared" ref="G59:G61" si="162">E59*F59</f>
        <v>0</v>
      </c>
      <c r="H59" s="209"/>
      <c r="I59" s="210"/>
      <c r="J59" s="211">
        <f t="shared" ref="J59:J61" si="163">H59*I59</f>
        <v>0</v>
      </c>
      <c r="K59" s="140"/>
      <c r="L59" s="210"/>
      <c r="M59" s="142">
        <f t="shared" ref="M59:M61" si="164">K59*L59</f>
        <v>0</v>
      </c>
      <c r="N59" s="140"/>
      <c r="O59" s="210"/>
      <c r="P59" s="142">
        <f t="shared" ref="P59:P61" si="165">N59*O59</f>
        <v>0</v>
      </c>
      <c r="Q59" s="140"/>
      <c r="R59" s="210"/>
      <c r="S59" s="142">
        <f t="shared" ref="S59:S61" si="166">Q59*R59</f>
        <v>0</v>
      </c>
      <c r="T59" s="140"/>
      <c r="U59" s="210"/>
      <c r="V59" s="142">
        <f t="shared" ref="V59:V61" si="167">T59*U59</f>
        <v>0</v>
      </c>
      <c r="W59" s="143">
        <f t="shared" ref="W59:W61" si="168">G59+M59+S59</f>
        <v>0</v>
      </c>
      <c r="X59" s="144">
        <f t="shared" ref="X59:X61" si="169">J59+P59+V59</f>
        <v>0</v>
      </c>
      <c r="Y59" s="144">
        <f t="shared" si="160"/>
        <v>0</v>
      </c>
      <c r="Z59" s="145" t="e">
        <f t="shared" si="161"/>
        <v>#DIV/0!</v>
      </c>
      <c r="AA59" s="146"/>
      <c r="AB59" s="76"/>
      <c r="AC59" s="76"/>
      <c r="AD59" s="76"/>
      <c r="AE59" s="76"/>
      <c r="AF59" s="76"/>
      <c r="AG59" s="76"/>
    </row>
    <row r="60" spans="1:33" ht="30" x14ac:dyDescent="0.3">
      <c r="A60" s="136" t="s">
        <v>88</v>
      </c>
      <c r="B60" s="137" t="s">
        <v>168</v>
      </c>
      <c r="C60" s="201" t="s">
        <v>166</v>
      </c>
      <c r="D60" s="208" t="s">
        <v>167</v>
      </c>
      <c r="E60" s="209"/>
      <c r="F60" s="210"/>
      <c r="G60" s="211">
        <f t="shared" si="162"/>
        <v>0</v>
      </c>
      <c r="H60" s="209"/>
      <c r="I60" s="210"/>
      <c r="J60" s="211">
        <f t="shared" si="163"/>
        <v>0</v>
      </c>
      <c r="K60" s="140"/>
      <c r="L60" s="210"/>
      <c r="M60" s="142">
        <f t="shared" si="164"/>
        <v>0</v>
      </c>
      <c r="N60" s="140"/>
      <c r="O60" s="210"/>
      <c r="P60" s="142">
        <f t="shared" si="165"/>
        <v>0</v>
      </c>
      <c r="Q60" s="140"/>
      <c r="R60" s="210"/>
      <c r="S60" s="142">
        <f t="shared" si="166"/>
        <v>0</v>
      </c>
      <c r="T60" s="140"/>
      <c r="U60" s="210"/>
      <c r="V60" s="142">
        <f t="shared" si="167"/>
        <v>0</v>
      </c>
      <c r="W60" s="143">
        <f t="shared" si="168"/>
        <v>0</v>
      </c>
      <c r="X60" s="144">
        <f t="shared" si="169"/>
        <v>0</v>
      </c>
      <c r="Y60" s="144">
        <f t="shared" si="160"/>
        <v>0</v>
      </c>
      <c r="Z60" s="145" t="e">
        <f t="shared" si="161"/>
        <v>#DIV/0!</v>
      </c>
      <c r="AA60" s="146"/>
      <c r="AB60" s="76"/>
      <c r="AC60" s="76"/>
      <c r="AD60" s="76"/>
      <c r="AE60" s="76"/>
      <c r="AF60" s="76"/>
      <c r="AG60" s="76"/>
    </row>
    <row r="61" spans="1:33" ht="30" x14ac:dyDescent="0.3">
      <c r="A61" s="162" t="s">
        <v>88</v>
      </c>
      <c r="B61" s="148" t="s">
        <v>169</v>
      </c>
      <c r="C61" s="178" t="s">
        <v>166</v>
      </c>
      <c r="D61" s="208" t="s">
        <v>167</v>
      </c>
      <c r="E61" s="212"/>
      <c r="F61" s="213"/>
      <c r="G61" s="214">
        <f t="shared" si="162"/>
        <v>0</v>
      </c>
      <c r="H61" s="212"/>
      <c r="I61" s="213"/>
      <c r="J61" s="214">
        <f t="shared" si="163"/>
        <v>0</v>
      </c>
      <c r="K61" s="150"/>
      <c r="L61" s="213"/>
      <c r="M61" s="152">
        <f t="shared" si="164"/>
        <v>0</v>
      </c>
      <c r="N61" s="150"/>
      <c r="O61" s="213"/>
      <c r="P61" s="152">
        <f t="shared" si="165"/>
        <v>0</v>
      </c>
      <c r="Q61" s="150"/>
      <c r="R61" s="213"/>
      <c r="S61" s="152">
        <f t="shared" si="166"/>
        <v>0</v>
      </c>
      <c r="T61" s="150"/>
      <c r="U61" s="213"/>
      <c r="V61" s="152">
        <f t="shared" si="167"/>
        <v>0</v>
      </c>
      <c r="W61" s="153">
        <f t="shared" si="168"/>
        <v>0</v>
      </c>
      <c r="X61" s="144">
        <f t="shared" si="169"/>
        <v>0</v>
      </c>
      <c r="Y61" s="144">
        <f t="shared" si="160"/>
        <v>0</v>
      </c>
      <c r="Z61" s="145" t="e">
        <f t="shared" si="161"/>
        <v>#DIV/0!</v>
      </c>
      <c r="AA61" s="154"/>
      <c r="AB61" s="76"/>
      <c r="AC61" s="76"/>
      <c r="AD61" s="76"/>
      <c r="AE61" s="76"/>
      <c r="AF61" s="76"/>
      <c r="AG61" s="76"/>
    </row>
    <row r="62" spans="1:33" ht="31.2" x14ac:dyDescent="0.3">
      <c r="A62" s="126" t="s">
        <v>85</v>
      </c>
      <c r="B62" s="170" t="s">
        <v>170</v>
      </c>
      <c r="C62" s="168" t="s">
        <v>171</v>
      </c>
      <c r="D62" s="156"/>
      <c r="E62" s="157">
        <f>SUM(E63:E67)</f>
        <v>5</v>
      </c>
      <c r="F62" s="158"/>
      <c r="G62" s="159">
        <f t="shared" ref="G62:H62" si="170">SUM(G63:G67)</f>
        <v>2862</v>
      </c>
      <c r="H62" s="157">
        <f t="shared" si="170"/>
        <v>5</v>
      </c>
      <c r="I62" s="158"/>
      <c r="J62" s="159">
        <f t="shared" ref="J62:K62" si="171">SUM(J63:J67)</f>
        <v>2862</v>
      </c>
      <c r="K62" s="157">
        <f t="shared" si="171"/>
        <v>0</v>
      </c>
      <c r="L62" s="158"/>
      <c r="M62" s="159">
        <f t="shared" ref="M62:N62" si="172">SUM(M63:M67)</f>
        <v>0</v>
      </c>
      <c r="N62" s="157">
        <f t="shared" si="172"/>
        <v>0</v>
      </c>
      <c r="O62" s="158"/>
      <c r="P62" s="159">
        <f t="shared" ref="P62:Q62" si="173">SUM(P63:P67)</f>
        <v>0</v>
      </c>
      <c r="Q62" s="157">
        <f t="shared" si="173"/>
        <v>0</v>
      </c>
      <c r="R62" s="158"/>
      <c r="S62" s="159">
        <f t="shared" ref="S62:T62" si="174">SUM(S63:S67)</f>
        <v>0</v>
      </c>
      <c r="T62" s="157">
        <f t="shared" si="174"/>
        <v>0</v>
      </c>
      <c r="U62" s="158"/>
      <c r="V62" s="159">
        <f t="shared" ref="V62:X62" si="175">SUM(V63:V67)</f>
        <v>0</v>
      </c>
      <c r="W62" s="159">
        <f t="shared" si="175"/>
        <v>2862</v>
      </c>
      <c r="X62" s="159">
        <f t="shared" si="175"/>
        <v>2862</v>
      </c>
      <c r="Y62" s="159">
        <f t="shared" si="160"/>
        <v>0</v>
      </c>
      <c r="Z62" s="159">
        <f t="shared" si="161"/>
        <v>0</v>
      </c>
      <c r="AA62" s="161"/>
      <c r="AB62" s="74"/>
      <c r="AC62" s="74"/>
      <c r="AD62" s="74"/>
      <c r="AE62" s="74"/>
      <c r="AF62" s="74"/>
      <c r="AG62" s="74"/>
    </row>
    <row r="63" spans="1:33" ht="15.6" x14ac:dyDescent="0.3">
      <c r="A63" s="136" t="s">
        <v>88</v>
      </c>
      <c r="B63" s="137" t="s">
        <v>172</v>
      </c>
      <c r="C63" s="215" t="s">
        <v>173</v>
      </c>
      <c r="D63" s="216" t="s">
        <v>174</v>
      </c>
      <c r="E63" s="140">
        <v>1</v>
      </c>
      <c r="F63" s="217">
        <v>318</v>
      </c>
      <c r="G63" s="142">
        <f t="shared" ref="G63:G67" si="176">E63*F63</f>
        <v>318</v>
      </c>
      <c r="H63" s="140">
        <v>1</v>
      </c>
      <c r="I63" s="217">
        <v>318</v>
      </c>
      <c r="J63" s="142">
        <f t="shared" ref="J63:J67" si="177">H63*I63</f>
        <v>318</v>
      </c>
      <c r="K63" s="140"/>
      <c r="L63" s="141"/>
      <c r="M63" s="142">
        <f t="shared" ref="M63:M67" si="178">K63*L63</f>
        <v>0</v>
      </c>
      <c r="N63" s="140"/>
      <c r="O63" s="141"/>
      <c r="P63" s="142">
        <f t="shared" ref="P63:P67" si="179">N63*O63</f>
        <v>0</v>
      </c>
      <c r="Q63" s="140"/>
      <c r="R63" s="141"/>
      <c r="S63" s="142">
        <f t="shared" ref="S63:S67" si="180">Q63*R63</f>
        <v>0</v>
      </c>
      <c r="T63" s="140"/>
      <c r="U63" s="141"/>
      <c r="V63" s="142">
        <f t="shared" ref="V63:V67" si="181">T63*U63</f>
        <v>0</v>
      </c>
      <c r="W63" s="143">
        <f t="shared" ref="W63:W67" si="182">G63+M63+S63</f>
        <v>318</v>
      </c>
      <c r="X63" s="144">
        <f t="shared" ref="X63:X67" si="183">J63+P63+V63</f>
        <v>318</v>
      </c>
      <c r="Y63" s="144">
        <f t="shared" si="160"/>
        <v>0</v>
      </c>
      <c r="Z63" s="145">
        <f t="shared" si="161"/>
        <v>0</v>
      </c>
      <c r="AA63" s="146"/>
      <c r="AB63" s="76"/>
      <c r="AC63" s="76"/>
      <c r="AD63" s="76"/>
      <c r="AE63" s="76"/>
      <c r="AF63" s="76"/>
      <c r="AG63" s="76"/>
    </row>
    <row r="64" spans="1:33" ht="30" x14ac:dyDescent="0.3">
      <c r="A64" s="136" t="s">
        <v>88</v>
      </c>
      <c r="B64" s="137" t="s">
        <v>175</v>
      </c>
      <c r="C64" s="218" t="s">
        <v>176</v>
      </c>
      <c r="D64" s="216" t="s">
        <v>174</v>
      </c>
      <c r="E64" s="140">
        <v>1</v>
      </c>
      <c r="F64" s="219">
        <v>636</v>
      </c>
      <c r="G64" s="142">
        <f t="shared" si="176"/>
        <v>636</v>
      </c>
      <c r="H64" s="140">
        <v>1</v>
      </c>
      <c r="I64" s="219">
        <v>636</v>
      </c>
      <c r="J64" s="142">
        <f t="shared" si="177"/>
        <v>636</v>
      </c>
      <c r="K64" s="140"/>
      <c r="L64" s="141"/>
      <c r="M64" s="142">
        <f t="shared" si="178"/>
        <v>0</v>
      </c>
      <c r="N64" s="140"/>
      <c r="O64" s="141"/>
      <c r="P64" s="142">
        <f t="shared" si="179"/>
        <v>0</v>
      </c>
      <c r="Q64" s="140"/>
      <c r="R64" s="141"/>
      <c r="S64" s="142">
        <f t="shared" si="180"/>
        <v>0</v>
      </c>
      <c r="T64" s="140"/>
      <c r="U64" s="141"/>
      <c r="V64" s="142">
        <f t="shared" si="181"/>
        <v>0</v>
      </c>
      <c r="W64" s="143">
        <f t="shared" si="182"/>
        <v>636</v>
      </c>
      <c r="X64" s="144">
        <f t="shared" si="183"/>
        <v>636</v>
      </c>
      <c r="Y64" s="144">
        <f t="shared" si="160"/>
        <v>0</v>
      </c>
      <c r="Z64" s="145">
        <f t="shared" si="161"/>
        <v>0</v>
      </c>
      <c r="AA64" s="146"/>
      <c r="AB64" s="76"/>
      <c r="AC64" s="76"/>
      <c r="AD64" s="76"/>
      <c r="AE64" s="76"/>
      <c r="AF64" s="76"/>
      <c r="AG64" s="76"/>
    </row>
    <row r="65" spans="1:33" ht="15.6" x14ac:dyDescent="0.3">
      <c r="A65" s="136" t="s">
        <v>88</v>
      </c>
      <c r="B65" s="137" t="s">
        <v>177</v>
      </c>
      <c r="C65" s="220" t="s">
        <v>178</v>
      </c>
      <c r="D65" s="216" t="s">
        <v>174</v>
      </c>
      <c r="E65" s="140">
        <v>1</v>
      </c>
      <c r="F65" s="219">
        <v>1272</v>
      </c>
      <c r="G65" s="142">
        <f t="shared" si="176"/>
        <v>1272</v>
      </c>
      <c r="H65" s="140">
        <v>1</v>
      </c>
      <c r="I65" s="219">
        <v>1272</v>
      </c>
      <c r="J65" s="142">
        <f t="shared" si="177"/>
        <v>1272</v>
      </c>
      <c r="K65" s="140"/>
      <c r="L65" s="141"/>
      <c r="M65" s="142">
        <f t="shared" si="178"/>
        <v>0</v>
      </c>
      <c r="N65" s="140"/>
      <c r="O65" s="141"/>
      <c r="P65" s="142">
        <f t="shared" si="179"/>
        <v>0</v>
      </c>
      <c r="Q65" s="140"/>
      <c r="R65" s="141"/>
      <c r="S65" s="142">
        <f t="shared" si="180"/>
        <v>0</v>
      </c>
      <c r="T65" s="140"/>
      <c r="U65" s="141"/>
      <c r="V65" s="142">
        <f t="shared" si="181"/>
        <v>0</v>
      </c>
      <c r="W65" s="143">
        <f t="shared" si="182"/>
        <v>1272</v>
      </c>
      <c r="X65" s="144">
        <f t="shared" si="183"/>
        <v>1272</v>
      </c>
      <c r="Y65" s="144">
        <f t="shared" si="160"/>
        <v>0</v>
      </c>
      <c r="Z65" s="145">
        <f t="shared" si="161"/>
        <v>0</v>
      </c>
      <c r="AA65" s="146"/>
      <c r="AB65" s="76"/>
      <c r="AC65" s="76"/>
      <c r="AD65" s="76"/>
      <c r="AE65" s="76"/>
      <c r="AF65" s="76"/>
      <c r="AG65" s="76"/>
    </row>
    <row r="66" spans="1:33" ht="30" x14ac:dyDescent="0.3">
      <c r="A66" s="136" t="s">
        <v>88</v>
      </c>
      <c r="B66" s="137" t="s">
        <v>179</v>
      </c>
      <c r="C66" s="218" t="s">
        <v>180</v>
      </c>
      <c r="D66" s="216" t="s">
        <v>174</v>
      </c>
      <c r="E66" s="140">
        <v>1</v>
      </c>
      <c r="F66" s="219">
        <v>424</v>
      </c>
      <c r="G66" s="142">
        <f t="shared" si="176"/>
        <v>424</v>
      </c>
      <c r="H66" s="140">
        <v>1</v>
      </c>
      <c r="I66" s="219">
        <v>424</v>
      </c>
      <c r="J66" s="142">
        <f t="shared" si="177"/>
        <v>424</v>
      </c>
      <c r="K66" s="140"/>
      <c r="L66" s="141"/>
      <c r="M66" s="142">
        <f t="shared" si="178"/>
        <v>0</v>
      </c>
      <c r="N66" s="140"/>
      <c r="O66" s="141"/>
      <c r="P66" s="142">
        <f t="shared" si="179"/>
        <v>0</v>
      </c>
      <c r="Q66" s="140"/>
      <c r="R66" s="141"/>
      <c r="S66" s="142">
        <f t="shared" si="180"/>
        <v>0</v>
      </c>
      <c r="T66" s="140"/>
      <c r="U66" s="141"/>
      <c r="V66" s="142">
        <f t="shared" si="181"/>
        <v>0</v>
      </c>
      <c r="W66" s="143">
        <f t="shared" si="182"/>
        <v>424</v>
      </c>
      <c r="X66" s="144">
        <f t="shared" si="183"/>
        <v>424</v>
      </c>
      <c r="Y66" s="144">
        <f t="shared" si="160"/>
        <v>0</v>
      </c>
      <c r="Z66" s="145">
        <f t="shared" si="161"/>
        <v>0</v>
      </c>
      <c r="AA66" s="146"/>
      <c r="AB66" s="76"/>
      <c r="AC66" s="76"/>
      <c r="AD66" s="76"/>
      <c r="AE66" s="76"/>
      <c r="AF66" s="76"/>
      <c r="AG66" s="76"/>
    </row>
    <row r="67" spans="1:33" ht="15.6" x14ac:dyDescent="0.3">
      <c r="A67" s="147" t="s">
        <v>88</v>
      </c>
      <c r="B67" s="137" t="s">
        <v>181</v>
      </c>
      <c r="C67" s="221" t="s">
        <v>182</v>
      </c>
      <c r="D67" s="216" t="s">
        <v>174</v>
      </c>
      <c r="E67" s="150">
        <v>1</v>
      </c>
      <c r="F67" s="222">
        <v>212</v>
      </c>
      <c r="G67" s="152">
        <f t="shared" si="176"/>
        <v>212</v>
      </c>
      <c r="H67" s="150">
        <v>1</v>
      </c>
      <c r="I67" s="222">
        <v>212</v>
      </c>
      <c r="J67" s="152">
        <f t="shared" si="177"/>
        <v>212</v>
      </c>
      <c r="K67" s="150"/>
      <c r="L67" s="151"/>
      <c r="M67" s="152">
        <f t="shared" si="178"/>
        <v>0</v>
      </c>
      <c r="N67" s="150"/>
      <c r="O67" s="151"/>
      <c r="P67" s="152">
        <f t="shared" si="179"/>
        <v>0</v>
      </c>
      <c r="Q67" s="150"/>
      <c r="R67" s="151"/>
      <c r="S67" s="152">
        <f t="shared" si="180"/>
        <v>0</v>
      </c>
      <c r="T67" s="150"/>
      <c r="U67" s="151"/>
      <c r="V67" s="152">
        <f t="shared" si="181"/>
        <v>0</v>
      </c>
      <c r="W67" s="153">
        <f t="shared" si="182"/>
        <v>212</v>
      </c>
      <c r="X67" s="144">
        <f t="shared" si="183"/>
        <v>212</v>
      </c>
      <c r="Y67" s="144">
        <f t="shared" si="160"/>
        <v>0</v>
      </c>
      <c r="Z67" s="145">
        <f t="shared" si="161"/>
        <v>0</v>
      </c>
      <c r="AA67" s="154"/>
      <c r="AB67" s="76"/>
      <c r="AC67" s="76"/>
      <c r="AD67" s="76"/>
      <c r="AE67" s="76"/>
      <c r="AF67" s="76"/>
      <c r="AG67" s="76"/>
    </row>
    <row r="68" spans="1:33" ht="15.6" x14ac:dyDescent="0.3">
      <c r="A68" s="126" t="s">
        <v>85</v>
      </c>
      <c r="B68" s="170" t="s">
        <v>183</v>
      </c>
      <c r="C68" s="168" t="s">
        <v>184</v>
      </c>
      <c r="D68" s="156"/>
      <c r="E68" s="157">
        <f>SUM(E69:E71)</f>
        <v>0</v>
      </c>
      <c r="F68" s="158"/>
      <c r="G68" s="159">
        <f t="shared" ref="G68:H68" si="184">SUM(G69:G71)</f>
        <v>0</v>
      </c>
      <c r="H68" s="157">
        <f t="shared" si="184"/>
        <v>0</v>
      </c>
      <c r="I68" s="158"/>
      <c r="J68" s="159">
        <f t="shared" ref="J68:K68" si="185">SUM(J69:J71)</f>
        <v>0</v>
      </c>
      <c r="K68" s="157">
        <f t="shared" si="185"/>
        <v>0</v>
      </c>
      <c r="L68" s="158"/>
      <c r="M68" s="159">
        <f t="shared" ref="M68:N68" si="186">SUM(M69:M71)</f>
        <v>0</v>
      </c>
      <c r="N68" s="157">
        <f t="shared" si="186"/>
        <v>0</v>
      </c>
      <c r="O68" s="158"/>
      <c r="P68" s="159">
        <f t="shared" ref="P68:Q68" si="187">SUM(P69:P71)</f>
        <v>0</v>
      </c>
      <c r="Q68" s="157">
        <f t="shared" si="187"/>
        <v>0</v>
      </c>
      <c r="R68" s="158"/>
      <c r="S68" s="159">
        <f t="shared" ref="S68:T68" si="188">SUM(S69:S71)</f>
        <v>0</v>
      </c>
      <c r="T68" s="157">
        <f t="shared" si="188"/>
        <v>0</v>
      </c>
      <c r="U68" s="158"/>
      <c r="V68" s="159">
        <f t="shared" ref="V68:X68" si="189">SUM(V69:V71)</f>
        <v>0</v>
      </c>
      <c r="W68" s="159">
        <f t="shared" si="189"/>
        <v>0</v>
      </c>
      <c r="X68" s="159">
        <f t="shared" si="189"/>
        <v>0</v>
      </c>
      <c r="Y68" s="159">
        <f t="shared" si="160"/>
        <v>0</v>
      </c>
      <c r="Z68" s="159" t="e">
        <f t="shared" si="161"/>
        <v>#DIV/0!</v>
      </c>
      <c r="AA68" s="161"/>
      <c r="AB68" s="74"/>
      <c r="AC68" s="74"/>
      <c r="AD68" s="74"/>
      <c r="AE68" s="74"/>
      <c r="AF68" s="74"/>
      <c r="AG68" s="74"/>
    </row>
    <row r="69" spans="1:33" ht="30" x14ac:dyDescent="0.3">
      <c r="A69" s="136" t="s">
        <v>88</v>
      </c>
      <c r="B69" s="137" t="s">
        <v>185</v>
      </c>
      <c r="C69" s="223" t="s">
        <v>186</v>
      </c>
      <c r="D69" s="216" t="s">
        <v>187</v>
      </c>
      <c r="E69" s="140"/>
      <c r="F69" s="141"/>
      <c r="G69" s="142">
        <f t="shared" ref="G69:G71" si="190">E69*F69</f>
        <v>0</v>
      </c>
      <c r="H69" s="140"/>
      <c r="I69" s="141"/>
      <c r="J69" s="142">
        <f t="shared" ref="J69:J71" si="191">H69*I69</f>
        <v>0</v>
      </c>
      <c r="K69" s="140"/>
      <c r="L69" s="141"/>
      <c r="M69" s="142">
        <f t="shared" ref="M69:M71" si="192">K69*L69</f>
        <v>0</v>
      </c>
      <c r="N69" s="140"/>
      <c r="O69" s="141"/>
      <c r="P69" s="142">
        <f t="shared" ref="P69:P71" si="193">N69*O69</f>
        <v>0</v>
      </c>
      <c r="Q69" s="140"/>
      <c r="R69" s="141"/>
      <c r="S69" s="142">
        <f t="shared" ref="S69:S71" si="194">Q69*R69</f>
        <v>0</v>
      </c>
      <c r="T69" s="140"/>
      <c r="U69" s="141"/>
      <c r="V69" s="142">
        <f t="shared" ref="V69:V71" si="195">T69*U69</f>
        <v>0</v>
      </c>
      <c r="W69" s="143">
        <f t="shared" ref="W69:W71" si="196">G69+M69+S69</f>
        <v>0</v>
      </c>
      <c r="X69" s="144">
        <f t="shared" ref="X69:X71" si="197">J69+P69+V69</f>
        <v>0</v>
      </c>
      <c r="Y69" s="144">
        <f t="shared" si="160"/>
        <v>0</v>
      </c>
      <c r="Z69" s="145" t="e">
        <f t="shared" si="161"/>
        <v>#DIV/0!</v>
      </c>
      <c r="AA69" s="146"/>
      <c r="AB69" s="76"/>
      <c r="AC69" s="76"/>
      <c r="AD69" s="76"/>
      <c r="AE69" s="76"/>
      <c r="AF69" s="76"/>
      <c r="AG69" s="76"/>
    </row>
    <row r="70" spans="1:33" ht="45" x14ac:dyDescent="0.3">
      <c r="A70" s="136" t="s">
        <v>88</v>
      </c>
      <c r="B70" s="137" t="s">
        <v>188</v>
      </c>
      <c r="C70" s="223" t="s">
        <v>189</v>
      </c>
      <c r="D70" s="216" t="s">
        <v>187</v>
      </c>
      <c r="E70" s="140"/>
      <c r="F70" s="141"/>
      <c r="G70" s="142">
        <f t="shared" si="190"/>
        <v>0</v>
      </c>
      <c r="H70" s="140"/>
      <c r="I70" s="141"/>
      <c r="J70" s="142">
        <f t="shared" si="191"/>
        <v>0</v>
      </c>
      <c r="K70" s="140"/>
      <c r="L70" s="141"/>
      <c r="M70" s="142">
        <f t="shared" si="192"/>
        <v>0</v>
      </c>
      <c r="N70" s="140"/>
      <c r="O70" s="141"/>
      <c r="P70" s="142">
        <f t="shared" si="193"/>
        <v>0</v>
      </c>
      <c r="Q70" s="140"/>
      <c r="R70" s="141"/>
      <c r="S70" s="142">
        <f t="shared" si="194"/>
        <v>0</v>
      </c>
      <c r="T70" s="140"/>
      <c r="U70" s="141"/>
      <c r="V70" s="142">
        <f t="shared" si="195"/>
        <v>0</v>
      </c>
      <c r="W70" s="143">
        <f t="shared" si="196"/>
        <v>0</v>
      </c>
      <c r="X70" s="144">
        <f t="shared" si="197"/>
        <v>0</v>
      </c>
      <c r="Y70" s="144">
        <f t="shared" si="160"/>
        <v>0</v>
      </c>
      <c r="Z70" s="145" t="e">
        <f t="shared" si="161"/>
        <v>#DIV/0!</v>
      </c>
      <c r="AA70" s="146"/>
      <c r="AB70" s="76"/>
      <c r="AC70" s="76"/>
      <c r="AD70" s="76"/>
      <c r="AE70" s="76"/>
      <c r="AF70" s="76"/>
      <c r="AG70" s="76"/>
    </row>
    <row r="71" spans="1:33" ht="30" x14ac:dyDescent="0.3">
      <c r="A71" s="147" t="s">
        <v>88</v>
      </c>
      <c r="B71" s="169" t="s">
        <v>190</v>
      </c>
      <c r="C71" s="224" t="s">
        <v>191</v>
      </c>
      <c r="D71" s="225" t="s">
        <v>187</v>
      </c>
      <c r="E71" s="150"/>
      <c r="F71" s="151"/>
      <c r="G71" s="152">
        <f t="shared" si="190"/>
        <v>0</v>
      </c>
      <c r="H71" s="150"/>
      <c r="I71" s="151"/>
      <c r="J71" s="152">
        <f t="shared" si="191"/>
        <v>0</v>
      </c>
      <c r="K71" s="150"/>
      <c r="L71" s="151"/>
      <c r="M71" s="152">
        <f t="shared" si="192"/>
        <v>0</v>
      </c>
      <c r="N71" s="150"/>
      <c r="O71" s="151"/>
      <c r="P71" s="152">
        <f t="shared" si="193"/>
        <v>0</v>
      </c>
      <c r="Q71" s="150"/>
      <c r="R71" s="151"/>
      <c r="S71" s="152">
        <f t="shared" si="194"/>
        <v>0</v>
      </c>
      <c r="T71" s="150"/>
      <c r="U71" s="151"/>
      <c r="V71" s="152">
        <f t="shared" si="195"/>
        <v>0</v>
      </c>
      <c r="W71" s="153">
        <f t="shared" si="196"/>
        <v>0</v>
      </c>
      <c r="X71" s="144">
        <f t="shared" si="197"/>
        <v>0</v>
      </c>
      <c r="Y71" s="144">
        <f t="shared" si="160"/>
        <v>0</v>
      </c>
      <c r="Z71" s="145" t="e">
        <f t="shared" si="161"/>
        <v>#DIV/0!</v>
      </c>
      <c r="AA71" s="154"/>
      <c r="AB71" s="76"/>
      <c r="AC71" s="76"/>
      <c r="AD71" s="76"/>
      <c r="AE71" s="76"/>
      <c r="AF71" s="76"/>
      <c r="AG71" s="76"/>
    </row>
    <row r="72" spans="1:33" ht="15.6" x14ac:dyDescent="0.3">
      <c r="A72" s="126" t="s">
        <v>85</v>
      </c>
      <c r="B72" s="170" t="s">
        <v>192</v>
      </c>
      <c r="C72" s="168" t="s">
        <v>193</v>
      </c>
      <c r="D72" s="156"/>
      <c r="E72" s="157">
        <f>SUM(E73:E75)</f>
        <v>0</v>
      </c>
      <c r="F72" s="158"/>
      <c r="G72" s="159">
        <f t="shared" ref="G72:H72" si="198">SUM(G73:G75)</f>
        <v>0</v>
      </c>
      <c r="H72" s="157">
        <f t="shared" si="198"/>
        <v>0</v>
      </c>
      <c r="I72" s="158"/>
      <c r="J72" s="159">
        <f t="shared" ref="J72:K72" si="199">SUM(J73:J75)</f>
        <v>0</v>
      </c>
      <c r="K72" s="157">
        <f t="shared" si="199"/>
        <v>0</v>
      </c>
      <c r="L72" s="158"/>
      <c r="M72" s="159">
        <f t="shared" ref="M72:N72" si="200">SUM(M73:M75)</f>
        <v>0</v>
      </c>
      <c r="N72" s="157">
        <f t="shared" si="200"/>
        <v>0</v>
      </c>
      <c r="O72" s="158"/>
      <c r="P72" s="159">
        <f t="shared" ref="P72:Q72" si="201">SUM(P73:P75)</f>
        <v>0</v>
      </c>
      <c r="Q72" s="157">
        <f t="shared" si="201"/>
        <v>0</v>
      </c>
      <c r="R72" s="158"/>
      <c r="S72" s="159">
        <f t="shared" ref="S72:T72" si="202">SUM(S73:S75)</f>
        <v>0</v>
      </c>
      <c r="T72" s="157">
        <f t="shared" si="202"/>
        <v>0</v>
      </c>
      <c r="U72" s="158"/>
      <c r="V72" s="159">
        <f t="shared" ref="V72:X72" si="203">SUM(V73:V75)</f>
        <v>0</v>
      </c>
      <c r="W72" s="159">
        <f t="shared" si="203"/>
        <v>0</v>
      </c>
      <c r="X72" s="159">
        <f t="shared" si="203"/>
        <v>0</v>
      </c>
      <c r="Y72" s="159">
        <f t="shared" si="160"/>
        <v>0</v>
      </c>
      <c r="Z72" s="159" t="e">
        <f t="shared" si="161"/>
        <v>#DIV/0!</v>
      </c>
      <c r="AA72" s="161"/>
      <c r="AB72" s="74"/>
      <c r="AC72" s="74"/>
      <c r="AD72" s="74"/>
      <c r="AE72" s="74"/>
      <c r="AF72" s="74"/>
      <c r="AG72" s="74"/>
    </row>
    <row r="73" spans="1:33" ht="30" x14ac:dyDescent="0.3">
      <c r="A73" s="136" t="s">
        <v>88</v>
      </c>
      <c r="B73" s="137" t="s">
        <v>194</v>
      </c>
      <c r="C73" s="201" t="s">
        <v>195</v>
      </c>
      <c r="D73" s="216" t="s">
        <v>126</v>
      </c>
      <c r="E73" s="140"/>
      <c r="F73" s="141"/>
      <c r="G73" s="142">
        <f t="shared" ref="G73:G75" si="204">E73*F73</f>
        <v>0</v>
      </c>
      <c r="H73" s="140"/>
      <c r="I73" s="141"/>
      <c r="J73" s="142">
        <f t="shared" ref="J73:J75" si="205">H73*I73</f>
        <v>0</v>
      </c>
      <c r="K73" s="140"/>
      <c r="L73" s="141"/>
      <c r="M73" s="142">
        <f t="shared" ref="M73:M75" si="206">K73*L73</f>
        <v>0</v>
      </c>
      <c r="N73" s="140"/>
      <c r="O73" s="141"/>
      <c r="P73" s="142">
        <f t="shared" ref="P73:P75" si="207">N73*O73</f>
        <v>0</v>
      </c>
      <c r="Q73" s="140"/>
      <c r="R73" s="141"/>
      <c r="S73" s="142">
        <f t="shared" ref="S73:S75" si="208">Q73*R73</f>
        <v>0</v>
      </c>
      <c r="T73" s="140"/>
      <c r="U73" s="141"/>
      <c r="V73" s="142">
        <f t="shared" ref="V73:V75" si="209">T73*U73</f>
        <v>0</v>
      </c>
      <c r="W73" s="143">
        <f t="shared" ref="W73:W75" si="210">G73+M73+S73</f>
        <v>0</v>
      </c>
      <c r="X73" s="144">
        <f t="shared" ref="X73:X75" si="211">J73+P73+V73</f>
        <v>0</v>
      </c>
      <c r="Y73" s="144">
        <f t="shared" si="160"/>
        <v>0</v>
      </c>
      <c r="Z73" s="145" t="e">
        <f t="shared" si="161"/>
        <v>#DIV/0!</v>
      </c>
      <c r="AA73" s="146"/>
      <c r="AB73" s="76"/>
      <c r="AC73" s="76"/>
      <c r="AD73" s="76"/>
      <c r="AE73" s="76"/>
      <c r="AF73" s="76"/>
      <c r="AG73" s="76"/>
    </row>
    <row r="74" spans="1:33" ht="30" x14ac:dyDescent="0.3">
      <c r="A74" s="136" t="s">
        <v>88</v>
      </c>
      <c r="B74" s="137" t="s">
        <v>196</v>
      </c>
      <c r="C74" s="201" t="s">
        <v>195</v>
      </c>
      <c r="D74" s="216" t="s">
        <v>126</v>
      </c>
      <c r="E74" s="140"/>
      <c r="F74" s="141"/>
      <c r="G74" s="142">
        <f t="shared" si="204"/>
        <v>0</v>
      </c>
      <c r="H74" s="140"/>
      <c r="I74" s="141"/>
      <c r="J74" s="142">
        <f t="shared" si="205"/>
        <v>0</v>
      </c>
      <c r="K74" s="140"/>
      <c r="L74" s="141"/>
      <c r="M74" s="142">
        <f t="shared" si="206"/>
        <v>0</v>
      </c>
      <c r="N74" s="140"/>
      <c r="O74" s="141"/>
      <c r="P74" s="142">
        <f t="shared" si="207"/>
        <v>0</v>
      </c>
      <c r="Q74" s="140"/>
      <c r="R74" s="141"/>
      <c r="S74" s="142">
        <f t="shared" si="208"/>
        <v>0</v>
      </c>
      <c r="T74" s="140"/>
      <c r="U74" s="141"/>
      <c r="V74" s="142">
        <f t="shared" si="209"/>
        <v>0</v>
      </c>
      <c r="W74" s="143">
        <f t="shared" si="210"/>
        <v>0</v>
      </c>
      <c r="X74" s="144">
        <f t="shared" si="211"/>
        <v>0</v>
      </c>
      <c r="Y74" s="144">
        <f t="shared" si="160"/>
        <v>0</v>
      </c>
      <c r="Z74" s="145" t="e">
        <f t="shared" si="161"/>
        <v>#DIV/0!</v>
      </c>
      <c r="AA74" s="146"/>
      <c r="AB74" s="76"/>
      <c r="AC74" s="76"/>
      <c r="AD74" s="76"/>
      <c r="AE74" s="76"/>
      <c r="AF74" s="76"/>
      <c r="AG74" s="76"/>
    </row>
    <row r="75" spans="1:33" ht="30" x14ac:dyDescent="0.3">
      <c r="A75" s="147" t="s">
        <v>88</v>
      </c>
      <c r="B75" s="148" t="s">
        <v>197</v>
      </c>
      <c r="C75" s="178" t="s">
        <v>195</v>
      </c>
      <c r="D75" s="225" t="s">
        <v>126</v>
      </c>
      <c r="E75" s="150"/>
      <c r="F75" s="151"/>
      <c r="G75" s="152">
        <f t="shared" si="204"/>
        <v>0</v>
      </c>
      <c r="H75" s="150"/>
      <c r="I75" s="151"/>
      <c r="J75" s="152">
        <f t="shared" si="205"/>
        <v>0</v>
      </c>
      <c r="K75" s="150"/>
      <c r="L75" s="151"/>
      <c r="M75" s="152">
        <f t="shared" si="206"/>
        <v>0</v>
      </c>
      <c r="N75" s="150"/>
      <c r="O75" s="151"/>
      <c r="P75" s="152">
        <f t="shared" si="207"/>
        <v>0</v>
      </c>
      <c r="Q75" s="150"/>
      <c r="R75" s="151"/>
      <c r="S75" s="152">
        <f t="shared" si="208"/>
        <v>0</v>
      </c>
      <c r="T75" s="150"/>
      <c r="U75" s="151"/>
      <c r="V75" s="152">
        <f t="shared" si="209"/>
        <v>0</v>
      </c>
      <c r="W75" s="153">
        <f t="shared" si="210"/>
        <v>0</v>
      </c>
      <c r="X75" s="144">
        <f t="shared" si="211"/>
        <v>0</v>
      </c>
      <c r="Y75" s="144">
        <f t="shared" si="160"/>
        <v>0</v>
      </c>
      <c r="Z75" s="145" t="e">
        <f t="shared" si="161"/>
        <v>#DIV/0!</v>
      </c>
      <c r="AA75" s="154"/>
      <c r="AB75" s="76"/>
      <c r="AC75" s="76"/>
      <c r="AD75" s="76"/>
      <c r="AE75" s="76"/>
      <c r="AF75" s="76"/>
      <c r="AG75" s="76"/>
    </row>
    <row r="76" spans="1:33" ht="15.6" x14ac:dyDescent="0.3">
      <c r="A76" s="126" t="s">
        <v>85</v>
      </c>
      <c r="B76" s="170" t="s">
        <v>198</v>
      </c>
      <c r="C76" s="168" t="s">
        <v>199</v>
      </c>
      <c r="D76" s="156"/>
      <c r="E76" s="157">
        <f>SUM(E77:E79)</f>
        <v>0</v>
      </c>
      <c r="F76" s="158"/>
      <c r="G76" s="159">
        <f t="shared" ref="G76:H76" si="212">SUM(G77:G79)</f>
        <v>0</v>
      </c>
      <c r="H76" s="157">
        <f t="shared" si="212"/>
        <v>0</v>
      </c>
      <c r="I76" s="158"/>
      <c r="J76" s="159">
        <f t="shared" ref="J76:K76" si="213">SUM(J77:J79)</f>
        <v>0</v>
      </c>
      <c r="K76" s="157">
        <f t="shared" si="213"/>
        <v>0</v>
      </c>
      <c r="L76" s="158"/>
      <c r="M76" s="159">
        <f t="shared" ref="M76:N76" si="214">SUM(M77:M79)</f>
        <v>0</v>
      </c>
      <c r="N76" s="157">
        <f t="shared" si="214"/>
        <v>0</v>
      </c>
      <c r="O76" s="158"/>
      <c r="P76" s="159">
        <f t="shared" ref="P76:Q76" si="215">SUM(P77:P79)</f>
        <v>0</v>
      </c>
      <c r="Q76" s="157">
        <f t="shared" si="215"/>
        <v>0</v>
      </c>
      <c r="R76" s="158"/>
      <c r="S76" s="159">
        <f t="shared" ref="S76:T76" si="216">SUM(S77:S79)</f>
        <v>0</v>
      </c>
      <c r="T76" s="157">
        <f t="shared" si="216"/>
        <v>0</v>
      </c>
      <c r="U76" s="158"/>
      <c r="V76" s="159">
        <f t="shared" ref="V76:X76" si="217">SUM(V77:V79)</f>
        <v>0</v>
      </c>
      <c r="W76" s="159">
        <f t="shared" si="217"/>
        <v>0</v>
      </c>
      <c r="X76" s="159">
        <f t="shared" si="217"/>
        <v>0</v>
      </c>
      <c r="Y76" s="159">
        <f t="shared" si="160"/>
        <v>0</v>
      </c>
      <c r="Z76" s="159" t="e">
        <f t="shared" si="161"/>
        <v>#DIV/0!</v>
      </c>
      <c r="AA76" s="161"/>
      <c r="AB76" s="74"/>
      <c r="AC76" s="74"/>
      <c r="AD76" s="74"/>
      <c r="AE76" s="74"/>
      <c r="AF76" s="74"/>
      <c r="AG76" s="74"/>
    </row>
    <row r="77" spans="1:33" ht="30" x14ac:dyDescent="0.3">
      <c r="A77" s="136" t="s">
        <v>88</v>
      </c>
      <c r="B77" s="137" t="s">
        <v>200</v>
      </c>
      <c r="C77" s="201" t="s">
        <v>195</v>
      </c>
      <c r="D77" s="216" t="s">
        <v>126</v>
      </c>
      <c r="E77" s="140"/>
      <c r="F77" s="141"/>
      <c r="G77" s="142">
        <f t="shared" ref="G77:G79" si="218">E77*F77</f>
        <v>0</v>
      </c>
      <c r="H77" s="140"/>
      <c r="I77" s="141"/>
      <c r="J77" s="142">
        <f t="shared" ref="J77:J79" si="219">H77*I77</f>
        <v>0</v>
      </c>
      <c r="K77" s="140"/>
      <c r="L77" s="141"/>
      <c r="M77" s="142">
        <f t="shared" ref="M77:M79" si="220">K77*L77</f>
        <v>0</v>
      </c>
      <c r="N77" s="140"/>
      <c r="O77" s="141"/>
      <c r="P77" s="142">
        <f t="shared" ref="P77:P79" si="221">N77*O77</f>
        <v>0</v>
      </c>
      <c r="Q77" s="140"/>
      <c r="R77" s="141"/>
      <c r="S77" s="142">
        <f t="shared" ref="S77:S79" si="222">Q77*R77</f>
        <v>0</v>
      </c>
      <c r="T77" s="140"/>
      <c r="U77" s="141"/>
      <c r="V77" s="142">
        <f t="shared" ref="V77:V79" si="223">T77*U77</f>
        <v>0</v>
      </c>
      <c r="W77" s="143">
        <f t="shared" ref="W77:W79" si="224">G77+M77+S77</f>
        <v>0</v>
      </c>
      <c r="X77" s="144">
        <f t="shared" ref="X77:X79" si="225">J77+P77+V77</f>
        <v>0</v>
      </c>
      <c r="Y77" s="144">
        <f t="shared" si="160"/>
        <v>0</v>
      </c>
      <c r="Z77" s="145" t="e">
        <f t="shared" si="161"/>
        <v>#DIV/0!</v>
      </c>
      <c r="AA77" s="146"/>
      <c r="AB77" s="76"/>
      <c r="AC77" s="76"/>
      <c r="AD77" s="76"/>
      <c r="AE77" s="76"/>
      <c r="AF77" s="76"/>
      <c r="AG77" s="76"/>
    </row>
    <row r="78" spans="1:33" ht="30" x14ac:dyDescent="0.3">
      <c r="A78" s="136" t="s">
        <v>88</v>
      </c>
      <c r="B78" s="137" t="s">
        <v>201</v>
      </c>
      <c r="C78" s="201" t="s">
        <v>195</v>
      </c>
      <c r="D78" s="216" t="s">
        <v>126</v>
      </c>
      <c r="E78" s="140"/>
      <c r="F78" s="141"/>
      <c r="G78" s="142">
        <f t="shared" si="218"/>
        <v>0</v>
      </c>
      <c r="H78" s="140"/>
      <c r="I78" s="141"/>
      <c r="J78" s="142">
        <f t="shared" si="219"/>
        <v>0</v>
      </c>
      <c r="K78" s="140"/>
      <c r="L78" s="141"/>
      <c r="M78" s="142">
        <f t="shared" si="220"/>
        <v>0</v>
      </c>
      <c r="N78" s="140"/>
      <c r="O78" s="141"/>
      <c r="P78" s="142">
        <f t="shared" si="221"/>
        <v>0</v>
      </c>
      <c r="Q78" s="140"/>
      <c r="R78" s="141"/>
      <c r="S78" s="142">
        <f t="shared" si="222"/>
        <v>0</v>
      </c>
      <c r="T78" s="140"/>
      <c r="U78" s="141"/>
      <c r="V78" s="142">
        <f t="shared" si="223"/>
        <v>0</v>
      </c>
      <c r="W78" s="143">
        <f t="shared" si="224"/>
        <v>0</v>
      </c>
      <c r="X78" s="144">
        <f t="shared" si="225"/>
        <v>0</v>
      </c>
      <c r="Y78" s="144">
        <f t="shared" si="160"/>
        <v>0</v>
      </c>
      <c r="Z78" s="145" t="e">
        <f t="shared" si="161"/>
        <v>#DIV/0!</v>
      </c>
      <c r="AA78" s="146"/>
      <c r="AB78" s="76"/>
      <c r="AC78" s="76"/>
      <c r="AD78" s="76"/>
      <c r="AE78" s="76"/>
      <c r="AF78" s="76"/>
      <c r="AG78" s="76"/>
    </row>
    <row r="79" spans="1:33" ht="30" x14ac:dyDescent="0.3">
      <c r="A79" s="147" t="s">
        <v>88</v>
      </c>
      <c r="B79" s="169" t="s">
        <v>202</v>
      </c>
      <c r="C79" s="178" t="s">
        <v>195</v>
      </c>
      <c r="D79" s="225" t="s">
        <v>126</v>
      </c>
      <c r="E79" s="150"/>
      <c r="F79" s="151"/>
      <c r="G79" s="152">
        <f t="shared" si="218"/>
        <v>0</v>
      </c>
      <c r="H79" s="150"/>
      <c r="I79" s="151"/>
      <c r="J79" s="152">
        <f t="shared" si="219"/>
        <v>0</v>
      </c>
      <c r="K79" s="150"/>
      <c r="L79" s="151"/>
      <c r="M79" s="152">
        <f t="shared" si="220"/>
        <v>0</v>
      </c>
      <c r="N79" s="150"/>
      <c r="O79" s="151"/>
      <c r="P79" s="152">
        <f t="shared" si="221"/>
        <v>0</v>
      </c>
      <c r="Q79" s="150"/>
      <c r="R79" s="151"/>
      <c r="S79" s="152">
        <f t="shared" si="222"/>
        <v>0</v>
      </c>
      <c r="T79" s="150"/>
      <c r="U79" s="151"/>
      <c r="V79" s="152">
        <f t="shared" si="223"/>
        <v>0</v>
      </c>
      <c r="W79" s="153">
        <f t="shared" si="224"/>
        <v>0</v>
      </c>
      <c r="X79" s="144">
        <f t="shared" si="225"/>
        <v>0</v>
      </c>
      <c r="Y79" s="180">
        <f t="shared" si="160"/>
        <v>0</v>
      </c>
      <c r="Z79" s="145" t="e">
        <f t="shared" si="161"/>
        <v>#DIV/0!</v>
      </c>
      <c r="AA79" s="154"/>
      <c r="AB79" s="76"/>
      <c r="AC79" s="76"/>
      <c r="AD79" s="76"/>
      <c r="AE79" s="76"/>
      <c r="AF79" s="76"/>
      <c r="AG79" s="76"/>
    </row>
    <row r="80" spans="1:33" ht="15.6" x14ac:dyDescent="0.3">
      <c r="A80" s="181" t="s">
        <v>203</v>
      </c>
      <c r="B80" s="182"/>
      <c r="C80" s="183"/>
      <c r="D80" s="184"/>
      <c r="E80" s="188">
        <f>E76+E72+E68+E62+E58</f>
        <v>5</v>
      </c>
      <c r="F80" s="203"/>
      <c r="G80" s="187">
        <f t="shared" ref="G80:H80" si="226">G76+G72+G68+G62+G58</f>
        <v>2862</v>
      </c>
      <c r="H80" s="188">
        <f t="shared" si="226"/>
        <v>5</v>
      </c>
      <c r="I80" s="203"/>
      <c r="J80" s="187">
        <f t="shared" ref="J80:K80" si="227">J76+J72+J68+J62+J58</f>
        <v>2862</v>
      </c>
      <c r="K80" s="204">
        <f t="shared" si="227"/>
        <v>0</v>
      </c>
      <c r="L80" s="203"/>
      <c r="M80" s="187">
        <f t="shared" ref="M80:N80" si="228">M76+M72+M68+M62+M58</f>
        <v>0</v>
      </c>
      <c r="N80" s="204">
        <f t="shared" si="228"/>
        <v>0</v>
      </c>
      <c r="O80" s="203"/>
      <c r="P80" s="187">
        <f t="shared" ref="P80:Q80" si="229">P76+P72+P68+P62+P58</f>
        <v>0</v>
      </c>
      <c r="Q80" s="204">
        <f t="shared" si="229"/>
        <v>0</v>
      </c>
      <c r="R80" s="203"/>
      <c r="S80" s="187">
        <f t="shared" ref="S80:T80" si="230">S76+S72+S68+S62+S58</f>
        <v>0</v>
      </c>
      <c r="T80" s="204">
        <f t="shared" si="230"/>
        <v>0</v>
      </c>
      <c r="U80" s="203"/>
      <c r="V80" s="187">
        <f t="shared" ref="V80:X80" si="231">V76+V72+V68+V62+V58</f>
        <v>0</v>
      </c>
      <c r="W80" s="205">
        <f t="shared" si="231"/>
        <v>2862</v>
      </c>
      <c r="X80" s="226">
        <f t="shared" si="231"/>
        <v>2862</v>
      </c>
      <c r="Y80" s="227">
        <f t="shared" si="160"/>
        <v>0</v>
      </c>
      <c r="Z80" s="227">
        <f t="shared" si="161"/>
        <v>0</v>
      </c>
      <c r="AA80" s="192"/>
      <c r="AB80" s="9"/>
      <c r="AC80" s="9"/>
      <c r="AD80" s="9"/>
      <c r="AE80" s="9"/>
      <c r="AF80" s="9"/>
      <c r="AG80" s="9"/>
    </row>
    <row r="81" spans="1:33" ht="15.6" x14ac:dyDescent="0.3">
      <c r="A81" s="228" t="s">
        <v>83</v>
      </c>
      <c r="B81" s="229">
        <v>5</v>
      </c>
      <c r="C81" s="230" t="s">
        <v>204</v>
      </c>
      <c r="D81" s="122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4"/>
      <c r="X81" s="124"/>
      <c r="Y81" s="231"/>
      <c r="Z81" s="124"/>
      <c r="AA81" s="125"/>
      <c r="AB81" s="9"/>
      <c r="AC81" s="9"/>
      <c r="AD81" s="9"/>
      <c r="AE81" s="9"/>
      <c r="AF81" s="9"/>
      <c r="AG81" s="9"/>
    </row>
    <row r="82" spans="1:33" ht="15.6" x14ac:dyDescent="0.3">
      <c r="A82" s="126" t="s">
        <v>85</v>
      </c>
      <c r="B82" s="170" t="s">
        <v>205</v>
      </c>
      <c r="C82" s="155" t="s">
        <v>206</v>
      </c>
      <c r="D82" s="156"/>
      <c r="E82" s="157">
        <f>SUM(E83:E85)</f>
        <v>0</v>
      </c>
      <c r="F82" s="158"/>
      <c r="G82" s="159">
        <f t="shared" ref="G82:H82" si="232">SUM(G83:G85)</f>
        <v>0</v>
      </c>
      <c r="H82" s="157">
        <f t="shared" si="232"/>
        <v>0</v>
      </c>
      <c r="I82" s="158"/>
      <c r="J82" s="159">
        <f t="shared" ref="J82:K82" si="233">SUM(J83:J85)</f>
        <v>0</v>
      </c>
      <c r="K82" s="157">
        <f t="shared" si="233"/>
        <v>0</v>
      </c>
      <c r="L82" s="158"/>
      <c r="M82" s="159">
        <f t="shared" ref="M82:N82" si="234">SUM(M83:M85)</f>
        <v>0</v>
      </c>
      <c r="N82" s="157">
        <f t="shared" si="234"/>
        <v>0</v>
      </c>
      <c r="O82" s="158"/>
      <c r="P82" s="159">
        <f t="shared" ref="P82:Q82" si="235">SUM(P83:P85)</f>
        <v>0</v>
      </c>
      <c r="Q82" s="157">
        <f t="shared" si="235"/>
        <v>0</v>
      </c>
      <c r="R82" s="158"/>
      <c r="S82" s="159">
        <f t="shared" ref="S82:T82" si="236">SUM(S83:S85)</f>
        <v>0</v>
      </c>
      <c r="T82" s="157">
        <f t="shared" si="236"/>
        <v>0</v>
      </c>
      <c r="U82" s="158"/>
      <c r="V82" s="159">
        <f t="shared" ref="V82:X82" si="237">SUM(V83:V85)</f>
        <v>0</v>
      </c>
      <c r="W82" s="232">
        <f t="shared" si="237"/>
        <v>0</v>
      </c>
      <c r="X82" s="232">
        <f t="shared" si="237"/>
        <v>0</v>
      </c>
      <c r="Y82" s="232">
        <f t="shared" ref="Y82:Y94" si="238">W82-X82</f>
        <v>0</v>
      </c>
      <c r="Z82" s="134" t="e">
        <f t="shared" ref="Z82:Z94" si="239">Y82/W82</f>
        <v>#DIV/0!</v>
      </c>
      <c r="AA82" s="161"/>
      <c r="AB82" s="76"/>
      <c r="AC82" s="76"/>
      <c r="AD82" s="76"/>
      <c r="AE82" s="76"/>
      <c r="AF82" s="76"/>
      <c r="AG82" s="76"/>
    </row>
    <row r="83" spans="1:33" ht="30" x14ac:dyDescent="0.3">
      <c r="A83" s="136" t="s">
        <v>88</v>
      </c>
      <c r="B83" s="137" t="s">
        <v>207</v>
      </c>
      <c r="C83" s="233" t="s">
        <v>208</v>
      </c>
      <c r="D83" s="216" t="s">
        <v>209</v>
      </c>
      <c r="E83" s="140"/>
      <c r="F83" s="141"/>
      <c r="G83" s="142">
        <f t="shared" ref="G83:G85" si="240">E83*F83</f>
        <v>0</v>
      </c>
      <c r="H83" s="140"/>
      <c r="I83" s="141"/>
      <c r="J83" s="142">
        <f t="shared" ref="J83:J85" si="241">H83*I83</f>
        <v>0</v>
      </c>
      <c r="K83" s="140"/>
      <c r="L83" s="141"/>
      <c r="M83" s="142">
        <f t="shared" ref="M83:M85" si="242">K83*L83</f>
        <v>0</v>
      </c>
      <c r="N83" s="140"/>
      <c r="O83" s="141"/>
      <c r="P83" s="142">
        <f t="shared" ref="P83:P85" si="243">N83*O83</f>
        <v>0</v>
      </c>
      <c r="Q83" s="140"/>
      <c r="R83" s="141"/>
      <c r="S83" s="142">
        <f t="shared" ref="S83:S85" si="244">Q83*R83</f>
        <v>0</v>
      </c>
      <c r="T83" s="140"/>
      <c r="U83" s="141"/>
      <c r="V83" s="142">
        <f t="shared" ref="V83:V85" si="245">T83*U83</f>
        <v>0</v>
      </c>
      <c r="W83" s="143">
        <f t="shared" ref="W83:W85" si="246">G83+M83+S83</f>
        <v>0</v>
      </c>
      <c r="X83" s="144">
        <f t="shared" ref="X83:X85" si="247">J83+P83+V83</f>
        <v>0</v>
      </c>
      <c r="Y83" s="144">
        <f t="shared" si="238"/>
        <v>0</v>
      </c>
      <c r="Z83" s="145" t="e">
        <f t="shared" si="239"/>
        <v>#DIV/0!</v>
      </c>
      <c r="AA83" s="146"/>
      <c r="AB83" s="76"/>
      <c r="AC83" s="76"/>
      <c r="AD83" s="76"/>
      <c r="AE83" s="76"/>
      <c r="AF83" s="76"/>
      <c r="AG83" s="76"/>
    </row>
    <row r="84" spans="1:33" ht="30" x14ac:dyDescent="0.3">
      <c r="A84" s="136" t="s">
        <v>88</v>
      </c>
      <c r="B84" s="137" t="s">
        <v>210</v>
      </c>
      <c r="C84" s="233" t="s">
        <v>208</v>
      </c>
      <c r="D84" s="216" t="s">
        <v>209</v>
      </c>
      <c r="E84" s="140"/>
      <c r="F84" s="141"/>
      <c r="G84" s="142">
        <f t="shared" si="240"/>
        <v>0</v>
      </c>
      <c r="H84" s="140"/>
      <c r="I84" s="141"/>
      <c r="J84" s="142">
        <f t="shared" si="241"/>
        <v>0</v>
      </c>
      <c r="K84" s="140"/>
      <c r="L84" s="141"/>
      <c r="M84" s="142">
        <f t="shared" si="242"/>
        <v>0</v>
      </c>
      <c r="N84" s="140"/>
      <c r="O84" s="141"/>
      <c r="P84" s="142">
        <f t="shared" si="243"/>
        <v>0</v>
      </c>
      <c r="Q84" s="140"/>
      <c r="R84" s="141"/>
      <c r="S84" s="142">
        <f t="shared" si="244"/>
        <v>0</v>
      </c>
      <c r="T84" s="140"/>
      <c r="U84" s="141"/>
      <c r="V84" s="142">
        <f t="shared" si="245"/>
        <v>0</v>
      </c>
      <c r="W84" s="143">
        <f t="shared" si="246"/>
        <v>0</v>
      </c>
      <c r="X84" s="144">
        <f t="shared" si="247"/>
        <v>0</v>
      </c>
      <c r="Y84" s="144">
        <f t="shared" si="238"/>
        <v>0</v>
      </c>
      <c r="Z84" s="145" t="e">
        <f t="shared" si="239"/>
        <v>#DIV/0!</v>
      </c>
      <c r="AA84" s="146"/>
      <c r="AB84" s="76"/>
      <c r="AC84" s="76"/>
      <c r="AD84" s="76"/>
      <c r="AE84" s="76"/>
      <c r="AF84" s="76"/>
      <c r="AG84" s="76"/>
    </row>
    <row r="85" spans="1:33" ht="30" x14ac:dyDescent="0.3">
      <c r="A85" s="147" t="s">
        <v>88</v>
      </c>
      <c r="B85" s="148" t="s">
        <v>211</v>
      </c>
      <c r="C85" s="233" t="s">
        <v>208</v>
      </c>
      <c r="D85" s="225" t="s">
        <v>209</v>
      </c>
      <c r="E85" s="150"/>
      <c r="F85" s="151"/>
      <c r="G85" s="152">
        <f t="shared" si="240"/>
        <v>0</v>
      </c>
      <c r="H85" s="150"/>
      <c r="I85" s="151"/>
      <c r="J85" s="152">
        <f t="shared" si="241"/>
        <v>0</v>
      </c>
      <c r="K85" s="150"/>
      <c r="L85" s="151"/>
      <c r="M85" s="152">
        <f t="shared" si="242"/>
        <v>0</v>
      </c>
      <c r="N85" s="150"/>
      <c r="O85" s="151"/>
      <c r="P85" s="152">
        <f t="shared" si="243"/>
        <v>0</v>
      </c>
      <c r="Q85" s="150"/>
      <c r="R85" s="151"/>
      <c r="S85" s="152">
        <f t="shared" si="244"/>
        <v>0</v>
      </c>
      <c r="T85" s="150"/>
      <c r="U85" s="151"/>
      <c r="V85" s="152">
        <f t="shared" si="245"/>
        <v>0</v>
      </c>
      <c r="W85" s="153">
        <f t="shared" si="246"/>
        <v>0</v>
      </c>
      <c r="X85" s="144">
        <f t="shared" si="247"/>
        <v>0</v>
      </c>
      <c r="Y85" s="144">
        <f t="shared" si="238"/>
        <v>0</v>
      </c>
      <c r="Z85" s="145" t="e">
        <f t="shared" si="239"/>
        <v>#DIV/0!</v>
      </c>
      <c r="AA85" s="154"/>
      <c r="AB85" s="76"/>
      <c r="AC85" s="76"/>
      <c r="AD85" s="76"/>
      <c r="AE85" s="76"/>
      <c r="AF85" s="76"/>
      <c r="AG85" s="76"/>
    </row>
    <row r="86" spans="1:33" ht="15.6" x14ac:dyDescent="0.3">
      <c r="A86" s="126" t="s">
        <v>85</v>
      </c>
      <c r="B86" s="170" t="s">
        <v>212</v>
      </c>
      <c r="C86" s="155" t="s">
        <v>213</v>
      </c>
      <c r="D86" s="234"/>
      <c r="E86" s="235">
        <f>SUM(E87:E89)</f>
        <v>0</v>
      </c>
      <c r="F86" s="158"/>
      <c r="G86" s="159">
        <f t="shared" ref="G86:H86" si="248">SUM(G87:G89)</f>
        <v>0</v>
      </c>
      <c r="H86" s="235">
        <f t="shared" si="248"/>
        <v>0</v>
      </c>
      <c r="I86" s="158"/>
      <c r="J86" s="159">
        <f t="shared" ref="J86:K86" si="249">SUM(J87:J89)</f>
        <v>0</v>
      </c>
      <c r="K86" s="235">
        <f t="shared" si="249"/>
        <v>0</v>
      </c>
      <c r="L86" s="158"/>
      <c r="M86" s="159">
        <f t="shared" ref="M86:N86" si="250">SUM(M87:M89)</f>
        <v>0</v>
      </c>
      <c r="N86" s="235">
        <f t="shared" si="250"/>
        <v>0</v>
      </c>
      <c r="O86" s="158"/>
      <c r="P86" s="159">
        <f t="shared" ref="P86:Q86" si="251">SUM(P87:P89)</f>
        <v>0</v>
      </c>
      <c r="Q86" s="235">
        <f t="shared" si="251"/>
        <v>0</v>
      </c>
      <c r="R86" s="158"/>
      <c r="S86" s="159">
        <f t="shared" ref="S86:T86" si="252">SUM(S87:S89)</f>
        <v>0</v>
      </c>
      <c r="T86" s="235">
        <f t="shared" si="252"/>
        <v>0</v>
      </c>
      <c r="U86" s="158"/>
      <c r="V86" s="159">
        <f t="shared" ref="V86:X86" si="253">SUM(V87:V89)</f>
        <v>0</v>
      </c>
      <c r="W86" s="232">
        <f t="shared" si="253"/>
        <v>0</v>
      </c>
      <c r="X86" s="232">
        <f t="shared" si="253"/>
        <v>0</v>
      </c>
      <c r="Y86" s="232">
        <f t="shared" si="238"/>
        <v>0</v>
      </c>
      <c r="Z86" s="232" t="e">
        <f t="shared" si="239"/>
        <v>#DIV/0!</v>
      </c>
      <c r="AA86" s="161"/>
      <c r="AB86" s="76"/>
      <c r="AC86" s="76"/>
      <c r="AD86" s="76"/>
      <c r="AE86" s="76"/>
      <c r="AF86" s="76"/>
      <c r="AG86" s="76"/>
    </row>
    <row r="87" spans="1:33" ht="30" x14ac:dyDescent="0.3">
      <c r="A87" s="136" t="s">
        <v>88</v>
      </c>
      <c r="B87" s="137" t="s">
        <v>214</v>
      </c>
      <c r="C87" s="233" t="s">
        <v>215</v>
      </c>
      <c r="D87" s="236" t="s">
        <v>126</v>
      </c>
      <c r="E87" s="140"/>
      <c r="F87" s="141"/>
      <c r="G87" s="142">
        <f t="shared" ref="G87:G89" si="254">E87*F87</f>
        <v>0</v>
      </c>
      <c r="H87" s="140"/>
      <c r="I87" s="141"/>
      <c r="J87" s="142">
        <f t="shared" ref="J87:J89" si="255">H87*I87</f>
        <v>0</v>
      </c>
      <c r="K87" s="140"/>
      <c r="L87" s="141"/>
      <c r="M87" s="142">
        <f t="shared" ref="M87:M89" si="256">K87*L87</f>
        <v>0</v>
      </c>
      <c r="N87" s="140"/>
      <c r="O87" s="141"/>
      <c r="P87" s="142">
        <f t="shared" ref="P87:P89" si="257">N87*O87</f>
        <v>0</v>
      </c>
      <c r="Q87" s="140"/>
      <c r="R87" s="141"/>
      <c r="S87" s="142">
        <f t="shared" ref="S87:S89" si="258">Q87*R87</f>
        <v>0</v>
      </c>
      <c r="T87" s="140"/>
      <c r="U87" s="141"/>
      <c r="V87" s="142">
        <f t="shared" ref="V87:V89" si="259">T87*U87</f>
        <v>0</v>
      </c>
      <c r="W87" s="143">
        <f t="shared" ref="W87:W89" si="260">G87+M87+S87</f>
        <v>0</v>
      </c>
      <c r="X87" s="144">
        <f t="shared" ref="X87:X89" si="261">J87+P87+V87</f>
        <v>0</v>
      </c>
      <c r="Y87" s="144">
        <f t="shared" si="238"/>
        <v>0</v>
      </c>
      <c r="Z87" s="145" t="e">
        <f t="shared" si="239"/>
        <v>#DIV/0!</v>
      </c>
      <c r="AA87" s="146"/>
      <c r="AB87" s="76"/>
      <c r="AC87" s="76"/>
      <c r="AD87" s="76"/>
      <c r="AE87" s="76"/>
      <c r="AF87" s="76"/>
      <c r="AG87" s="76"/>
    </row>
    <row r="88" spans="1:33" ht="30" x14ac:dyDescent="0.3">
      <c r="A88" s="136" t="s">
        <v>88</v>
      </c>
      <c r="B88" s="137" t="s">
        <v>216</v>
      </c>
      <c r="C88" s="201" t="s">
        <v>215</v>
      </c>
      <c r="D88" s="216" t="s">
        <v>126</v>
      </c>
      <c r="E88" s="140"/>
      <c r="F88" s="141"/>
      <c r="G88" s="142">
        <f t="shared" si="254"/>
        <v>0</v>
      </c>
      <c r="H88" s="140"/>
      <c r="I88" s="141"/>
      <c r="J88" s="142">
        <f t="shared" si="255"/>
        <v>0</v>
      </c>
      <c r="K88" s="140"/>
      <c r="L88" s="141"/>
      <c r="M88" s="142">
        <f t="shared" si="256"/>
        <v>0</v>
      </c>
      <c r="N88" s="140"/>
      <c r="O88" s="141"/>
      <c r="P88" s="142">
        <f t="shared" si="257"/>
        <v>0</v>
      </c>
      <c r="Q88" s="140"/>
      <c r="R88" s="141"/>
      <c r="S88" s="142">
        <f t="shared" si="258"/>
        <v>0</v>
      </c>
      <c r="T88" s="140"/>
      <c r="U88" s="141"/>
      <c r="V88" s="142">
        <f t="shared" si="259"/>
        <v>0</v>
      </c>
      <c r="W88" s="143">
        <f t="shared" si="260"/>
        <v>0</v>
      </c>
      <c r="X88" s="144">
        <f t="shared" si="261"/>
        <v>0</v>
      </c>
      <c r="Y88" s="144">
        <f t="shared" si="238"/>
        <v>0</v>
      </c>
      <c r="Z88" s="145" t="e">
        <f t="shared" si="239"/>
        <v>#DIV/0!</v>
      </c>
      <c r="AA88" s="146"/>
      <c r="AB88" s="76"/>
      <c r="AC88" s="76"/>
      <c r="AD88" s="76"/>
      <c r="AE88" s="76"/>
      <c r="AF88" s="76"/>
      <c r="AG88" s="76"/>
    </row>
    <row r="89" spans="1:33" ht="30" x14ac:dyDescent="0.3">
      <c r="A89" s="147" t="s">
        <v>88</v>
      </c>
      <c r="B89" s="148" t="s">
        <v>217</v>
      </c>
      <c r="C89" s="178" t="s">
        <v>215</v>
      </c>
      <c r="D89" s="225" t="s">
        <v>126</v>
      </c>
      <c r="E89" s="150"/>
      <c r="F89" s="151"/>
      <c r="G89" s="152">
        <f t="shared" si="254"/>
        <v>0</v>
      </c>
      <c r="H89" s="150"/>
      <c r="I89" s="151"/>
      <c r="J89" s="152">
        <f t="shared" si="255"/>
        <v>0</v>
      </c>
      <c r="K89" s="150"/>
      <c r="L89" s="151"/>
      <c r="M89" s="152">
        <f t="shared" si="256"/>
        <v>0</v>
      </c>
      <c r="N89" s="150"/>
      <c r="O89" s="151"/>
      <c r="P89" s="152">
        <f t="shared" si="257"/>
        <v>0</v>
      </c>
      <c r="Q89" s="150"/>
      <c r="R89" s="151"/>
      <c r="S89" s="152">
        <f t="shared" si="258"/>
        <v>0</v>
      </c>
      <c r="T89" s="150"/>
      <c r="U89" s="151"/>
      <c r="V89" s="152">
        <f t="shared" si="259"/>
        <v>0</v>
      </c>
      <c r="W89" s="153">
        <f t="shared" si="260"/>
        <v>0</v>
      </c>
      <c r="X89" s="144">
        <f t="shared" si="261"/>
        <v>0</v>
      </c>
      <c r="Y89" s="144">
        <f t="shared" si="238"/>
        <v>0</v>
      </c>
      <c r="Z89" s="145" t="e">
        <f t="shared" si="239"/>
        <v>#DIV/0!</v>
      </c>
      <c r="AA89" s="154"/>
      <c r="AB89" s="76"/>
      <c r="AC89" s="76"/>
      <c r="AD89" s="76"/>
      <c r="AE89" s="76"/>
      <c r="AF89" s="76"/>
      <c r="AG89" s="76"/>
    </row>
    <row r="90" spans="1:33" ht="31.2" x14ac:dyDescent="0.3">
      <c r="A90" s="126" t="s">
        <v>85</v>
      </c>
      <c r="B90" s="170" t="s">
        <v>218</v>
      </c>
      <c r="C90" s="237" t="s">
        <v>219</v>
      </c>
      <c r="D90" s="238"/>
      <c r="E90" s="235">
        <f>SUM(E91:E93)</f>
        <v>0</v>
      </c>
      <c r="F90" s="158"/>
      <c r="G90" s="159">
        <f t="shared" ref="G90:H90" si="262">SUM(G91:G93)</f>
        <v>0</v>
      </c>
      <c r="H90" s="235">
        <f t="shared" si="262"/>
        <v>0</v>
      </c>
      <c r="I90" s="158"/>
      <c r="J90" s="159">
        <f t="shared" ref="J90:K90" si="263">SUM(J91:J93)</f>
        <v>0</v>
      </c>
      <c r="K90" s="235">
        <f t="shared" si="263"/>
        <v>0</v>
      </c>
      <c r="L90" s="158"/>
      <c r="M90" s="159">
        <f t="shared" ref="M90:N90" si="264">SUM(M91:M93)</f>
        <v>0</v>
      </c>
      <c r="N90" s="235">
        <f t="shared" si="264"/>
        <v>0</v>
      </c>
      <c r="O90" s="158"/>
      <c r="P90" s="159">
        <f t="shared" ref="P90:Q90" si="265">SUM(P91:P93)</f>
        <v>0</v>
      </c>
      <c r="Q90" s="235">
        <f t="shared" si="265"/>
        <v>0</v>
      </c>
      <c r="R90" s="158"/>
      <c r="S90" s="159">
        <f t="shared" ref="S90:T90" si="266">SUM(S91:S93)</f>
        <v>0</v>
      </c>
      <c r="T90" s="235">
        <f t="shared" si="266"/>
        <v>0</v>
      </c>
      <c r="U90" s="158"/>
      <c r="V90" s="159">
        <f t="shared" ref="V90:X90" si="267">SUM(V91:V93)</f>
        <v>0</v>
      </c>
      <c r="W90" s="232">
        <f t="shared" si="267"/>
        <v>0</v>
      </c>
      <c r="X90" s="232">
        <f t="shared" si="267"/>
        <v>0</v>
      </c>
      <c r="Y90" s="232">
        <f t="shared" si="238"/>
        <v>0</v>
      </c>
      <c r="Z90" s="232" t="e">
        <f t="shared" si="239"/>
        <v>#DIV/0!</v>
      </c>
      <c r="AA90" s="161"/>
      <c r="AB90" s="76"/>
      <c r="AC90" s="76"/>
      <c r="AD90" s="76"/>
      <c r="AE90" s="76"/>
      <c r="AF90" s="76"/>
      <c r="AG90" s="76"/>
    </row>
    <row r="91" spans="1:33" ht="30" x14ac:dyDescent="0.3">
      <c r="A91" s="136" t="s">
        <v>88</v>
      </c>
      <c r="B91" s="137" t="s">
        <v>220</v>
      </c>
      <c r="C91" s="239" t="s">
        <v>132</v>
      </c>
      <c r="D91" s="240" t="s">
        <v>133</v>
      </c>
      <c r="E91" s="140"/>
      <c r="F91" s="141"/>
      <c r="G91" s="142">
        <f t="shared" ref="G91:G93" si="268">E91*F91</f>
        <v>0</v>
      </c>
      <c r="H91" s="140"/>
      <c r="I91" s="141"/>
      <c r="J91" s="142">
        <f t="shared" ref="J91:J93" si="269">H91*I91</f>
        <v>0</v>
      </c>
      <c r="K91" s="140"/>
      <c r="L91" s="141"/>
      <c r="M91" s="142">
        <f t="shared" ref="M91:M93" si="270">K91*L91</f>
        <v>0</v>
      </c>
      <c r="N91" s="140"/>
      <c r="O91" s="141"/>
      <c r="P91" s="142">
        <f t="shared" ref="P91:P93" si="271">N91*O91</f>
        <v>0</v>
      </c>
      <c r="Q91" s="140"/>
      <c r="R91" s="141"/>
      <c r="S91" s="142">
        <f t="shared" ref="S91:S93" si="272">Q91*R91</f>
        <v>0</v>
      </c>
      <c r="T91" s="140"/>
      <c r="U91" s="141"/>
      <c r="V91" s="142">
        <f t="shared" ref="V91:V93" si="273">T91*U91</f>
        <v>0</v>
      </c>
      <c r="W91" s="143">
        <f t="shared" ref="W91:W93" si="274">G91+M91+S91</f>
        <v>0</v>
      </c>
      <c r="X91" s="144">
        <f t="shared" ref="X91:X93" si="275">J91+P91+V91</f>
        <v>0</v>
      </c>
      <c r="Y91" s="144">
        <f t="shared" si="238"/>
        <v>0</v>
      </c>
      <c r="Z91" s="145" t="e">
        <f t="shared" si="239"/>
        <v>#DIV/0!</v>
      </c>
      <c r="AA91" s="146"/>
      <c r="AB91" s="75"/>
      <c r="AC91" s="76"/>
      <c r="AD91" s="76"/>
      <c r="AE91" s="76"/>
      <c r="AF91" s="76"/>
      <c r="AG91" s="76"/>
    </row>
    <row r="92" spans="1:33" ht="30" x14ac:dyDescent="0.3">
      <c r="A92" s="136" t="s">
        <v>88</v>
      </c>
      <c r="B92" s="137" t="s">
        <v>221</v>
      </c>
      <c r="C92" s="239" t="s">
        <v>132</v>
      </c>
      <c r="D92" s="240" t="s">
        <v>133</v>
      </c>
      <c r="E92" s="140"/>
      <c r="F92" s="141"/>
      <c r="G92" s="142">
        <f t="shared" si="268"/>
        <v>0</v>
      </c>
      <c r="H92" s="140"/>
      <c r="I92" s="141"/>
      <c r="J92" s="142">
        <f t="shared" si="269"/>
        <v>0</v>
      </c>
      <c r="K92" s="140"/>
      <c r="L92" s="141"/>
      <c r="M92" s="142">
        <f t="shared" si="270"/>
        <v>0</v>
      </c>
      <c r="N92" s="140"/>
      <c r="O92" s="141"/>
      <c r="P92" s="142">
        <f t="shared" si="271"/>
        <v>0</v>
      </c>
      <c r="Q92" s="140"/>
      <c r="R92" s="141"/>
      <c r="S92" s="142">
        <f t="shared" si="272"/>
        <v>0</v>
      </c>
      <c r="T92" s="140"/>
      <c r="U92" s="141"/>
      <c r="V92" s="142">
        <f t="shared" si="273"/>
        <v>0</v>
      </c>
      <c r="W92" s="143">
        <f t="shared" si="274"/>
        <v>0</v>
      </c>
      <c r="X92" s="144">
        <f t="shared" si="275"/>
        <v>0</v>
      </c>
      <c r="Y92" s="144">
        <f t="shared" si="238"/>
        <v>0</v>
      </c>
      <c r="Z92" s="145" t="e">
        <f t="shared" si="239"/>
        <v>#DIV/0!</v>
      </c>
      <c r="AA92" s="146"/>
      <c r="AB92" s="76"/>
      <c r="AC92" s="76"/>
      <c r="AD92" s="76"/>
      <c r="AE92" s="76"/>
      <c r="AF92" s="76"/>
      <c r="AG92" s="76"/>
    </row>
    <row r="93" spans="1:33" ht="30" x14ac:dyDescent="0.3">
      <c r="A93" s="147" t="s">
        <v>88</v>
      </c>
      <c r="B93" s="148" t="s">
        <v>222</v>
      </c>
      <c r="C93" s="241" t="s">
        <v>132</v>
      </c>
      <c r="D93" s="240" t="s">
        <v>133</v>
      </c>
      <c r="E93" s="164"/>
      <c r="F93" s="165"/>
      <c r="G93" s="166">
        <f t="shared" si="268"/>
        <v>0</v>
      </c>
      <c r="H93" s="164"/>
      <c r="I93" s="165"/>
      <c r="J93" s="166">
        <f t="shared" si="269"/>
        <v>0</v>
      </c>
      <c r="K93" s="164"/>
      <c r="L93" s="165"/>
      <c r="M93" s="166">
        <f t="shared" si="270"/>
        <v>0</v>
      </c>
      <c r="N93" s="164"/>
      <c r="O93" s="165"/>
      <c r="P93" s="166">
        <f t="shared" si="271"/>
        <v>0</v>
      </c>
      <c r="Q93" s="164"/>
      <c r="R93" s="165"/>
      <c r="S93" s="166">
        <f t="shared" si="272"/>
        <v>0</v>
      </c>
      <c r="T93" s="164"/>
      <c r="U93" s="165"/>
      <c r="V93" s="166">
        <f t="shared" si="273"/>
        <v>0</v>
      </c>
      <c r="W93" s="153">
        <f t="shared" si="274"/>
        <v>0</v>
      </c>
      <c r="X93" s="144">
        <f t="shared" si="275"/>
        <v>0</v>
      </c>
      <c r="Y93" s="144">
        <f t="shared" si="238"/>
        <v>0</v>
      </c>
      <c r="Z93" s="145" t="e">
        <f t="shared" si="239"/>
        <v>#DIV/0!</v>
      </c>
      <c r="AA93" s="167"/>
      <c r="AB93" s="76"/>
      <c r="AC93" s="76"/>
      <c r="AD93" s="76"/>
      <c r="AE93" s="76"/>
      <c r="AF93" s="76"/>
      <c r="AG93" s="76"/>
    </row>
    <row r="94" spans="1:33" ht="15.6" x14ac:dyDescent="0.3">
      <c r="A94" s="397" t="s">
        <v>223</v>
      </c>
      <c r="B94" s="370"/>
      <c r="C94" s="370"/>
      <c r="D94" s="371"/>
      <c r="E94" s="203"/>
      <c r="F94" s="203"/>
      <c r="G94" s="187">
        <f>G82+G86+G90</f>
        <v>0</v>
      </c>
      <c r="H94" s="203"/>
      <c r="I94" s="203"/>
      <c r="J94" s="187">
        <f>J82+J86+J90</f>
        <v>0</v>
      </c>
      <c r="K94" s="203"/>
      <c r="L94" s="203"/>
      <c r="M94" s="187">
        <f>M82+M86+M90</f>
        <v>0</v>
      </c>
      <c r="N94" s="203"/>
      <c r="O94" s="203"/>
      <c r="P94" s="187">
        <f>P82+P86+P90</f>
        <v>0</v>
      </c>
      <c r="Q94" s="203"/>
      <c r="R94" s="203"/>
      <c r="S94" s="187">
        <f>S82+S86+S90</f>
        <v>0</v>
      </c>
      <c r="T94" s="203"/>
      <c r="U94" s="203"/>
      <c r="V94" s="187">
        <f t="shared" ref="V94:X94" si="276">V82+V86+V90</f>
        <v>0</v>
      </c>
      <c r="W94" s="205">
        <f t="shared" si="276"/>
        <v>0</v>
      </c>
      <c r="X94" s="205">
        <f t="shared" si="276"/>
        <v>0</v>
      </c>
      <c r="Y94" s="205">
        <f t="shared" si="238"/>
        <v>0</v>
      </c>
      <c r="Z94" s="205" t="e">
        <f t="shared" si="239"/>
        <v>#DIV/0!</v>
      </c>
      <c r="AA94" s="192"/>
      <c r="AB94" s="6"/>
      <c r="AC94" s="9"/>
      <c r="AD94" s="9"/>
      <c r="AE94" s="9"/>
      <c r="AF94" s="9"/>
      <c r="AG94" s="9"/>
    </row>
    <row r="95" spans="1:33" ht="15.6" x14ac:dyDescent="0.3">
      <c r="A95" s="193" t="s">
        <v>83</v>
      </c>
      <c r="B95" s="194">
        <v>6</v>
      </c>
      <c r="C95" s="195" t="s">
        <v>224</v>
      </c>
      <c r="D95" s="196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4"/>
      <c r="X95" s="124"/>
      <c r="Y95" s="231"/>
      <c r="Z95" s="124"/>
      <c r="AA95" s="125"/>
      <c r="AB95" s="9"/>
      <c r="AC95" s="9"/>
      <c r="AD95" s="9"/>
      <c r="AE95" s="9"/>
      <c r="AF95" s="9"/>
      <c r="AG95" s="9"/>
    </row>
    <row r="96" spans="1:33" ht="15.6" x14ac:dyDescent="0.3">
      <c r="A96" s="126" t="s">
        <v>85</v>
      </c>
      <c r="B96" s="170" t="s">
        <v>225</v>
      </c>
      <c r="C96" s="242" t="s">
        <v>226</v>
      </c>
      <c r="D96" s="129"/>
      <c r="E96" s="130">
        <f>SUM(E97:E99)</f>
        <v>0</v>
      </c>
      <c r="F96" s="131"/>
      <c r="G96" s="132">
        <f t="shared" ref="G96:H96" si="277">SUM(G97:G99)</f>
        <v>0</v>
      </c>
      <c r="H96" s="130">
        <f t="shared" si="277"/>
        <v>0</v>
      </c>
      <c r="I96" s="131"/>
      <c r="J96" s="132">
        <f t="shared" ref="J96:K96" si="278">SUM(J97:J99)</f>
        <v>0</v>
      </c>
      <c r="K96" s="130">
        <f t="shared" si="278"/>
        <v>0</v>
      </c>
      <c r="L96" s="131"/>
      <c r="M96" s="132">
        <f t="shared" ref="M96:N96" si="279">SUM(M97:M99)</f>
        <v>0</v>
      </c>
      <c r="N96" s="130">
        <f t="shared" si="279"/>
        <v>0</v>
      </c>
      <c r="O96" s="131"/>
      <c r="P96" s="132">
        <f t="shared" ref="P96:Q96" si="280">SUM(P97:P99)</f>
        <v>0</v>
      </c>
      <c r="Q96" s="130">
        <f t="shared" si="280"/>
        <v>0</v>
      </c>
      <c r="R96" s="131"/>
      <c r="S96" s="132">
        <f t="shared" ref="S96:T96" si="281">SUM(S97:S99)</f>
        <v>0</v>
      </c>
      <c r="T96" s="130">
        <f t="shared" si="281"/>
        <v>0</v>
      </c>
      <c r="U96" s="131"/>
      <c r="V96" s="132">
        <f t="shared" ref="V96:X96" si="282">SUM(V97:V99)</f>
        <v>0</v>
      </c>
      <c r="W96" s="132">
        <f t="shared" si="282"/>
        <v>0</v>
      </c>
      <c r="X96" s="132">
        <f t="shared" si="282"/>
        <v>0</v>
      </c>
      <c r="Y96" s="132">
        <f t="shared" ref="Y96:Y108" si="283">W96-X96</f>
        <v>0</v>
      </c>
      <c r="Z96" s="134" t="e">
        <f t="shared" ref="Z96:Z108" si="284">Y96/W96</f>
        <v>#DIV/0!</v>
      </c>
      <c r="AA96" s="135"/>
      <c r="AB96" s="74"/>
      <c r="AC96" s="74"/>
      <c r="AD96" s="74"/>
      <c r="AE96" s="74"/>
      <c r="AF96" s="74"/>
      <c r="AG96" s="74"/>
    </row>
    <row r="97" spans="1:33" ht="15.6" x14ac:dyDescent="0.3">
      <c r="A97" s="136" t="s">
        <v>88</v>
      </c>
      <c r="B97" s="137" t="s">
        <v>227</v>
      </c>
      <c r="C97" s="201" t="s">
        <v>228</v>
      </c>
      <c r="D97" s="139" t="s">
        <v>126</v>
      </c>
      <c r="E97" s="140"/>
      <c r="F97" s="141"/>
      <c r="G97" s="142">
        <f t="shared" ref="G97:G99" si="285">E97*F97</f>
        <v>0</v>
      </c>
      <c r="H97" s="140"/>
      <c r="I97" s="141"/>
      <c r="J97" s="142">
        <f t="shared" ref="J97:J99" si="286">H97*I97</f>
        <v>0</v>
      </c>
      <c r="K97" s="140"/>
      <c r="L97" s="141"/>
      <c r="M97" s="142">
        <f t="shared" ref="M97:M99" si="287">K97*L97</f>
        <v>0</v>
      </c>
      <c r="N97" s="140"/>
      <c r="O97" s="141"/>
      <c r="P97" s="142">
        <f t="shared" ref="P97:P99" si="288">N97*O97</f>
        <v>0</v>
      </c>
      <c r="Q97" s="140"/>
      <c r="R97" s="141"/>
      <c r="S97" s="142">
        <f t="shared" ref="S97:S99" si="289">Q97*R97</f>
        <v>0</v>
      </c>
      <c r="T97" s="140"/>
      <c r="U97" s="141"/>
      <c r="V97" s="142">
        <f t="shared" ref="V97:V99" si="290">T97*U97</f>
        <v>0</v>
      </c>
      <c r="W97" s="143">
        <f t="shared" ref="W97:W99" si="291">G97+M97+S97</f>
        <v>0</v>
      </c>
      <c r="X97" s="144">
        <f t="shared" ref="X97:X99" si="292">J97+P97+V97</f>
        <v>0</v>
      </c>
      <c r="Y97" s="144">
        <f t="shared" si="283"/>
        <v>0</v>
      </c>
      <c r="Z97" s="145" t="e">
        <f t="shared" si="284"/>
        <v>#DIV/0!</v>
      </c>
      <c r="AA97" s="146"/>
      <c r="AB97" s="76"/>
      <c r="AC97" s="76"/>
      <c r="AD97" s="76"/>
      <c r="AE97" s="76"/>
      <c r="AF97" s="76"/>
      <c r="AG97" s="76"/>
    </row>
    <row r="98" spans="1:33" ht="15.6" x14ac:dyDescent="0.3">
      <c r="A98" s="136" t="s">
        <v>88</v>
      </c>
      <c r="B98" s="137" t="s">
        <v>229</v>
      </c>
      <c r="C98" s="201" t="s">
        <v>228</v>
      </c>
      <c r="D98" s="139" t="s">
        <v>126</v>
      </c>
      <c r="E98" s="140"/>
      <c r="F98" s="141"/>
      <c r="G98" s="142">
        <f t="shared" si="285"/>
        <v>0</v>
      </c>
      <c r="H98" s="140"/>
      <c r="I98" s="141"/>
      <c r="J98" s="142">
        <f t="shared" si="286"/>
        <v>0</v>
      </c>
      <c r="K98" s="140"/>
      <c r="L98" s="141"/>
      <c r="M98" s="142">
        <f t="shared" si="287"/>
        <v>0</v>
      </c>
      <c r="N98" s="140"/>
      <c r="O98" s="141"/>
      <c r="P98" s="142">
        <f t="shared" si="288"/>
        <v>0</v>
      </c>
      <c r="Q98" s="140"/>
      <c r="R98" s="141"/>
      <c r="S98" s="142">
        <f t="shared" si="289"/>
        <v>0</v>
      </c>
      <c r="T98" s="140"/>
      <c r="U98" s="141"/>
      <c r="V98" s="142">
        <f t="shared" si="290"/>
        <v>0</v>
      </c>
      <c r="W98" s="143">
        <f t="shared" si="291"/>
        <v>0</v>
      </c>
      <c r="X98" s="144">
        <f t="shared" si="292"/>
        <v>0</v>
      </c>
      <c r="Y98" s="144">
        <f t="shared" si="283"/>
        <v>0</v>
      </c>
      <c r="Z98" s="145" t="e">
        <f t="shared" si="284"/>
        <v>#DIV/0!</v>
      </c>
      <c r="AA98" s="146"/>
      <c r="AB98" s="76"/>
      <c r="AC98" s="76"/>
      <c r="AD98" s="76"/>
      <c r="AE98" s="76"/>
      <c r="AF98" s="76"/>
      <c r="AG98" s="76"/>
    </row>
    <row r="99" spans="1:33" ht="15.6" x14ac:dyDescent="0.3">
      <c r="A99" s="147" t="s">
        <v>88</v>
      </c>
      <c r="B99" s="148" t="s">
        <v>230</v>
      </c>
      <c r="C99" s="178" t="s">
        <v>228</v>
      </c>
      <c r="D99" s="149" t="s">
        <v>126</v>
      </c>
      <c r="E99" s="150"/>
      <c r="F99" s="151"/>
      <c r="G99" s="152">
        <f t="shared" si="285"/>
        <v>0</v>
      </c>
      <c r="H99" s="150"/>
      <c r="I99" s="151"/>
      <c r="J99" s="152">
        <f t="shared" si="286"/>
        <v>0</v>
      </c>
      <c r="K99" s="150"/>
      <c r="L99" s="151"/>
      <c r="M99" s="152">
        <f t="shared" si="287"/>
        <v>0</v>
      </c>
      <c r="N99" s="150"/>
      <c r="O99" s="151"/>
      <c r="P99" s="152">
        <f t="shared" si="288"/>
        <v>0</v>
      </c>
      <c r="Q99" s="150"/>
      <c r="R99" s="151"/>
      <c r="S99" s="152">
        <f t="shared" si="289"/>
        <v>0</v>
      </c>
      <c r="T99" s="150"/>
      <c r="U99" s="151"/>
      <c r="V99" s="152">
        <f t="shared" si="290"/>
        <v>0</v>
      </c>
      <c r="W99" s="153">
        <f t="shared" si="291"/>
        <v>0</v>
      </c>
      <c r="X99" s="144">
        <f t="shared" si="292"/>
        <v>0</v>
      </c>
      <c r="Y99" s="144">
        <f t="shared" si="283"/>
        <v>0</v>
      </c>
      <c r="Z99" s="145" t="e">
        <f t="shared" si="284"/>
        <v>#DIV/0!</v>
      </c>
      <c r="AA99" s="154"/>
      <c r="AB99" s="76"/>
      <c r="AC99" s="76"/>
      <c r="AD99" s="76"/>
      <c r="AE99" s="76"/>
      <c r="AF99" s="76"/>
      <c r="AG99" s="76"/>
    </row>
    <row r="100" spans="1:33" ht="15.6" x14ac:dyDescent="0.3">
      <c r="A100" s="126" t="s">
        <v>83</v>
      </c>
      <c r="B100" s="170" t="s">
        <v>231</v>
      </c>
      <c r="C100" s="243" t="s">
        <v>232</v>
      </c>
      <c r="D100" s="156"/>
      <c r="E100" s="157">
        <f>SUM(E101:E103)</f>
        <v>2</v>
      </c>
      <c r="F100" s="158"/>
      <c r="G100" s="159">
        <f t="shared" ref="G100:H100" si="293">SUM(G101:G103)</f>
        <v>9698</v>
      </c>
      <c r="H100" s="157">
        <f t="shared" si="293"/>
        <v>2</v>
      </c>
      <c r="I100" s="158"/>
      <c r="J100" s="159">
        <f t="shared" ref="J100:K100" si="294">SUM(J101:J103)</f>
        <v>9698</v>
      </c>
      <c r="K100" s="157">
        <f t="shared" si="294"/>
        <v>0</v>
      </c>
      <c r="L100" s="158"/>
      <c r="M100" s="159">
        <f t="shared" ref="M100:N100" si="295">SUM(M101:M103)</f>
        <v>0</v>
      </c>
      <c r="N100" s="157">
        <f t="shared" si="295"/>
        <v>0</v>
      </c>
      <c r="O100" s="158"/>
      <c r="P100" s="159">
        <f t="shared" ref="P100:Q100" si="296">SUM(P101:P103)</f>
        <v>0</v>
      </c>
      <c r="Q100" s="157">
        <f t="shared" si="296"/>
        <v>0</v>
      </c>
      <c r="R100" s="158"/>
      <c r="S100" s="159">
        <f t="shared" ref="S100:T100" si="297">SUM(S101:S103)</f>
        <v>0</v>
      </c>
      <c r="T100" s="157">
        <f t="shared" si="297"/>
        <v>0</v>
      </c>
      <c r="U100" s="158"/>
      <c r="V100" s="159">
        <f t="shared" ref="V100:X100" si="298">SUM(V101:V103)</f>
        <v>0</v>
      </c>
      <c r="W100" s="159">
        <f t="shared" si="298"/>
        <v>9698</v>
      </c>
      <c r="X100" s="159">
        <f t="shared" si="298"/>
        <v>9698</v>
      </c>
      <c r="Y100" s="159">
        <f t="shared" si="283"/>
        <v>0</v>
      </c>
      <c r="Z100" s="159">
        <f t="shared" si="284"/>
        <v>0</v>
      </c>
      <c r="AA100" s="161"/>
      <c r="AB100" s="74"/>
      <c r="AC100" s="74"/>
      <c r="AD100" s="74"/>
      <c r="AE100" s="74"/>
      <c r="AF100" s="74"/>
      <c r="AG100" s="74"/>
    </row>
    <row r="101" spans="1:33" ht="45" x14ac:dyDescent="0.3">
      <c r="A101" s="136" t="s">
        <v>88</v>
      </c>
      <c r="B101" s="137" t="s">
        <v>233</v>
      </c>
      <c r="C101" s="201" t="s">
        <v>234</v>
      </c>
      <c r="D101" s="139" t="s">
        <v>126</v>
      </c>
      <c r="E101" s="140">
        <v>2</v>
      </c>
      <c r="F101" s="217">
        <v>4849</v>
      </c>
      <c r="G101" s="142">
        <f t="shared" ref="G101:G103" si="299">E101*F101</f>
        <v>9698</v>
      </c>
      <c r="H101" s="140">
        <v>2</v>
      </c>
      <c r="I101" s="141">
        <v>4849</v>
      </c>
      <c r="J101" s="142">
        <f t="shared" ref="J101:J103" si="300">H101*I101</f>
        <v>9698</v>
      </c>
      <c r="K101" s="140"/>
      <c r="L101" s="141"/>
      <c r="M101" s="142">
        <f t="shared" ref="M101:M103" si="301">K101*L101</f>
        <v>0</v>
      </c>
      <c r="N101" s="140"/>
      <c r="O101" s="141"/>
      <c r="P101" s="142">
        <f t="shared" ref="P101:P103" si="302">N101*O101</f>
        <v>0</v>
      </c>
      <c r="Q101" s="140"/>
      <c r="R101" s="141"/>
      <c r="S101" s="142">
        <f t="shared" ref="S101:S103" si="303">Q101*R101</f>
        <v>0</v>
      </c>
      <c r="T101" s="140"/>
      <c r="U101" s="141"/>
      <c r="V101" s="142">
        <f t="shared" ref="V101:V103" si="304">T101*U101</f>
        <v>0</v>
      </c>
      <c r="W101" s="143">
        <f t="shared" ref="W101:W103" si="305">G101+M101+S101</f>
        <v>9698</v>
      </c>
      <c r="X101" s="144">
        <f t="shared" ref="X101:X103" si="306">J101+P101+V101</f>
        <v>9698</v>
      </c>
      <c r="Y101" s="144">
        <f t="shared" si="283"/>
        <v>0</v>
      </c>
      <c r="Z101" s="145">
        <f t="shared" si="284"/>
        <v>0</v>
      </c>
      <c r="AA101" s="146"/>
      <c r="AB101" s="76"/>
      <c r="AC101" s="76"/>
      <c r="AD101" s="76"/>
      <c r="AE101" s="76"/>
      <c r="AF101" s="76"/>
      <c r="AG101" s="76"/>
    </row>
    <row r="102" spans="1:33" ht="15.6" x14ac:dyDescent="0.3">
      <c r="A102" s="136" t="s">
        <v>88</v>
      </c>
      <c r="B102" s="137" t="s">
        <v>235</v>
      </c>
      <c r="C102" s="201" t="s">
        <v>228</v>
      </c>
      <c r="D102" s="139" t="s">
        <v>126</v>
      </c>
      <c r="E102" s="140"/>
      <c r="F102" s="141"/>
      <c r="G102" s="142">
        <f t="shared" si="299"/>
        <v>0</v>
      </c>
      <c r="H102" s="140"/>
      <c r="I102" s="141"/>
      <c r="J102" s="142">
        <f t="shared" si="300"/>
        <v>0</v>
      </c>
      <c r="K102" s="140"/>
      <c r="L102" s="141"/>
      <c r="M102" s="142">
        <f t="shared" si="301"/>
        <v>0</v>
      </c>
      <c r="N102" s="140"/>
      <c r="O102" s="141"/>
      <c r="P102" s="142">
        <f t="shared" si="302"/>
        <v>0</v>
      </c>
      <c r="Q102" s="140"/>
      <c r="R102" s="141"/>
      <c r="S102" s="142">
        <f t="shared" si="303"/>
        <v>0</v>
      </c>
      <c r="T102" s="140"/>
      <c r="U102" s="141"/>
      <c r="V102" s="142">
        <f t="shared" si="304"/>
        <v>0</v>
      </c>
      <c r="W102" s="143">
        <f t="shared" si="305"/>
        <v>0</v>
      </c>
      <c r="X102" s="144">
        <f t="shared" si="306"/>
        <v>0</v>
      </c>
      <c r="Y102" s="144">
        <f t="shared" si="283"/>
        <v>0</v>
      </c>
      <c r="Z102" s="145" t="e">
        <f t="shared" si="284"/>
        <v>#DIV/0!</v>
      </c>
      <c r="AA102" s="146"/>
      <c r="AB102" s="76"/>
      <c r="AC102" s="76"/>
      <c r="AD102" s="76"/>
      <c r="AE102" s="76"/>
      <c r="AF102" s="76"/>
      <c r="AG102" s="76"/>
    </row>
    <row r="103" spans="1:33" ht="15.6" x14ac:dyDescent="0.3">
      <c r="A103" s="147" t="s">
        <v>88</v>
      </c>
      <c r="B103" s="148" t="s">
        <v>236</v>
      </c>
      <c r="C103" s="178" t="s">
        <v>228</v>
      </c>
      <c r="D103" s="149" t="s">
        <v>126</v>
      </c>
      <c r="E103" s="150"/>
      <c r="F103" s="151"/>
      <c r="G103" s="152">
        <f t="shared" si="299"/>
        <v>0</v>
      </c>
      <c r="H103" s="150"/>
      <c r="I103" s="151"/>
      <c r="J103" s="152">
        <f t="shared" si="300"/>
        <v>0</v>
      </c>
      <c r="K103" s="150"/>
      <c r="L103" s="151"/>
      <c r="M103" s="152">
        <f t="shared" si="301"/>
        <v>0</v>
      </c>
      <c r="N103" s="150"/>
      <c r="O103" s="151"/>
      <c r="P103" s="152">
        <f t="shared" si="302"/>
        <v>0</v>
      </c>
      <c r="Q103" s="150"/>
      <c r="R103" s="151"/>
      <c r="S103" s="152">
        <f t="shared" si="303"/>
        <v>0</v>
      </c>
      <c r="T103" s="150"/>
      <c r="U103" s="151"/>
      <c r="V103" s="152">
        <f t="shared" si="304"/>
        <v>0</v>
      </c>
      <c r="W103" s="153">
        <f t="shared" si="305"/>
        <v>0</v>
      </c>
      <c r="X103" s="144">
        <f t="shared" si="306"/>
        <v>0</v>
      </c>
      <c r="Y103" s="144">
        <f t="shared" si="283"/>
        <v>0</v>
      </c>
      <c r="Z103" s="145" t="e">
        <f t="shared" si="284"/>
        <v>#DIV/0!</v>
      </c>
      <c r="AA103" s="154"/>
      <c r="AB103" s="76"/>
      <c r="AC103" s="76"/>
      <c r="AD103" s="76"/>
      <c r="AE103" s="76"/>
      <c r="AF103" s="76"/>
      <c r="AG103" s="76"/>
    </row>
    <row r="104" spans="1:33" ht="15.6" x14ac:dyDescent="0.3">
      <c r="A104" s="126" t="s">
        <v>83</v>
      </c>
      <c r="B104" s="170" t="s">
        <v>237</v>
      </c>
      <c r="C104" s="243" t="s">
        <v>238</v>
      </c>
      <c r="D104" s="156"/>
      <c r="E104" s="157">
        <f>SUM(E105:E107)</f>
        <v>0</v>
      </c>
      <c r="F104" s="158"/>
      <c r="G104" s="159">
        <f t="shared" ref="G104:H104" si="307">SUM(G105:G107)</f>
        <v>0</v>
      </c>
      <c r="H104" s="157">
        <f t="shared" si="307"/>
        <v>0</v>
      </c>
      <c r="I104" s="158"/>
      <c r="J104" s="159">
        <f t="shared" ref="J104:K104" si="308">SUM(J105:J107)</f>
        <v>0</v>
      </c>
      <c r="K104" s="157">
        <f t="shared" si="308"/>
        <v>0</v>
      </c>
      <c r="L104" s="158"/>
      <c r="M104" s="159">
        <f t="shared" ref="M104:N104" si="309">SUM(M105:M107)</f>
        <v>0</v>
      </c>
      <c r="N104" s="157">
        <f t="shared" si="309"/>
        <v>0</v>
      </c>
      <c r="O104" s="158"/>
      <c r="P104" s="159">
        <f t="shared" ref="P104:Q104" si="310">SUM(P105:P107)</f>
        <v>0</v>
      </c>
      <c r="Q104" s="157">
        <f t="shared" si="310"/>
        <v>0</v>
      </c>
      <c r="R104" s="158"/>
      <c r="S104" s="159">
        <f t="shared" ref="S104:T104" si="311">SUM(S105:S107)</f>
        <v>0</v>
      </c>
      <c r="T104" s="157">
        <f t="shared" si="311"/>
        <v>0</v>
      </c>
      <c r="U104" s="158"/>
      <c r="V104" s="159">
        <f t="shared" ref="V104:X104" si="312">SUM(V105:V107)</f>
        <v>0</v>
      </c>
      <c r="W104" s="159">
        <f t="shared" si="312"/>
        <v>0</v>
      </c>
      <c r="X104" s="159">
        <f t="shared" si="312"/>
        <v>0</v>
      </c>
      <c r="Y104" s="159">
        <f t="shared" si="283"/>
        <v>0</v>
      </c>
      <c r="Z104" s="159" t="e">
        <f t="shared" si="284"/>
        <v>#DIV/0!</v>
      </c>
      <c r="AA104" s="161"/>
      <c r="AB104" s="74"/>
      <c r="AC104" s="74"/>
      <c r="AD104" s="74"/>
      <c r="AE104" s="74"/>
      <c r="AF104" s="74"/>
      <c r="AG104" s="74"/>
    </row>
    <row r="105" spans="1:33" ht="15.6" x14ac:dyDescent="0.3">
      <c r="A105" s="136" t="s">
        <v>88</v>
      </c>
      <c r="B105" s="137" t="s">
        <v>239</v>
      </c>
      <c r="C105" s="201" t="s">
        <v>228</v>
      </c>
      <c r="D105" s="139" t="s">
        <v>126</v>
      </c>
      <c r="E105" s="140"/>
      <c r="F105" s="141"/>
      <c r="G105" s="142">
        <f t="shared" ref="G105:G107" si="313">E105*F105</f>
        <v>0</v>
      </c>
      <c r="H105" s="140"/>
      <c r="I105" s="141"/>
      <c r="J105" s="142">
        <f t="shared" ref="J105:J107" si="314">H105*I105</f>
        <v>0</v>
      </c>
      <c r="K105" s="140"/>
      <c r="L105" s="141"/>
      <c r="M105" s="142">
        <f t="shared" ref="M105:M107" si="315">K105*L105</f>
        <v>0</v>
      </c>
      <c r="N105" s="140"/>
      <c r="O105" s="141"/>
      <c r="P105" s="142">
        <f t="shared" ref="P105:P107" si="316">N105*O105</f>
        <v>0</v>
      </c>
      <c r="Q105" s="140"/>
      <c r="R105" s="141"/>
      <c r="S105" s="142">
        <f t="shared" ref="S105:S107" si="317">Q105*R105</f>
        <v>0</v>
      </c>
      <c r="T105" s="140"/>
      <c r="U105" s="141"/>
      <c r="V105" s="142">
        <f t="shared" ref="V105:V107" si="318">T105*U105</f>
        <v>0</v>
      </c>
      <c r="W105" s="143">
        <f t="shared" ref="W105:W107" si="319">G105+M105+S105</f>
        <v>0</v>
      </c>
      <c r="X105" s="144">
        <f t="shared" ref="X105:X107" si="320">J105+P105+V105</f>
        <v>0</v>
      </c>
      <c r="Y105" s="144">
        <f t="shared" si="283"/>
        <v>0</v>
      </c>
      <c r="Z105" s="145" t="e">
        <f t="shared" si="284"/>
        <v>#DIV/0!</v>
      </c>
      <c r="AA105" s="146"/>
      <c r="AB105" s="76"/>
      <c r="AC105" s="76"/>
      <c r="AD105" s="76"/>
      <c r="AE105" s="76"/>
      <c r="AF105" s="76"/>
      <c r="AG105" s="76"/>
    </row>
    <row r="106" spans="1:33" ht="15.6" x14ac:dyDescent="0.3">
      <c r="A106" s="136" t="s">
        <v>88</v>
      </c>
      <c r="B106" s="137" t="s">
        <v>240</v>
      </c>
      <c r="C106" s="201" t="s">
        <v>228</v>
      </c>
      <c r="D106" s="139" t="s">
        <v>126</v>
      </c>
      <c r="E106" s="140"/>
      <c r="F106" s="141"/>
      <c r="G106" s="142">
        <f t="shared" si="313"/>
        <v>0</v>
      </c>
      <c r="H106" s="140"/>
      <c r="I106" s="141"/>
      <c r="J106" s="142">
        <f t="shared" si="314"/>
        <v>0</v>
      </c>
      <c r="K106" s="140"/>
      <c r="L106" s="141"/>
      <c r="M106" s="142">
        <f t="shared" si="315"/>
        <v>0</v>
      </c>
      <c r="N106" s="140"/>
      <c r="O106" s="141"/>
      <c r="P106" s="142">
        <f t="shared" si="316"/>
        <v>0</v>
      </c>
      <c r="Q106" s="140"/>
      <c r="R106" s="141"/>
      <c r="S106" s="142">
        <f t="shared" si="317"/>
        <v>0</v>
      </c>
      <c r="T106" s="140"/>
      <c r="U106" s="141"/>
      <c r="V106" s="142">
        <f t="shared" si="318"/>
        <v>0</v>
      </c>
      <c r="W106" s="143">
        <f t="shared" si="319"/>
        <v>0</v>
      </c>
      <c r="X106" s="144">
        <f t="shared" si="320"/>
        <v>0</v>
      </c>
      <c r="Y106" s="144">
        <f t="shared" si="283"/>
        <v>0</v>
      </c>
      <c r="Z106" s="145" t="e">
        <f t="shared" si="284"/>
        <v>#DIV/0!</v>
      </c>
      <c r="AA106" s="146"/>
      <c r="AB106" s="76"/>
      <c r="AC106" s="76"/>
      <c r="AD106" s="76"/>
      <c r="AE106" s="76"/>
      <c r="AF106" s="76"/>
      <c r="AG106" s="76"/>
    </row>
    <row r="107" spans="1:33" ht="15.6" x14ac:dyDescent="0.3">
      <c r="A107" s="147" t="s">
        <v>88</v>
      </c>
      <c r="B107" s="148" t="s">
        <v>241</v>
      </c>
      <c r="C107" s="178" t="s">
        <v>228</v>
      </c>
      <c r="D107" s="149" t="s">
        <v>126</v>
      </c>
      <c r="E107" s="164"/>
      <c r="F107" s="165"/>
      <c r="G107" s="166">
        <f t="shared" si="313"/>
        <v>0</v>
      </c>
      <c r="H107" s="164"/>
      <c r="I107" s="165"/>
      <c r="J107" s="166">
        <f t="shared" si="314"/>
        <v>0</v>
      </c>
      <c r="K107" s="164"/>
      <c r="L107" s="165"/>
      <c r="M107" s="166">
        <f t="shared" si="315"/>
        <v>0</v>
      </c>
      <c r="N107" s="164"/>
      <c r="O107" s="165"/>
      <c r="P107" s="166">
        <f t="shared" si="316"/>
        <v>0</v>
      </c>
      <c r="Q107" s="164"/>
      <c r="R107" s="165"/>
      <c r="S107" s="166">
        <f t="shared" si="317"/>
        <v>0</v>
      </c>
      <c r="T107" s="164"/>
      <c r="U107" s="165"/>
      <c r="V107" s="166">
        <f t="shared" si="318"/>
        <v>0</v>
      </c>
      <c r="W107" s="153">
        <f t="shared" si="319"/>
        <v>0</v>
      </c>
      <c r="X107" s="180">
        <f t="shared" si="320"/>
        <v>0</v>
      </c>
      <c r="Y107" s="180">
        <f t="shared" si="283"/>
        <v>0</v>
      </c>
      <c r="Z107" s="244" t="e">
        <f t="shared" si="284"/>
        <v>#DIV/0!</v>
      </c>
      <c r="AA107" s="154"/>
      <c r="AB107" s="76"/>
      <c r="AC107" s="76"/>
      <c r="AD107" s="76"/>
      <c r="AE107" s="76"/>
      <c r="AF107" s="76"/>
      <c r="AG107" s="76"/>
    </row>
    <row r="108" spans="1:33" ht="15.6" x14ac:dyDescent="0.3">
      <c r="A108" s="181" t="s">
        <v>242</v>
      </c>
      <c r="B108" s="182"/>
      <c r="C108" s="183"/>
      <c r="D108" s="184"/>
      <c r="E108" s="188">
        <f>E104+E100+E96</f>
        <v>2</v>
      </c>
      <c r="F108" s="203"/>
      <c r="G108" s="187">
        <f t="shared" ref="G108:H108" si="321">G104+G100+G96</f>
        <v>9698</v>
      </c>
      <c r="H108" s="188">
        <f t="shared" si="321"/>
        <v>2</v>
      </c>
      <c r="I108" s="203"/>
      <c r="J108" s="187">
        <f t="shared" ref="J108:K108" si="322">J104+J100+J96</f>
        <v>9698</v>
      </c>
      <c r="K108" s="204">
        <f t="shared" si="322"/>
        <v>0</v>
      </c>
      <c r="L108" s="203"/>
      <c r="M108" s="187">
        <f t="shared" ref="M108:N108" si="323">M104+M100+M96</f>
        <v>0</v>
      </c>
      <c r="N108" s="204">
        <f t="shared" si="323"/>
        <v>0</v>
      </c>
      <c r="O108" s="203"/>
      <c r="P108" s="187">
        <f t="shared" ref="P108:Q108" si="324">P104+P100+P96</f>
        <v>0</v>
      </c>
      <c r="Q108" s="204">
        <f t="shared" si="324"/>
        <v>0</v>
      </c>
      <c r="R108" s="203"/>
      <c r="S108" s="187">
        <f t="shared" ref="S108:T108" si="325">S104+S100+S96</f>
        <v>0</v>
      </c>
      <c r="T108" s="204">
        <f t="shared" si="325"/>
        <v>0</v>
      </c>
      <c r="U108" s="203"/>
      <c r="V108" s="189">
        <f t="shared" ref="V108:X108" si="326">V104+V100+V96</f>
        <v>0</v>
      </c>
      <c r="W108" s="245">
        <f t="shared" si="326"/>
        <v>9698</v>
      </c>
      <c r="X108" s="246">
        <f t="shared" si="326"/>
        <v>9698</v>
      </c>
      <c r="Y108" s="246">
        <f t="shared" si="283"/>
        <v>0</v>
      </c>
      <c r="Z108" s="246">
        <f t="shared" si="284"/>
        <v>0</v>
      </c>
      <c r="AA108" s="247"/>
      <c r="AB108" s="9"/>
      <c r="AC108" s="9"/>
      <c r="AD108" s="9"/>
      <c r="AE108" s="9"/>
      <c r="AF108" s="9"/>
      <c r="AG108" s="9"/>
    </row>
    <row r="109" spans="1:33" ht="15.6" x14ac:dyDescent="0.3">
      <c r="A109" s="193" t="s">
        <v>83</v>
      </c>
      <c r="B109" s="229">
        <v>7</v>
      </c>
      <c r="C109" s="195" t="s">
        <v>243</v>
      </c>
      <c r="D109" s="196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248"/>
      <c r="X109" s="248"/>
      <c r="Y109" s="197"/>
      <c r="Z109" s="248"/>
      <c r="AA109" s="249"/>
      <c r="AB109" s="9"/>
      <c r="AC109" s="9"/>
      <c r="AD109" s="9"/>
      <c r="AE109" s="9"/>
      <c r="AF109" s="9"/>
      <c r="AG109" s="9"/>
    </row>
    <row r="110" spans="1:33" ht="15.6" x14ac:dyDescent="0.3">
      <c r="A110" s="136" t="s">
        <v>88</v>
      </c>
      <c r="B110" s="137" t="s">
        <v>244</v>
      </c>
      <c r="C110" s="201" t="s">
        <v>245</v>
      </c>
      <c r="D110" s="139" t="s">
        <v>126</v>
      </c>
      <c r="E110" s="140"/>
      <c r="F110" s="141"/>
      <c r="G110" s="142">
        <f t="shared" ref="G110:G120" si="327">E110*F110</f>
        <v>0</v>
      </c>
      <c r="H110" s="140"/>
      <c r="I110" s="141"/>
      <c r="J110" s="142">
        <f t="shared" ref="J110:J120" si="328">H110*I110</f>
        <v>0</v>
      </c>
      <c r="K110" s="140"/>
      <c r="L110" s="141"/>
      <c r="M110" s="142">
        <f t="shared" ref="M110:M120" si="329">K110*L110</f>
        <v>0</v>
      </c>
      <c r="N110" s="140"/>
      <c r="O110" s="141"/>
      <c r="P110" s="142">
        <f t="shared" ref="P110:P120" si="330">N110*O110</f>
        <v>0</v>
      </c>
      <c r="Q110" s="140"/>
      <c r="R110" s="141"/>
      <c r="S110" s="142">
        <f t="shared" ref="S110:S120" si="331">Q110*R110</f>
        <v>0</v>
      </c>
      <c r="T110" s="140"/>
      <c r="U110" s="141"/>
      <c r="V110" s="250">
        <f t="shared" ref="V110:V120" si="332">T110*U110</f>
        <v>0</v>
      </c>
      <c r="W110" s="251">
        <f t="shared" ref="W110:W120" si="333">G110+M110+S110</f>
        <v>0</v>
      </c>
      <c r="X110" s="252">
        <f t="shared" ref="X110:X120" si="334">J110+P110+V110</f>
        <v>0</v>
      </c>
      <c r="Y110" s="252">
        <f t="shared" ref="Y110:Y121" si="335">W110-X110</f>
        <v>0</v>
      </c>
      <c r="Z110" s="253" t="e">
        <f t="shared" ref="Z110:Z121" si="336">Y110/W110</f>
        <v>#DIV/0!</v>
      </c>
      <c r="AA110" s="254"/>
      <c r="AB110" s="76"/>
      <c r="AC110" s="76"/>
      <c r="AD110" s="76"/>
      <c r="AE110" s="76"/>
      <c r="AF110" s="76"/>
      <c r="AG110" s="76"/>
    </row>
    <row r="111" spans="1:33" ht="15.6" x14ac:dyDescent="0.3">
      <c r="A111" s="136" t="s">
        <v>88</v>
      </c>
      <c r="B111" s="137" t="s">
        <v>246</v>
      </c>
      <c r="C111" s="201" t="s">
        <v>247</v>
      </c>
      <c r="D111" s="139" t="s">
        <v>126</v>
      </c>
      <c r="E111" s="140"/>
      <c r="F111" s="141"/>
      <c r="G111" s="142">
        <f t="shared" si="327"/>
        <v>0</v>
      </c>
      <c r="H111" s="140"/>
      <c r="I111" s="141"/>
      <c r="J111" s="142">
        <f t="shared" si="328"/>
        <v>0</v>
      </c>
      <c r="K111" s="140"/>
      <c r="L111" s="141"/>
      <c r="M111" s="142">
        <f t="shared" si="329"/>
        <v>0</v>
      </c>
      <c r="N111" s="140"/>
      <c r="O111" s="141"/>
      <c r="P111" s="142">
        <f t="shared" si="330"/>
        <v>0</v>
      </c>
      <c r="Q111" s="140"/>
      <c r="R111" s="141"/>
      <c r="S111" s="142">
        <f t="shared" si="331"/>
        <v>0</v>
      </c>
      <c r="T111" s="140"/>
      <c r="U111" s="141"/>
      <c r="V111" s="250">
        <f t="shared" si="332"/>
        <v>0</v>
      </c>
      <c r="W111" s="255">
        <f t="shared" si="333"/>
        <v>0</v>
      </c>
      <c r="X111" s="144">
        <f t="shared" si="334"/>
        <v>0</v>
      </c>
      <c r="Y111" s="144">
        <f t="shared" si="335"/>
        <v>0</v>
      </c>
      <c r="Z111" s="145" t="e">
        <f t="shared" si="336"/>
        <v>#DIV/0!</v>
      </c>
      <c r="AA111" s="146"/>
      <c r="AB111" s="76"/>
      <c r="AC111" s="76"/>
      <c r="AD111" s="76"/>
      <c r="AE111" s="76"/>
      <c r="AF111" s="76"/>
      <c r="AG111" s="76"/>
    </row>
    <row r="112" spans="1:33" ht="15.6" x14ac:dyDescent="0.3">
      <c r="A112" s="136" t="s">
        <v>88</v>
      </c>
      <c r="B112" s="137" t="s">
        <v>248</v>
      </c>
      <c r="C112" s="201" t="s">
        <v>249</v>
      </c>
      <c r="D112" s="139" t="s">
        <v>126</v>
      </c>
      <c r="E112" s="140"/>
      <c r="F112" s="141"/>
      <c r="G112" s="142">
        <f t="shared" si="327"/>
        <v>0</v>
      </c>
      <c r="H112" s="140"/>
      <c r="I112" s="141"/>
      <c r="J112" s="142">
        <f t="shared" si="328"/>
        <v>0</v>
      </c>
      <c r="K112" s="140"/>
      <c r="L112" s="141"/>
      <c r="M112" s="142">
        <f t="shared" si="329"/>
        <v>0</v>
      </c>
      <c r="N112" s="140"/>
      <c r="O112" s="141"/>
      <c r="P112" s="142">
        <f t="shared" si="330"/>
        <v>0</v>
      </c>
      <c r="Q112" s="140"/>
      <c r="R112" s="141"/>
      <c r="S112" s="142">
        <f t="shared" si="331"/>
        <v>0</v>
      </c>
      <c r="T112" s="140"/>
      <c r="U112" s="141"/>
      <c r="V112" s="250">
        <f t="shared" si="332"/>
        <v>0</v>
      </c>
      <c r="W112" s="255">
        <f t="shared" si="333"/>
        <v>0</v>
      </c>
      <c r="X112" s="144">
        <f t="shared" si="334"/>
        <v>0</v>
      </c>
      <c r="Y112" s="144">
        <f t="shared" si="335"/>
        <v>0</v>
      </c>
      <c r="Z112" s="145" t="e">
        <f t="shared" si="336"/>
        <v>#DIV/0!</v>
      </c>
      <c r="AA112" s="146"/>
      <c r="AB112" s="76"/>
      <c r="AC112" s="76"/>
      <c r="AD112" s="76"/>
      <c r="AE112" s="76"/>
      <c r="AF112" s="76"/>
      <c r="AG112" s="76"/>
    </row>
    <row r="113" spans="1:33" ht="15.6" x14ac:dyDescent="0.3">
      <c r="A113" s="136" t="s">
        <v>88</v>
      </c>
      <c r="B113" s="137" t="s">
        <v>250</v>
      </c>
      <c r="C113" s="201" t="s">
        <v>251</v>
      </c>
      <c r="D113" s="139" t="s">
        <v>126</v>
      </c>
      <c r="E113" s="140"/>
      <c r="F113" s="141"/>
      <c r="G113" s="142">
        <f t="shared" si="327"/>
        <v>0</v>
      </c>
      <c r="H113" s="140"/>
      <c r="I113" s="141"/>
      <c r="J113" s="142">
        <f t="shared" si="328"/>
        <v>0</v>
      </c>
      <c r="K113" s="140"/>
      <c r="L113" s="141"/>
      <c r="M113" s="142">
        <f t="shared" si="329"/>
        <v>0</v>
      </c>
      <c r="N113" s="140"/>
      <c r="O113" s="141"/>
      <c r="P113" s="142">
        <f t="shared" si="330"/>
        <v>0</v>
      </c>
      <c r="Q113" s="140"/>
      <c r="R113" s="141"/>
      <c r="S113" s="142">
        <f t="shared" si="331"/>
        <v>0</v>
      </c>
      <c r="T113" s="140"/>
      <c r="U113" s="141"/>
      <c r="V113" s="250">
        <f t="shared" si="332"/>
        <v>0</v>
      </c>
      <c r="W113" s="255">
        <f t="shared" si="333"/>
        <v>0</v>
      </c>
      <c r="X113" s="144">
        <f t="shared" si="334"/>
        <v>0</v>
      </c>
      <c r="Y113" s="144">
        <f t="shared" si="335"/>
        <v>0</v>
      </c>
      <c r="Z113" s="145" t="e">
        <f t="shared" si="336"/>
        <v>#DIV/0!</v>
      </c>
      <c r="AA113" s="146"/>
      <c r="AB113" s="76"/>
      <c r="AC113" s="76"/>
      <c r="AD113" s="76"/>
      <c r="AE113" s="76"/>
      <c r="AF113" s="76"/>
      <c r="AG113" s="76"/>
    </row>
    <row r="114" spans="1:33" ht="15.6" x14ac:dyDescent="0.3">
      <c r="A114" s="136" t="s">
        <v>88</v>
      </c>
      <c r="B114" s="137" t="s">
        <v>252</v>
      </c>
      <c r="C114" s="201" t="s">
        <v>253</v>
      </c>
      <c r="D114" s="139" t="s">
        <v>126</v>
      </c>
      <c r="E114" s="140"/>
      <c r="F114" s="141"/>
      <c r="G114" s="142">
        <f t="shared" si="327"/>
        <v>0</v>
      </c>
      <c r="H114" s="140"/>
      <c r="I114" s="141"/>
      <c r="J114" s="142">
        <f t="shared" si="328"/>
        <v>0</v>
      </c>
      <c r="K114" s="140"/>
      <c r="L114" s="141"/>
      <c r="M114" s="142">
        <f t="shared" si="329"/>
        <v>0</v>
      </c>
      <c r="N114" s="140"/>
      <c r="O114" s="141"/>
      <c r="P114" s="142">
        <f t="shared" si="330"/>
        <v>0</v>
      </c>
      <c r="Q114" s="140"/>
      <c r="R114" s="141"/>
      <c r="S114" s="142">
        <f t="shared" si="331"/>
        <v>0</v>
      </c>
      <c r="T114" s="140"/>
      <c r="U114" s="141"/>
      <c r="V114" s="250">
        <f t="shared" si="332"/>
        <v>0</v>
      </c>
      <c r="W114" s="255">
        <f t="shared" si="333"/>
        <v>0</v>
      </c>
      <c r="X114" s="144">
        <f t="shared" si="334"/>
        <v>0</v>
      </c>
      <c r="Y114" s="144">
        <f t="shared" si="335"/>
        <v>0</v>
      </c>
      <c r="Z114" s="145" t="e">
        <f t="shared" si="336"/>
        <v>#DIV/0!</v>
      </c>
      <c r="AA114" s="146"/>
      <c r="AB114" s="76"/>
      <c r="AC114" s="76"/>
      <c r="AD114" s="76"/>
      <c r="AE114" s="76"/>
      <c r="AF114" s="76"/>
      <c r="AG114" s="76"/>
    </row>
    <row r="115" spans="1:33" ht="15.6" x14ac:dyDescent="0.3">
      <c r="A115" s="136" t="s">
        <v>88</v>
      </c>
      <c r="B115" s="137" t="s">
        <v>254</v>
      </c>
      <c r="C115" s="201" t="s">
        <v>255</v>
      </c>
      <c r="D115" s="139" t="s">
        <v>126</v>
      </c>
      <c r="E115" s="140"/>
      <c r="F115" s="141"/>
      <c r="G115" s="142">
        <f t="shared" si="327"/>
        <v>0</v>
      </c>
      <c r="H115" s="140"/>
      <c r="I115" s="141"/>
      <c r="J115" s="142">
        <f t="shared" si="328"/>
        <v>0</v>
      </c>
      <c r="K115" s="140"/>
      <c r="L115" s="141"/>
      <c r="M115" s="142">
        <f t="shared" si="329"/>
        <v>0</v>
      </c>
      <c r="N115" s="140"/>
      <c r="O115" s="141"/>
      <c r="P115" s="142">
        <f t="shared" si="330"/>
        <v>0</v>
      </c>
      <c r="Q115" s="140"/>
      <c r="R115" s="141"/>
      <c r="S115" s="142">
        <f t="shared" si="331"/>
        <v>0</v>
      </c>
      <c r="T115" s="140"/>
      <c r="U115" s="141"/>
      <c r="V115" s="250">
        <f t="shared" si="332"/>
        <v>0</v>
      </c>
      <c r="W115" s="255">
        <f t="shared" si="333"/>
        <v>0</v>
      </c>
      <c r="X115" s="144">
        <f t="shared" si="334"/>
        <v>0</v>
      </c>
      <c r="Y115" s="144">
        <f t="shared" si="335"/>
        <v>0</v>
      </c>
      <c r="Z115" s="145" t="e">
        <f t="shared" si="336"/>
        <v>#DIV/0!</v>
      </c>
      <c r="AA115" s="146"/>
      <c r="AB115" s="76"/>
      <c r="AC115" s="76"/>
      <c r="AD115" s="76"/>
      <c r="AE115" s="76"/>
      <c r="AF115" s="76"/>
      <c r="AG115" s="76"/>
    </row>
    <row r="116" spans="1:33" ht="15.6" x14ac:dyDescent="0.3">
      <c r="A116" s="136" t="s">
        <v>88</v>
      </c>
      <c r="B116" s="137" t="s">
        <v>256</v>
      </c>
      <c r="C116" s="201" t="s">
        <v>257</v>
      </c>
      <c r="D116" s="139" t="s">
        <v>126</v>
      </c>
      <c r="E116" s="140"/>
      <c r="F116" s="141"/>
      <c r="G116" s="142">
        <f t="shared" si="327"/>
        <v>0</v>
      </c>
      <c r="H116" s="140"/>
      <c r="I116" s="141"/>
      <c r="J116" s="142">
        <f t="shared" si="328"/>
        <v>0</v>
      </c>
      <c r="K116" s="140"/>
      <c r="L116" s="141"/>
      <c r="M116" s="142">
        <f t="shared" si="329"/>
        <v>0</v>
      </c>
      <c r="N116" s="140"/>
      <c r="O116" s="141"/>
      <c r="P116" s="142">
        <f t="shared" si="330"/>
        <v>0</v>
      </c>
      <c r="Q116" s="140"/>
      <c r="R116" s="141"/>
      <c r="S116" s="142">
        <f t="shared" si="331"/>
        <v>0</v>
      </c>
      <c r="T116" s="140"/>
      <c r="U116" s="141"/>
      <c r="V116" s="250">
        <f t="shared" si="332"/>
        <v>0</v>
      </c>
      <c r="W116" s="255">
        <f t="shared" si="333"/>
        <v>0</v>
      </c>
      <c r="X116" s="144">
        <f t="shared" si="334"/>
        <v>0</v>
      </c>
      <c r="Y116" s="144">
        <f t="shared" si="335"/>
        <v>0</v>
      </c>
      <c r="Z116" s="145" t="e">
        <f t="shared" si="336"/>
        <v>#DIV/0!</v>
      </c>
      <c r="AA116" s="146"/>
      <c r="AB116" s="76"/>
      <c r="AC116" s="76"/>
      <c r="AD116" s="76"/>
      <c r="AE116" s="76"/>
      <c r="AF116" s="76"/>
      <c r="AG116" s="76"/>
    </row>
    <row r="117" spans="1:33" ht="15.6" x14ac:dyDescent="0.3">
      <c r="A117" s="136" t="s">
        <v>88</v>
      </c>
      <c r="B117" s="137" t="s">
        <v>258</v>
      </c>
      <c r="C117" s="201" t="s">
        <v>259</v>
      </c>
      <c r="D117" s="139" t="s">
        <v>126</v>
      </c>
      <c r="E117" s="140"/>
      <c r="F117" s="141"/>
      <c r="G117" s="142">
        <f t="shared" si="327"/>
        <v>0</v>
      </c>
      <c r="H117" s="140"/>
      <c r="I117" s="141"/>
      <c r="J117" s="142">
        <f t="shared" si="328"/>
        <v>0</v>
      </c>
      <c r="K117" s="140"/>
      <c r="L117" s="141"/>
      <c r="M117" s="142">
        <f t="shared" si="329"/>
        <v>0</v>
      </c>
      <c r="N117" s="140"/>
      <c r="O117" s="141"/>
      <c r="P117" s="142">
        <f t="shared" si="330"/>
        <v>0</v>
      </c>
      <c r="Q117" s="140"/>
      <c r="R117" s="141"/>
      <c r="S117" s="142">
        <f t="shared" si="331"/>
        <v>0</v>
      </c>
      <c r="T117" s="140"/>
      <c r="U117" s="141"/>
      <c r="V117" s="250">
        <f t="shared" si="332"/>
        <v>0</v>
      </c>
      <c r="W117" s="255">
        <f t="shared" si="333"/>
        <v>0</v>
      </c>
      <c r="X117" s="144">
        <f t="shared" si="334"/>
        <v>0</v>
      </c>
      <c r="Y117" s="144">
        <f t="shared" si="335"/>
        <v>0</v>
      </c>
      <c r="Z117" s="145" t="e">
        <f t="shared" si="336"/>
        <v>#DIV/0!</v>
      </c>
      <c r="AA117" s="146"/>
      <c r="AB117" s="76"/>
      <c r="AC117" s="76"/>
      <c r="AD117" s="76"/>
      <c r="AE117" s="76"/>
      <c r="AF117" s="76"/>
      <c r="AG117" s="76"/>
    </row>
    <row r="118" spans="1:33" ht="15.6" x14ac:dyDescent="0.3">
      <c r="A118" s="147" t="s">
        <v>88</v>
      </c>
      <c r="B118" s="137" t="s">
        <v>260</v>
      </c>
      <c r="C118" s="178" t="s">
        <v>261</v>
      </c>
      <c r="D118" s="139" t="s">
        <v>126</v>
      </c>
      <c r="E118" s="150"/>
      <c r="F118" s="151"/>
      <c r="G118" s="142">
        <f t="shared" si="327"/>
        <v>0</v>
      </c>
      <c r="H118" s="150"/>
      <c r="I118" s="151"/>
      <c r="J118" s="142">
        <f t="shared" si="328"/>
        <v>0</v>
      </c>
      <c r="K118" s="140"/>
      <c r="L118" s="141"/>
      <c r="M118" s="142">
        <f t="shared" si="329"/>
        <v>0</v>
      </c>
      <c r="N118" s="140"/>
      <c r="O118" s="141"/>
      <c r="P118" s="142">
        <f t="shared" si="330"/>
        <v>0</v>
      </c>
      <c r="Q118" s="140"/>
      <c r="R118" s="141"/>
      <c r="S118" s="142">
        <f t="shared" si="331"/>
        <v>0</v>
      </c>
      <c r="T118" s="140"/>
      <c r="U118" s="141"/>
      <c r="V118" s="250">
        <f t="shared" si="332"/>
        <v>0</v>
      </c>
      <c r="W118" s="255">
        <f t="shared" si="333"/>
        <v>0</v>
      </c>
      <c r="X118" s="144">
        <f t="shared" si="334"/>
        <v>0</v>
      </c>
      <c r="Y118" s="144">
        <f t="shared" si="335"/>
        <v>0</v>
      </c>
      <c r="Z118" s="145" t="e">
        <f t="shared" si="336"/>
        <v>#DIV/0!</v>
      </c>
      <c r="AA118" s="154"/>
      <c r="AB118" s="76"/>
      <c r="AC118" s="76"/>
      <c r="AD118" s="76"/>
      <c r="AE118" s="76"/>
      <c r="AF118" s="76"/>
      <c r="AG118" s="76"/>
    </row>
    <row r="119" spans="1:33" ht="15.6" x14ac:dyDescent="0.3">
      <c r="A119" s="147" t="s">
        <v>88</v>
      </c>
      <c r="B119" s="137" t="s">
        <v>262</v>
      </c>
      <c r="C119" s="178" t="s">
        <v>263</v>
      </c>
      <c r="D119" s="149" t="s">
        <v>126</v>
      </c>
      <c r="E119" s="140"/>
      <c r="F119" s="141"/>
      <c r="G119" s="142">
        <f t="shared" si="327"/>
        <v>0</v>
      </c>
      <c r="H119" s="140"/>
      <c r="I119" s="141"/>
      <c r="J119" s="142">
        <f t="shared" si="328"/>
        <v>0</v>
      </c>
      <c r="K119" s="140"/>
      <c r="L119" s="141"/>
      <c r="M119" s="142">
        <f t="shared" si="329"/>
        <v>0</v>
      </c>
      <c r="N119" s="140"/>
      <c r="O119" s="141"/>
      <c r="P119" s="142">
        <f t="shared" si="330"/>
        <v>0</v>
      </c>
      <c r="Q119" s="140"/>
      <c r="R119" s="141"/>
      <c r="S119" s="142">
        <f t="shared" si="331"/>
        <v>0</v>
      </c>
      <c r="T119" s="140"/>
      <c r="U119" s="141"/>
      <c r="V119" s="250">
        <f t="shared" si="332"/>
        <v>0</v>
      </c>
      <c r="W119" s="255">
        <f t="shared" si="333"/>
        <v>0</v>
      </c>
      <c r="X119" s="144">
        <f t="shared" si="334"/>
        <v>0</v>
      </c>
      <c r="Y119" s="144">
        <f t="shared" si="335"/>
        <v>0</v>
      </c>
      <c r="Z119" s="145" t="e">
        <f t="shared" si="336"/>
        <v>#DIV/0!</v>
      </c>
      <c r="AA119" s="146"/>
      <c r="AB119" s="76"/>
      <c r="AC119" s="76"/>
      <c r="AD119" s="76"/>
      <c r="AE119" s="76"/>
      <c r="AF119" s="76"/>
      <c r="AG119" s="76"/>
    </row>
    <row r="120" spans="1:33" ht="45" x14ac:dyDescent="0.3">
      <c r="A120" s="147" t="s">
        <v>88</v>
      </c>
      <c r="B120" s="137" t="s">
        <v>264</v>
      </c>
      <c r="C120" s="256" t="s">
        <v>265</v>
      </c>
      <c r="D120" s="149"/>
      <c r="E120" s="150"/>
      <c r="F120" s="151">
        <v>0.22</v>
      </c>
      <c r="G120" s="152">
        <f t="shared" si="327"/>
        <v>0</v>
      </c>
      <c r="H120" s="150"/>
      <c r="I120" s="151">
        <v>0.22</v>
      </c>
      <c r="J120" s="152">
        <f t="shared" si="328"/>
        <v>0</v>
      </c>
      <c r="K120" s="150"/>
      <c r="L120" s="151">
        <v>0.22</v>
      </c>
      <c r="M120" s="152">
        <f t="shared" si="329"/>
        <v>0</v>
      </c>
      <c r="N120" s="150"/>
      <c r="O120" s="151">
        <v>0.22</v>
      </c>
      <c r="P120" s="152">
        <f t="shared" si="330"/>
        <v>0</v>
      </c>
      <c r="Q120" s="150"/>
      <c r="R120" s="151">
        <v>0.22</v>
      </c>
      <c r="S120" s="152">
        <f t="shared" si="331"/>
        <v>0</v>
      </c>
      <c r="T120" s="150"/>
      <c r="U120" s="151">
        <v>0.22</v>
      </c>
      <c r="V120" s="257">
        <f t="shared" si="332"/>
        <v>0</v>
      </c>
      <c r="W120" s="258">
        <f t="shared" si="333"/>
        <v>0</v>
      </c>
      <c r="X120" s="259">
        <f t="shared" si="334"/>
        <v>0</v>
      </c>
      <c r="Y120" s="259">
        <f t="shared" si="335"/>
        <v>0</v>
      </c>
      <c r="Z120" s="260" t="e">
        <f t="shared" si="336"/>
        <v>#DIV/0!</v>
      </c>
      <c r="AA120" s="167"/>
      <c r="AB120" s="9"/>
      <c r="AC120" s="9"/>
      <c r="AD120" s="9"/>
      <c r="AE120" s="9"/>
      <c r="AF120" s="9"/>
      <c r="AG120" s="9"/>
    </row>
    <row r="121" spans="1:33" ht="15.6" x14ac:dyDescent="0.3">
      <c r="A121" s="181" t="s">
        <v>266</v>
      </c>
      <c r="B121" s="261"/>
      <c r="C121" s="183"/>
      <c r="D121" s="184"/>
      <c r="E121" s="188">
        <f>SUM(E110:E119)</f>
        <v>0</v>
      </c>
      <c r="F121" s="203"/>
      <c r="G121" s="187">
        <f>SUM(G110:G120)</f>
        <v>0</v>
      </c>
      <c r="H121" s="188">
        <f>SUM(H110:H119)</f>
        <v>0</v>
      </c>
      <c r="I121" s="203"/>
      <c r="J121" s="187">
        <f>SUM(J110:J120)</f>
        <v>0</v>
      </c>
      <c r="K121" s="204">
        <f>SUM(K110:K119)</f>
        <v>0</v>
      </c>
      <c r="L121" s="203"/>
      <c r="M121" s="187">
        <f>SUM(M110:M120)</f>
        <v>0</v>
      </c>
      <c r="N121" s="204">
        <f>SUM(N110:N119)</f>
        <v>0</v>
      </c>
      <c r="O121" s="203"/>
      <c r="P121" s="187">
        <f>SUM(P110:P120)</f>
        <v>0</v>
      </c>
      <c r="Q121" s="204">
        <f>SUM(Q110:Q119)</f>
        <v>0</v>
      </c>
      <c r="R121" s="203"/>
      <c r="S121" s="187">
        <f>SUM(S110:S120)</f>
        <v>0</v>
      </c>
      <c r="T121" s="204">
        <f>SUM(T110:T119)</f>
        <v>0</v>
      </c>
      <c r="U121" s="203"/>
      <c r="V121" s="189">
        <f t="shared" ref="V121:X121" si="337">SUM(V110:V120)</f>
        <v>0</v>
      </c>
      <c r="W121" s="245">
        <f t="shared" si="337"/>
        <v>0</v>
      </c>
      <c r="X121" s="246">
        <f t="shared" si="337"/>
        <v>0</v>
      </c>
      <c r="Y121" s="246">
        <f t="shared" si="335"/>
        <v>0</v>
      </c>
      <c r="Z121" s="246" t="e">
        <f t="shared" si="336"/>
        <v>#DIV/0!</v>
      </c>
      <c r="AA121" s="247"/>
      <c r="AB121" s="9"/>
      <c r="AC121" s="9"/>
      <c r="AD121" s="9"/>
      <c r="AE121" s="9"/>
      <c r="AF121" s="9"/>
      <c r="AG121" s="9"/>
    </row>
    <row r="122" spans="1:33" ht="15.6" x14ac:dyDescent="0.3">
      <c r="A122" s="193" t="s">
        <v>83</v>
      </c>
      <c r="B122" s="229">
        <v>8</v>
      </c>
      <c r="C122" s="262" t="s">
        <v>267</v>
      </c>
      <c r="D122" s="196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248"/>
      <c r="X122" s="248"/>
      <c r="Y122" s="197"/>
      <c r="Z122" s="248"/>
      <c r="AA122" s="249"/>
      <c r="AB122" s="74"/>
      <c r="AC122" s="74"/>
      <c r="AD122" s="74"/>
      <c r="AE122" s="74"/>
      <c r="AF122" s="74"/>
      <c r="AG122" s="74"/>
    </row>
    <row r="123" spans="1:33" ht="15.6" x14ac:dyDescent="0.3">
      <c r="A123" s="136" t="s">
        <v>88</v>
      </c>
      <c r="B123" s="137" t="s">
        <v>268</v>
      </c>
      <c r="C123" s="201" t="s">
        <v>269</v>
      </c>
      <c r="D123" s="139" t="s">
        <v>270</v>
      </c>
      <c r="E123" s="140"/>
      <c r="F123" s="141"/>
      <c r="G123" s="142">
        <f t="shared" ref="G123:G128" si="338">E123*F123</f>
        <v>0</v>
      </c>
      <c r="H123" s="140"/>
      <c r="I123" s="141"/>
      <c r="J123" s="142">
        <f t="shared" ref="J123:J128" si="339">H123*I123</f>
        <v>0</v>
      </c>
      <c r="K123" s="140"/>
      <c r="L123" s="141"/>
      <c r="M123" s="142">
        <f t="shared" ref="M123:M128" si="340">K123*L123</f>
        <v>0</v>
      </c>
      <c r="N123" s="140"/>
      <c r="O123" s="141"/>
      <c r="P123" s="142">
        <f t="shared" ref="P123:P128" si="341">N123*O123</f>
        <v>0</v>
      </c>
      <c r="Q123" s="140"/>
      <c r="R123" s="141"/>
      <c r="S123" s="142">
        <f t="shared" ref="S123:S128" si="342">Q123*R123</f>
        <v>0</v>
      </c>
      <c r="T123" s="140"/>
      <c r="U123" s="141"/>
      <c r="V123" s="250">
        <f t="shared" ref="V123:V128" si="343">T123*U123</f>
        <v>0</v>
      </c>
      <c r="W123" s="251">
        <f t="shared" ref="W123:W128" si="344">G123+M123+S123</f>
        <v>0</v>
      </c>
      <c r="X123" s="252">
        <f t="shared" ref="X123:X128" si="345">J123+P123+V123</f>
        <v>0</v>
      </c>
      <c r="Y123" s="252">
        <f t="shared" ref="Y123:Y129" si="346">W123-X123</f>
        <v>0</v>
      </c>
      <c r="Z123" s="253" t="e">
        <f t="shared" ref="Z123:Z129" si="347">Y123/W123</f>
        <v>#DIV/0!</v>
      </c>
      <c r="AA123" s="254"/>
      <c r="AB123" s="76"/>
      <c r="AC123" s="76"/>
      <c r="AD123" s="76"/>
      <c r="AE123" s="76"/>
      <c r="AF123" s="76"/>
      <c r="AG123" s="76"/>
    </row>
    <row r="124" spans="1:33" ht="15.6" x14ac:dyDescent="0.3">
      <c r="A124" s="136" t="s">
        <v>88</v>
      </c>
      <c r="B124" s="137" t="s">
        <v>271</v>
      </c>
      <c r="C124" s="201" t="s">
        <v>272</v>
      </c>
      <c r="D124" s="139" t="s">
        <v>270</v>
      </c>
      <c r="E124" s="140"/>
      <c r="F124" s="141"/>
      <c r="G124" s="142">
        <f t="shared" si="338"/>
        <v>0</v>
      </c>
      <c r="H124" s="140"/>
      <c r="I124" s="141"/>
      <c r="J124" s="142">
        <f t="shared" si="339"/>
        <v>0</v>
      </c>
      <c r="K124" s="140"/>
      <c r="L124" s="141"/>
      <c r="M124" s="142">
        <f t="shared" si="340"/>
        <v>0</v>
      </c>
      <c r="N124" s="140"/>
      <c r="O124" s="141"/>
      <c r="P124" s="142">
        <f t="shared" si="341"/>
        <v>0</v>
      </c>
      <c r="Q124" s="140"/>
      <c r="R124" s="141"/>
      <c r="S124" s="142">
        <f t="shared" si="342"/>
        <v>0</v>
      </c>
      <c r="T124" s="140"/>
      <c r="U124" s="141"/>
      <c r="V124" s="250">
        <f t="shared" si="343"/>
        <v>0</v>
      </c>
      <c r="W124" s="255">
        <f t="shared" si="344"/>
        <v>0</v>
      </c>
      <c r="X124" s="144">
        <f t="shared" si="345"/>
        <v>0</v>
      </c>
      <c r="Y124" s="144">
        <f t="shared" si="346"/>
        <v>0</v>
      </c>
      <c r="Z124" s="145" t="e">
        <f t="shared" si="347"/>
        <v>#DIV/0!</v>
      </c>
      <c r="AA124" s="146"/>
      <c r="AB124" s="76"/>
      <c r="AC124" s="76"/>
      <c r="AD124" s="76"/>
      <c r="AE124" s="76"/>
      <c r="AF124" s="76"/>
      <c r="AG124" s="76"/>
    </row>
    <row r="125" spans="1:33" ht="15.6" x14ac:dyDescent="0.3">
      <c r="A125" s="136" t="s">
        <v>88</v>
      </c>
      <c r="B125" s="137" t="s">
        <v>273</v>
      </c>
      <c r="C125" s="201" t="s">
        <v>274</v>
      </c>
      <c r="D125" s="139" t="s">
        <v>275</v>
      </c>
      <c r="E125" s="263"/>
      <c r="F125" s="217"/>
      <c r="G125" s="142">
        <f t="shared" si="338"/>
        <v>0</v>
      </c>
      <c r="H125" s="263"/>
      <c r="I125" s="217"/>
      <c r="J125" s="142">
        <f t="shared" si="339"/>
        <v>0</v>
      </c>
      <c r="K125" s="140"/>
      <c r="L125" s="141"/>
      <c r="M125" s="142">
        <f t="shared" si="340"/>
        <v>0</v>
      </c>
      <c r="N125" s="140"/>
      <c r="O125" s="141"/>
      <c r="P125" s="142">
        <f t="shared" si="341"/>
        <v>0</v>
      </c>
      <c r="Q125" s="140"/>
      <c r="R125" s="141"/>
      <c r="S125" s="142">
        <f t="shared" si="342"/>
        <v>0</v>
      </c>
      <c r="T125" s="140"/>
      <c r="U125" s="141"/>
      <c r="V125" s="250">
        <f t="shared" si="343"/>
        <v>0</v>
      </c>
      <c r="W125" s="264">
        <f t="shared" si="344"/>
        <v>0</v>
      </c>
      <c r="X125" s="144">
        <f t="shared" si="345"/>
        <v>0</v>
      </c>
      <c r="Y125" s="144">
        <f t="shared" si="346"/>
        <v>0</v>
      </c>
      <c r="Z125" s="145" t="e">
        <f t="shared" si="347"/>
        <v>#DIV/0!</v>
      </c>
      <c r="AA125" s="146"/>
      <c r="AB125" s="76"/>
      <c r="AC125" s="76"/>
      <c r="AD125" s="76"/>
      <c r="AE125" s="76"/>
      <c r="AF125" s="76"/>
      <c r="AG125" s="76"/>
    </row>
    <row r="126" spans="1:33" ht="15.6" x14ac:dyDescent="0.3">
      <c r="A126" s="136" t="s">
        <v>88</v>
      </c>
      <c r="B126" s="137" t="s">
        <v>276</v>
      </c>
      <c r="C126" s="201" t="s">
        <v>277</v>
      </c>
      <c r="D126" s="139" t="s">
        <v>275</v>
      </c>
      <c r="E126" s="140"/>
      <c r="F126" s="141"/>
      <c r="G126" s="142">
        <f t="shared" si="338"/>
        <v>0</v>
      </c>
      <c r="H126" s="140"/>
      <c r="I126" s="141"/>
      <c r="J126" s="142">
        <f t="shared" si="339"/>
        <v>0</v>
      </c>
      <c r="K126" s="263"/>
      <c r="L126" s="217"/>
      <c r="M126" s="142">
        <f t="shared" si="340"/>
        <v>0</v>
      </c>
      <c r="N126" s="263"/>
      <c r="O126" s="217"/>
      <c r="P126" s="142">
        <f t="shared" si="341"/>
        <v>0</v>
      </c>
      <c r="Q126" s="263"/>
      <c r="R126" s="217"/>
      <c r="S126" s="142">
        <f t="shared" si="342"/>
        <v>0</v>
      </c>
      <c r="T126" s="263"/>
      <c r="U126" s="217"/>
      <c r="V126" s="250">
        <f t="shared" si="343"/>
        <v>0</v>
      </c>
      <c r="W126" s="264">
        <f t="shared" si="344"/>
        <v>0</v>
      </c>
      <c r="X126" s="144">
        <f t="shared" si="345"/>
        <v>0</v>
      </c>
      <c r="Y126" s="144">
        <f t="shared" si="346"/>
        <v>0</v>
      </c>
      <c r="Z126" s="145" t="e">
        <f t="shared" si="347"/>
        <v>#DIV/0!</v>
      </c>
      <c r="AA126" s="146"/>
      <c r="AB126" s="76"/>
      <c r="AC126" s="76"/>
      <c r="AD126" s="76"/>
      <c r="AE126" s="76"/>
      <c r="AF126" s="76"/>
      <c r="AG126" s="76"/>
    </row>
    <row r="127" spans="1:33" ht="15.6" x14ac:dyDescent="0.3">
      <c r="A127" s="136" t="s">
        <v>88</v>
      </c>
      <c r="B127" s="137" t="s">
        <v>278</v>
      </c>
      <c r="C127" s="201" t="s">
        <v>279</v>
      </c>
      <c r="D127" s="139" t="s">
        <v>275</v>
      </c>
      <c r="E127" s="140"/>
      <c r="F127" s="141"/>
      <c r="G127" s="142">
        <f t="shared" si="338"/>
        <v>0</v>
      </c>
      <c r="H127" s="140"/>
      <c r="I127" s="141"/>
      <c r="J127" s="142">
        <f t="shared" si="339"/>
        <v>0</v>
      </c>
      <c r="K127" s="140"/>
      <c r="L127" s="141"/>
      <c r="M127" s="142">
        <f t="shared" si="340"/>
        <v>0</v>
      </c>
      <c r="N127" s="140"/>
      <c r="O127" s="141"/>
      <c r="P127" s="142">
        <f t="shared" si="341"/>
        <v>0</v>
      </c>
      <c r="Q127" s="140"/>
      <c r="R127" s="141"/>
      <c r="S127" s="142">
        <f t="shared" si="342"/>
        <v>0</v>
      </c>
      <c r="T127" s="140"/>
      <c r="U127" s="141"/>
      <c r="V127" s="250">
        <f t="shared" si="343"/>
        <v>0</v>
      </c>
      <c r="W127" s="255">
        <f t="shared" si="344"/>
        <v>0</v>
      </c>
      <c r="X127" s="144">
        <f t="shared" si="345"/>
        <v>0</v>
      </c>
      <c r="Y127" s="144">
        <f t="shared" si="346"/>
        <v>0</v>
      </c>
      <c r="Z127" s="145" t="e">
        <f t="shared" si="347"/>
        <v>#DIV/0!</v>
      </c>
      <c r="AA127" s="146"/>
      <c r="AB127" s="76"/>
      <c r="AC127" s="76"/>
      <c r="AD127" s="76"/>
      <c r="AE127" s="76"/>
      <c r="AF127" s="76"/>
      <c r="AG127" s="76"/>
    </row>
    <row r="128" spans="1:33" ht="45" x14ac:dyDescent="0.3">
      <c r="A128" s="147" t="s">
        <v>88</v>
      </c>
      <c r="B128" s="169" t="s">
        <v>280</v>
      </c>
      <c r="C128" s="179" t="s">
        <v>281</v>
      </c>
      <c r="D128" s="149"/>
      <c r="E128" s="150"/>
      <c r="F128" s="151">
        <v>0.22</v>
      </c>
      <c r="G128" s="152">
        <f t="shared" si="338"/>
        <v>0</v>
      </c>
      <c r="H128" s="150"/>
      <c r="I128" s="151">
        <v>0.22</v>
      </c>
      <c r="J128" s="152">
        <f t="shared" si="339"/>
        <v>0</v>
      </c>
      <c r="K128" s="150"/>
      <c r="L128" s="151">
        <v>0.22</v>
      </c>
      <c r="M128" s="152">
        <f t="shared" si="340"/>
        <v>0</v>
      </c>
      <c r="N128" s="150"/>
      <c r="O128" s="151">
        <v>0.22</v>
      </c>
      <c r="P128" s="152">
        <f t="shared" si="341"/>
        <v>0</v>
      </c>
      <c r="Q128" s="150"/>
      <c r="R128" s="151">
        <v>0.22</v>
      </c>
      <c r="S128" s="152">
        <f t="shared" si="342"/>
        <v>0</v>
      </c>
      <c r="T128" s="150"/>
      <c r="U128" s="151">
        <v>0.22</v>
      </c>
      <c r="V128" s="257">
        <f t="shared" si="343"/>
        <v>0</v>
      </c>
      <c r="W128" s="258">
        <f t="shared" si="344"/>
        <v>0</v>
      </c>
      <c r="X128" s="259">
        <f t="shared" si="345"/>
        <v>0</v>
      </c>
      <c r="Y128" s="259">
        <f t="shared" si="346"/>
        <v>0</v>
      </c>
      <c r="Z128" s="260" t="e">
        <f t="shared" si="347"/>
        <v>#DIV/0!</v>
      </c>
      <c r="AA128" s="167"/>
      <c r="AB128" s="9"/>
      <c r="AC128" s="9"/>
      <c r="AD128" s="9"/>
      <c r="AE128" s="9"/>
      <c r="AF128" s="9"/>
      <c r="AG128" s="9"/>
    </row>
    <row r="129" spans="1:33" ht="15.6" x14ac:dyDescent="0.3">
      <c r="A129" s="181" t="s">
        <v>282</v>
      </c>
      <c r="B129" s="265"/>
      <c r="C129" s="183"/>
      <c r="D129" s="184"/>
      <c r="E129" s="188">
        <f>SUM(E123:E127)</f>
        <v>0</v>
      </c>
      <c r="F129" s="203"/>
      <c r="G129" s="188">
        <f>SUM(G123:G128)</f>
        <v>0</v>
      </c>
      <c r="H129" s="188">
        <f>SUM(H123:H127)</f>
        <v>0</v>
      </c>
      <c r="I129" s="203"/>
      <c r="J129" s="188">
        <f>SUM(J123:J128)</f>
        <v>0</v>
      </c>
      <c r="K129" s="188">
        <f>SUM(K123:K127)</f>
        <v>0</v>
      </c>
      <c r="L129" s="203"/>
      <c r="M129" s="188">
        <f>SUM(M123:M128)</f>
        <v>0</v>
      </c>
      <c r="N129" s="188">
        <f>SUM(N123:N127)</f>
        <v>0</v>
      </c>
      <c r="O129" s="203"/>
      <c r="P129" s="188">
        <f>SUM(P123:P128)</f>
        <v>0</v>
      </c>
      <c r="Q129" s="188">
        <f>SUM(Q123:Q127)</f>
        <v>0</v>
      </c>
      <c r="R129" s="203"/>
      <c r="S129" s="188">
        <f>SUM(S123:S128)</f>
        <v>0</v>
      </c>
      <c r="T129" s="188">
        <f>SUM(T123:T127)</f>
        <v>0</v>
      </c>
      <c r="U129" s="203"/>
      <c r="V129" s="266">
        <f t="shared" ref="V129:X129" si="348">SUM(V123:V128)</f>
        <v>0</v>
      </c>
      <c r="W129" s="245">
        <f t="shared" si="348"/>
        <v>0</v>
      </c>
      <c r="X129" s="246">
        <f t="shared" si="348"/>
        <v>0</v>
      </c>
      <c r="Y129" s="246">
        <f t="shared" si="346"/>
        <v>0</v>
      </c>
      <c r="Z129" s="246" t="e">
        <f t="shared" si="347"/>
        <v>#DIV/0!</v>
      </c>
      <c r="AA129" s="247"/>
      <c r="AB129" s="9"/>
      <c r="AC129" s="9"/>
      <c r="AD129" s="9"/>
      <c r="AE129" s="9"/>
      <c r="AF129" s="9"/>
      <c r="AG129" s="9"/>
    </row>
    <row r="130" spans="1:33" ht="15.6" x14ac:dyDescent="0.3">
      <c r="A130" s="193" t="s">
        <v>83</v>
      </c>
      <c r="B130" s="194">
        <v>9</v>
      </c>
      <c r="C130" s="195" t="s">
        <v>283</v>
      </c>
      <c r="D130" s="196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267"/>
      <c r="X130" s="267"/>
      <c r="Y130" s="231"/>
      <c r="Z130" s="267"/>
      <c r="AA130" s="268"/>
      <c r="AB130" s="9"/>
      <c r="AC130" s="9"/>
      <c r="AD130" s="9"/>
      <c r="AE130" s="9"/>
      <c r="AF130" s="9"/>
      <c r="AG130" s="9"/>
    </row>
    <row r="131" spans="1:33" ht="15.6" x14ac:dyDescent="0.3">
      <c r="A131" s="269" t="s">
        <v>88</v>
      </c>
      <c r="B131" s="270">
        <v>43839</v>
      </c>
      <c r="C131" s="271" t="s">
        <v>284</v>
      </c>
      <c r="D131" s="272"/>
      <c r="E131" s="273"/>
      <c r="F131" s="274"/>
      <c r="G131" s="275">
        <f t="shared" ref="G131:G136" si="349">E131*F131</f>
        <v>0</v>
      </c>
      <c r="H131" s="273"/>
      <c r="I131" s="274"/>
      <c r="J131" s="275">
        <f t="shared" ref="J131:J136" si="350">H131*I131</f>
        <v>0</v>
      </c>
      <c r="K131" s="276"/>
      <c r="L131" s="274"/>
      <c r="M131" s="275">
        <f t="shared" ref="M131:M136" si="351">K131*L131</f>
        <v>0</v>
      </c>
      <c r="N131" s="276"/>
      <c r="O131" s="274"/>
      <c r="P131" s="275">
        <f t="shared" ref="P131:P136" si="352">N131*O131</f>
        <v>0</v>
      </c>
      <c r="Q131" s="276"/>
      <c r="R131" s="274"/>
      <c r="S131" s="275">
        <f t="shared" ref="S131:S136" si="353">Q131*R131</f>
        <v>0</v>
      </c>
      <c r="T131" s="276"/>
      <c r="U131" s="274"/>
      <c r="V131" s="275">
        <f t="shared" ref="V131:V136" si="354">T131*U131</f>
        <v>0</v>
      </c>
      <c r="W131" s="252">
        <f t="shared" ref="W131:W136" si="355">G131+M131+S131</f>
        <v>0</v>
      </c>
      <c r="X131" s="144">
        <f t="shared" ref="X131:X136" si="356">J131+P131+V131</f>
        <v>0</v>
      </c>
      <c r="Y131" s="144">
        <f t="shared" ref="Y131:Y137" si="357">W131-X131</f>
        <v>0</v>
      </c>
      <c r="Z131" s="145" t="e">
        <f t="shared" ref="Z131:Z137" si="358">Y131/W131</f>
        <v>#DIV/0!</v>
      </c>
      <c r="AA131" s="254"/>
      <c r="AB131" s="75"/>
      <c r="AC131" s="76"/>
      <c r="AD131" s="76"/>
      <c r="AE131" s="76"/>
      <c r="AF131" s="76"/>
      <c r="AG131" s="76"/>
    </row>
    <row r="132" spans="1:33" ht="15.6" x14ac:dyDescent="0.3">
      <c r="A132" s="136" t="s">
        <v>88</v>
      </c>
      <c r="B132" s="277">
        <v>43870</v>
      </c>
      <c r="C132" s="201" t="s">
        <v>285</v>
      </c>
      <c r="D132" s="278"/>
      <c r="E132" s="279"/>
      <c r="F132" s="141"/>
      <c r="G132" s="142">
        <f t="shared" si="349"/>
        <v>0</v>
      </c>
      <c r="H132" s="279"/>
      <c r="I132" s="141"/>
      <c r="J132" s="142">
        <f t="shared" si="350"/>
        <v>0</v>
      </c>
      <c r="K132" s="140"/>
      <c r="L132" s="141"/>
      <c r="M132" s="142">
        <f t="shared" si="351"/>
        <v>0</v>
      </c>
      <c r="N132" s="140"/>
      <c r="O132" s="141"/>
      <c r="P132" s="142">
        <f t="shared" si="352"/>
        <v>0</v>
      </c>
      <c r="Q132" s="140"/>
      <c r="R132" s="141"/>
      <c r="S132" s="142">
        <f t="shared" si="353"/>
        <v>0</v>
      </c>
      <c r="T132" s="140"/>
      <c r="U132" s="141"/>
      <c r="V132" s="142">
        <f t="shared" si="354"/>
        <v>0</v>
      </c>
      <c r="W132" s="143">
        <f t="shared" si="355"/>
        <v>0</v>
      </c>
      <c r="X132" s="144">
        <f t="shared" si="356"/>
        <v>0</v>
      </c>
      <c r="Y132" s="144">
        <f t="shared" si="357"/>
        <v>0</v>
      </c>
      <c r="Z132" s="145" t="e">
        <f t="shared" si="358"/>
        <v>#DIV/0!</v>
      </c>
      <c r="AA132" s="146"/>
      <c r="AB132" s="76"/>
      <c r="AC132" s="76"/>
      <c r="AD132" s="76"/>
      <c r="AE132" s="76"/>
      <c r="AF132" s="76"/>
      <c r="AG132" s="76"/>
    </row>
    <row r="133" spans="1:33" ht="30" x14ac:dyDescent="0.3">
      <c r="A133" s="136" t="s">
        <v>88</v>
      </c>
      <c r="B133" s="277">
        <v>43899</v>
      </c>
      <c r="C133" s="201" t="s">
        <v>286</v>
      </c>
      <c r="D133" s="278"/>
      <c r="E133" s="279"/>
      <c r="F133" s="141"/>
      <c r="G133" s="142">
        <f t="shared" si="349"/>
        <v>0</v>
      </c>
      <c r="H133" s="279"/>
      <c r="I133" s="141"/>
      <c r="J133" s="142">
        <f t="shared" si="350"/>
        <v>0</v>
      </c>
      <c r="K133" s="140"/>
      <c r="L133" s="141"/>
      <c r="M133" s="142">
        <f t="shared" si="351"/>
        <v>0</v>
      </c>
      <c r="N133" s="140"/>
      <c r="O133" s="141"/>
      <c r="P133" s="142">
        <f t="shared" si="352"/>
        <v>0</v>
      </c>
      <c r="Q133" s="140"/>
      <c r="R133" s="141"/>
      <c r="S133" s="142">
        <f t="shared" si="353"/>
        <v>0</v>
      </c>
      <c r="T133" s="140"/>
      <c r="U133" s="141"/>
      <c r="V133" s="142">
        <f t="shared" si="354"/>
        <v>0</v>
      </c>
      <c r="W133" s="143">
        <f t="shared" si="355"/>
        <v>0</v>
      </c>
      <c r="X133" s="144">
        <f t="shared" si="356"/>
        <v>0</v>
      </c>
      <c r="Y133" s="144">
        <f t="shared" si="357"/>
        <v>0</v>
      </c>
      <c r="Z133" s="145" t="e">
        <f t="shared" si="358"/>
        <v>#DIV/0!</v>
      </c>
      <c r="AA133" s="146"/>
      <c r="AB133" s="76"/>
      <c r="AC133" s="76"/>
      <c r="AD133" s="76"/>
      <c r="AE133" s="76"/>
      <c r="AF133" s="76"/>
      <c r="AG133" s="76"/>
    </row>
    <row r="134" spans="1:33" ht="15.6" x14ac:dyDescent="0.3">
      <c r="A134" s="136" t="s">
        <v>88</v>
      </c>
      <c r="B134" s="277">
        <v>43930</v>
      </c>
      <c r="C134" s="201" t="s">
        <v>287</v>
      </c>
      <c r="D134" s="278"/>
      <c r="E134" s="279"/>
      <c r="F134" s="141"/>
      <c r="G134" s="142">
        <f t="shared" si="349"/>
        <v>0</v>
      </c>
      <c r="H134" s="279"/>
      <c r="I134" s="141"/>
      <c r="J134" s="142">
        <f t="shared" si="350"/>
        <v>0</v>
      </c>
      <c r="K134" s="140"/>
      <c r="L134" s="141"/>
      <c r="M134" s="142">
        <f t="shared" si="351"/>
        <v>0</v>
      </c>
      <c r="N134" s="140"/>
      <c r="O134" s="141"/>
      <c r="P134" s="142">
        <f t="shared" si="352"/>
        <v>0</v>
      </c>
      <c r="Q134" s="140"/>
      <c r="R134" s="141"/>
      <c r="S134" s="142">
        <f t="shared" si="353"/>
        <v>0</v>
      </c>
      <c r="T134" s="140"/>
      <c r="U134" s="141"/>
      <c r="V134" s="142">
        <f t="shared" si="354"/>
        <v>0</v>
      </c>
      <c r="W134" s="143">
        <f t="shared" si="355"/>
        <v>0</v>
      </c>
      <c r="X134" s="144">
        <f t="shared" si="356"/>
        <v>0</v>
      </c>
      <c r="Y134" s="144">
        <f t="shared" si="357"/>
        <v>0</v>
      </c>
      <c r="Z134" s="145" t="e">
        <f t="shared" si="358"/>
        <v>#DIV/0!</v>
      </c>
      <c r="AA134" s="146"/>
      <c r="AB134" s="76"/>
      <c r="AC134" s="76"/>
      <c r="AD134" s="76"/>
      <c r="AE134" s="76"/>
      <c r="AF134" s="76"/>
      <c r="AG134" s="76"/>
    </row>
    <row r="135" spans="1:33" ht="15.6" x14ac:dyDescent="0.3">
      <c r="A135" s="147" t="s">
        <v>88</v>
      </c>
      <c r="B135" s="277">
        <v>43960</v>
      </c>
      <c r="C135" s="178" t="s">
        <v>288</v>
      </c>
      <c r="D135" s="280"/>
      <c r="E135" s="281"/>
      <c r="F135" s="151"/>
      <c r="G135" s="152">
        <f t="shared" si="349"/>
        <v>0</v>
      </c>
      <c r="H135" s="281"/>
      <c r="I135" s="151"/>
      <c r="J135" s="152">
        <f t="shared" si="350"/>
        <v>0</v>
      </c>
      <c r="K135" s="150"/>
      <c r="L135" s="151"/>
      <c r="M135" s="152">
        <f t="shared" si="351"/>
        <v>0</v>
      </c>
      <c r="N135" s="150"/>
      <c r="O135" s="151"/>
      <c r="P135" s="152">
        <f t="shared" si="352"/>
        <v>0</v>
      </c>
      <c r="Q135" s="150"/>
      <c r="R135" s="151"/>
      <c r="S135" s="152">
        <f t="shared" si="353"/>
        <v>0</v>
      </c>
      <c r="T135" s="150"/>
      <c r="U135" s="151"/>
      <c r="V135" s="152">
        <f t="shared" si="354"/>
        <v>0</v>
      </c>
      <c r="W135" s="153">
        <f t="shared" si="355"/>
        <v>0</v>
      </c>
      <c r="X135" s="144">
        <f t="shared" si="356"/>
        <v>0</v>
      </c>
      <c r="Y135" s="144">
        <f t="shared" si="357"/>
        <v>0</v>
      </c>
      <c r="Z135" s="145" t="e">
        <f t="shared" si="358"/>
        <v>#DIV/0!</v>
      </c>
      <c r="AA135" s="154"/>
      <c r="AB135" s="76"/>
      <c r="AC135" s="76"/>
      <c r="AD135" s="76"/>
      <c r="AE135" s="76"/>
      <c r="AF135" s="76"/>
      <c r="AG135" s="76"/>
    </row>
    <row r="136" spans="1:33" ht="45" x14ac:dyDescent="0.3">
      <c r="A136" s="147" t="s">
        <v>88</v>
      </c>
      <c r="B136" s="277">
        <v>43991</v>
      </c>
      <c r="C136" s="256" t="s">
        <v>289</v>
      </c>
      <c r="D136" s="163"/>
      <c r="E136" s="150"/>
      <c r="F136" s="151">
        <v>0.22</v>
      </c>
      <c r="G136" s="152">
        <f t="shared" si="349"/>
        <v>0</v>
      </c>
      <c r="H136" s="150"/>
      <c r="I136" s="151">
        <v>0.22</v>
      </c>
      <c r="J136" s="152">
        <f t="shared" si="350"/>
        <v>0</v>
      </c>
      <c r="K136" s="150"/>
      <c r="L136" s="151">
        <v>0.22</v>
      </c>
      <c r="M136" s="152">
        <f t="shared" si="351"/>
        <v>0</v>
      </c>
      <c r="N136" s="150"/>
      <c r="O136" s="151">
        <v>0.22</v>
      </c>
      <c r="P136" s="152">
        <f t="shared" si="352"/>
        <v>0</v>
      </c>
      <c r="Q136" s="150"/>
      <c r="R136" s="151">
        <v>0.22</v>
      </c>
      <c r="S136" s="152">
        <f t="shared" si="353"/>
        <v>0</v>
      </c>
      <c r="T136" s="150"/>
      <c r="U136" s="151">
        <v>0.22</v>
      </c>
      <c r="V136" s="152">
        <f t="shared" si="354"/>
        <v>0</v>
      </c>
      <c r="W136" s="153">
        <f t="shared" si="355"/>
        <v>0</v>
      </c>
      <c r="X136" s="180">
        <f t="shared" si="356"/>
        <v>0</v>
      </c>
      <c r="Y136" s="180">
        <f t="shared" si="357"/>
        <v>0</v>
      </c>
      <c r="Z136" s="244" t="e">
        <f t="shared" si="358"/>
        <v>#DIV/0!</v>
      </c>
      <c r="AA136" s="154"/>
      <c r="AB136" s="9"/>
      <c r="AC136" s="9"/>
      <c r="AD136" s="9"/>
      <c r="AE136" s="9"/>
      <c r="AF136" s="9"/>
      <c r="AG136" s="9"/>
    </row>
    <row r="137" spans="1:33" ht="15.6" x14ac:dyDescent="0.3">
      <c r="A137" s="181" t="s">
        <v>290</v>
      </c>
      <c r="B137" s="182"/>
      <c r="C137" s="183"/>
      <c r="D137" s="184"/>
      <c r="E137" s="188">
        <f>SUM(E131:E135)</f>
        <v>0</v>
      </c>
      <c r="F137" s="203"/>
      <c r="G137" s="187">
        <f>SUM(G131:G136)</f>
        <v>0</v>
      </c>
      <c r="H137" s="188">
        <f>SUM(H131:H135)</f>
        <v>0</v>
      </c>
      <c r="I137" s="203"/>
      <c r="J137" s="187">
        <f>SUM(J131:J136)</f>
        <v>0</v>
      </c>
      <c r="K137" s="204">
        <f>SUM(K131:K135)</f>
        <v>0</v>
      </c>
      <c r="L137" s="203"/>
      <c r="M137" s="187">
        <f>SUM(M131:M136)</f>
        <v>0</v>
      </c>
      <c r="N137" s="204">
        <f>SUM(N131:N135)</f>
        <v>0</v>
      </c>
      <c r="O137" s="203"/>
      <c r="P137" s="187">
        <f>SUM(P131:P136)</f>
        <v>0</v>
      </c>
      <c r="Q137" s="204">
        <f>SUM(Q131:Q135)</f>
        <v>0</v>
      </c>
      <c r="R137" s="203"/>
      <c r="S137" s="187">
        <f>SUM(S131:S136)</f>
        <v>0</v>
      </c>
      <c r="T137" s="204">
        <f>SUM(T131:T135)</f>
        <v>0</v>
      </c>
      <c r="U137" s="203"/>
      <c r="V137" s="189">
        <f t="shared" ref="V137:X137" si="359">SUM(V131:V136)</f>
        <v>0</v>
      </c>
      <c r="W137" s="245">
        <f t="shared" si="359"/>
        <v>0</v>
      </c>
      <c r="X137" s="246">
        <f t="shared" si="359"/>
        <v>0</v>
      </c>
      <c r="Y137" s="246">
        <f t="shared" si="357"/>
        <v>0</v>
      </c>
      <c r="Z137" s="246" t="e">
        <f t="shared" si="358"/>
        <v>#DIV/0!</v>
      </c>
      <c r="AA137" s="247"/>
      <c r="AB137" s="9"/>
      <c r="AC137" s="9"/>
      <c r="AD137" s="9"/>
      <c r="AE137" s="9"/>
      <c r="AF137" s="9"/>
      <c r="AG137" s="9"/>
    </row>
    <row r="138" spans="1:33" ht="15.6" x14ac:dyDescent="0.3">
      <c r="A138" s="193" t="s">
        <v>83</v>
      </c>
      <c r="B138" s="229">
        <v>10</v>
      </c>
      <c r="C138" s="262" t="s">
        <v>291</v>
      </c>
      <c r="D138" s="196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248"/>
      <c r="X138" s="248"/>
      <c r="Y138" s="197"/>
      <c r="Z138" s="248"/>
      <c r="AA138" s="249"/>
      <c r="AB138" s="9"/>
      <c r="AC138" s="9"/>
      <c r="AD138" s="9"/>
      <c r="AE138" s="9"/>
      <c r="AF138" s="9"/>
      <c r="AG138" s="9"/>
    </row>
    <row r="139" spans="1:33" ht="45" x14ac:dyDescent="0.3">
      <c r="A139" s="136" t="s">
        <v>88</v>
      </c>
      <c r="B139" s="277">
        <v>43840</v>
      </c>
      <c r="C139" s="282" t="s">
        <v>292</v>
      </c>
      <c r="D139" s="272"/>
      <c r="E139" s="283"/>
      <c r="F139" s="175"/>
      <c r="G139" s="176">
        <f t="shared" ref="G139:G143" si="360">E139*F139</f>
        <v>0</v>
      </c>
      <c r="H139" s="283"/>
      <c r="I139" s="175"/>
      <c r="J139" s="176">
        <f t="shared" ref="J139:J143" si="361">H139*I139</f>
        <v>0</v>
      </c>
      <c r="K139" s="174"/>
      <c r="L139" s="175"/>
      <c r="M139" s="176">
        <f t="shared" ref="M139:M143" si="362">K139*L139</f>
        <v>0</v>
      </c>
      <c r="N139" s="174"/>
      <c r="O139" s="175"/>
      <c r="P139" s="176">
        <f t="shared" ref="P139:P143" si="363">N139*O139</f>
        <v>0</v>
      </c>
      <c r="Q139" s="174"/>
      <c r="R139" s="175"/>
      <c r="S139" s="176">
        <f t="shared" ref="S139:S143" si="364">Q139*R139</f>
        <v>0</v>
      </c>
      <c r="T139" s="174"/>
      <c r="U139" s="175"/>
      <c r="V139" s="284">
        <f t="shared" ref="V139:V143" si="365">T139*U139</f>
        <v>0</v>
      </c>
      <c r="W139" s="285">
        <f t="shared" ref="W139:W143" si="366">G139+M139+S139</f>
        <v>0</v>
      </c>
      <c r="X139" s="252">
        <f t="shared" ref="X139:X143" si="367">J139+P139+V139</f>
        <v>0</v>
      </c>
      <c r="Y139" s="252">
        <f t="shared" ref="Y139:Y144" si="368">W139-X139</f>
        <v>0</v>
      </c>
      <c r="Z139" s="253" t="e">
        <f t="shared" ref="Z139:Z144" si="369">Y139/W139</f>
        <v>#DIV/0!</v>
      </c>
      <c r="AA139" s="286"/>
      <c r="AB139" s="76"/>
      <c r="AC139" s="76"/>
      <c r="AD139" s="76"/>
      <c r="AE139" s="76"/>
      <c r="AF139" s="76"/>
      <c r="AG139" s="76"/>
    </row>
    <row r="140" spans="1:33" ht="45" x14ac:dyDescent="0.3">
      <c r="A140" s="136" t="s">
        <v>88</v>
      </c>
      <c r="B140" s="277">
        <v>43871</v>
      </c>
      <c r="C140" s="282" t="s">
        <v>292</v>
      </c>
      <c r="D140" s="278"/>
      <c r="E140" s="279"/>
      <c r="F140" s="141"/>
      <c r="G140" s="142">
        <f t="shared" si="360"/>
        <v>0</v>
      </c>
      <c r="H140" s="279"/>
      <c r="I140" s="141"/>
      <c r="J140" s="142">
        <f t="shared" si="361"/>
        <v>0</v>
      </c>
      <c r="K140" s="140"/>
      <c r="L140" s="141"/>
      <c r="M140" s="142">
        <f t="shared" si="362"/>
        <v>0</v>
      </c>
      <c r="N140" s="140"/>
      <c r="O140" s="141"/>
      <c r="P140" s="142">
        <f t="shared" si="363"/>
        <v>0</v>
      </c>
      <c r="Q140" s="140"/>
      <c r="R140" s="141"/>
      <c r="S140" s="142">
        <f t="shared" si="364"/>
        <v>0</v>
      </c>
      <c r="T140" s="140"/>
      <c r="U140" s="141"/>
      <c r="V140" s="250">
        <f t="shared" si="365"/>
        <v>0</v>
      </c>
      <c r="W140" s="255">
        <f t="shared" si="366"/>
        <v>0</v>
      </c>
      <c r="X140" s="144">
        <f t="shared" si="367"/>
        <v>0</v>
      </c>
      <c r="Y140" s="144">
        <f t="shared" si="368"/>
        <v>0</v>
      </c>
      <c r="Z140" s="145" t="e">
        <f t="shared" si="369"/>
        <v>#DIV/0!</v>
      </c>
      <c r="AA140" s="146"/>
      <c r="AB140" s="76"/>
      <c r="AC140" s="76"/>
      <c r="AD140" s="76"/>
      <c r="AE140" s="76"/>
      <c r="AF140" s="76"/>
      <c r="AG140" s="76"/>
    </row>
    <row r="141" spans="1:33" ht="45" x14ac:dyDescent="0.3">
      <c r="A141" s="136" t="s">
        <v>88</v>
      </c>
      <c r="B141" s="277">
        <v>43900</v>
      </c>
      <c r="C141" s="282" t="s">
        <v>292</v>
      </c>
      <c r="D141" s="278"/>
      <c r="E141" s="279"/>
      <c r="F141" s="141"/>
      <c r="G141" s="142">
        <f t="shared" si="360"/>
        <v>0</v>
      </c>
      <c r="H141" s="279"/>
      <c r="I141" s="141"/>
      <c r="J141" s="142">
        <f t="shared" si="361"/>
        <v>0</v>
      </c>
      <c r="K141" s="140"/>
      <c r="L141" s="141"/>
      <c r="M141" s="142">
        <f t="shared" si="362"/>
        <v>0</v>
      </c>
      <c r="N141" s="140"/>
      <c r="O141" s="141"/>
      <c r="P141" s="142">
        <f t="shared" si="363"/>
        <v>0</v>
      </c>
      <c r="Q141" s="140"/>
      <c r="R141" s="141"/>
      <c r="S141" s="142">
        <f t="shared" si="364"/>
        <v>0</v>
      </c>
      <c r="T141" s="140"/>
      <c r="U141" s="141"/>
      <c r="V141" s="250">
        <f t="shared" si="365"/>
        <v>0</v>
      </c>
      <c r="W141" s="255">
        <f t="shared" si="366"/>
        <v>0</v>
      </c>
      <c r="X141" s="144">
        <f t="shared" si="367"/>
        <v>0</v>
      </c>
      <c r="Y141" s="144">
        <f t="shared" si="368"/>
        <v>0</v>
      </c>
      <c r="Z141" s="145" t="e">
        <f t="shared" si="369"/>
        <v>#DIV/0!</v>
      </c>
      <c r="AA141" s="146"/>
      <c r="AB141" s="76"/>
      <c r="AC141" s="76"/>
      <c r="AD141" s="76"/>
      <c r="AE141" s="76"/>
      <c r="AF141" s="76"/>
      <c r="AG141" s="76"/>
    </row>
    <row r="142" spans="1:33" ht="15.6" x14ac:dyDescent="0.3">
      <c r="A142" s="147" t="s">
        <v>88</v>
      </c>
      <c r="B142" s="287">
        <v>43931</v>
      </c>
      <c r="C142" s="178" t="s">
        <v>293</v>
      </c>
      <c r="D142" s="280" t="s">
        <v>91</v>
      </c>
      <c r="E142" s="281"/>
      <c r="F142" s="151"/>
      <c r="G142" s="142">
        <f t="shared" si="360"/>
        <v>0</v>
      </c>
      <c r="H142" s="281"/>
      <c r="I142" s="151"/>
      <c r="J142" s="142">
        <f t="shared" si="361"/>
        <v>0</v>
      </c>
      <c r="K142" s="150"/>
      <c r="L142" s="151"/>
      <c r="M142" s="152">
        <f t="shared" si="362"/>
        <v>0</v>
      </c>
      <c r="N142" s="150"/>
      <c r="O142" s="151"/>
      <c r="P142" s="152">
        <f t="shared" si="363"/>
        <v>0</v>
      </c>
      <c r="Q142" s="150"/>
      <c r="R142" s="151"/>
      <c r="S142" s="152">
        <f t="shared" si="364"/>
        <v>0</v>
      </c>
      <c r="T142" s="150"/>
      <c r="U142" s="151"/>
      <c r="V142" s="257">
        <f t="shared" si="365"/>
        <v>0</v>
      </c>
      <c r="W142" s="288">
        <f t="shared" si="366"/>
        <v>0</v>
      </c>
      <c r="X142" s="144">
        <f t="shared" si="367"/>
        <v>0</v>
      </c>
      <c r="Y142" s="144">
        <f t="shared" si="368"/>
        <v>0</v>
      </c>
      <c r="Z142" s="145" t="e">
        <f t="shared" si="369"/>
        <v>#DIV/0!</v>
      </c>
      <c r="AA142" s="241"/>
      <c r="AB142" s="76"/>
      <c r="AC142" s="76"/>
      <c r="AD142" s="76"/>
      <c r="AE142" s="76"/>
      <c r="AF142" s="76"/>
      <c r="AG142" s="76"/>
    </row>
    <row r="143" spans="1:33" ht="45" x14ac:dyDescent="0.3">
      <c r="A143" s="147" t="s">
        <v>88</v>
      </c>
      <c r="B143" s="289">
        <v>43961</v>
      </c>
      <c r="C143" s="256" t="s">
        <v>294</v>
      </c>
      <c r="D143" s="290"/>
      <c r="E143" s="150"/>
      <c r="F143" s="151">
        <v>0.22</v>
      </c>
      <c r="G143" s="152">
        <f t="shared" si="360"/>
        <v>0</v>
      </c>
      <c r="H143" s="150"/>
      <c r="I143" s="151">
        <v>0.22</v>
      </c>
      <c r="J143" s="152">
        <f t="shared" si="361"/>
        <v>0</v>
      </c>
      <c r="K143" s="150"/>
      <c r="L143" s="151">
        <v>0.22</v>
      </c>
      <c r="M143" s="152">
        <f t="shared" si="362"/>
        <v>0</v>
      </c>
      <c r="N143" s="150"/>
      <c r="O143" s="151">
        <v>0.22</v>
      </c>
      <c r="P143" s="152">
        <f t="shared" si="363"/>
        <v>0</v>
      </c>
      <c r="Q143" s="150"/>
      <c r="R143" s="151">
        <v>0.22</v>
      </c>
      <c r="S143" s="152">
        <f t="shared" si="364"/>
        <v>0</v>
      </c>
      <c r="T143" s="150"/>
      <c r="U143" s="151">
        <v>0.22</v>
      </c>
      <c r="V143" s="257">
        <f t="shared" si="365"/>
        <v>0</v>
      </c>
      <c r="W143" s="258">
        <f t="shared" si="366"/>
        <v>0</v>
      </c>
      <c r="X143" s="259">
        <f t="shared" si="367"/>
        <v>0</v>
      </c>
      <c r="Y143" s="259">
        <f t="shared" si="368"/>
        <v>0</v>
      </c>
      <c r="Z143" s="260" t="e">
        <f t="shared" si="369"/>
        <v>#DIV/0!</v>
      </c>
      <c r="AA143" s="291"/>
      <c r="AB143" s="9"/>
      <c r="AC143" s="9"/>
      <c r="AD143" s="9"/>
      <c r="AE143" s="9"/>
      <c r="AF143" s="9"/>
      <c r="AG143" s="9"/>
    </row>
    <row r="144" spans="1:33" ht="15.6" x14ac:dyDescent="0.3">
      <c r="A144" s="181" t="s">
        <v>295</v>
      </c>
      <c r="B144" s="182"/>
      <c r="C144" s="183"/>
      <c r="D144" s="184"/>
      <c r="E144" s="188">
        <f>SUM(E139:E142)</f>
        <v>0</v>
      </c>
      <c r="F144" s="203"/>
      <c r="G144" s="187">
        <f>SUM(G139:G143)</f>
        <v>0</v>
      </c>
      <c r="H144" s="188">
        <f>SUM(H139:H142)</f>
        <v>0</v>
      </c>
      <c r="I144" s="203"/>
      <c r="J144" s="187">
        <f>SUM(J139:J143)</f>
        <v>0</v>
      </c>
      <c r="K144" s="204">
        <f>SUM(K139:K142)</f>
        <v>0</v>
      </c>
      <c r="L144" s="203"/>
      <c r="M144" s="187">
        <f>SUM(M139:M143)</f>
        <v>0</v>
      </c>
      <c r="N144" s="204">
        <f>SUM(N139:N142)</f>
        <v>0</v>
      </c>
      <c r="O144" s="203"/>
      <c r="P144" s="187">
        <f>SUM(P139:P143)</f>
        <v>0</v>
      </c>
      <c r="Q144" s="204">
        <f>SUM(Q139:Q142)</f>
        <v>0</v>
      </c>
      <c r="R144" s="203"/>
      <c r="S144" s="187">
        <f>SUM(S139:S143)</f>
        <v>0</v>
      </c>
      <c r="T144" s="204">
        <f>SUM(T139:T142)</f>
        <v>0</v>
      </c>
      <c r="U144" s="203"/>
      <c r="V144" s="189">
        <f t="shared" ref="V144:X144" si="370">SUM(V139:V143)</f>
        <v>0</v>
      </c>
      <c r="W144" s="245">
        <f t="shared" si="370"/>
        <v>0</v>
      </c>
      <c r="X144" s="246">
        <f t="shared" si="370"/>
        <v>0</v>
      </c>
      <c r="Y144" s="246">
        <f t="shared" si="368"/>
        <v>0</v>
      </c>
      <c r="Z144" s="246" t="e">
        <f t="shared" si="369"/>
        <v>#DIV/0!</v>
      </c>
      <c r="AA144" s="247"/>
      <c r="AB144" s="9"/>
      <c r="AC144" s="9"/>
      <c r="AD144" s="9"/>
      <c r="AE144" s="9"/>
      <c r="AF144" s="9"/>
      <c r="AG144" s="9"/>
    </row>
    <row r="145" spans="1:33" ht="15.6" x14ac:dyDescent="0.3">
      <c r="A145" s="193" t="s">
        <v>83</v>
      </c>
      <c r="B145" s="229">
        <v>11</v>
      </c>
      <c r="C145" s="195" t="s">
        <v>296</v>
      </c>
      <c r="D145" s="196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248"/>
      <c r="X145" s="248"/>
      <c r="Y145" s="197"/>
      <c r="Z145" s="248"/>
      <c r="AA145" s="249"/>
      <c r="AB145" s="9"/>
      <c r="AC145" s="9"/>
      <c r="AD145" s="9"/>
      <c r="AE145" s="9"/>
      <c r="AF145" s="9"/>
      <c r="AG145" s="9"/>
    </row>
    <row r="146" spans="1:33" ht="30" x14ac:dyDescent="0.3">
      <c r="A146" s="292" t="s">
        <v>88</v>
      </c>
      <c r="B146" s="277">
        <v>43841</v>
      </c>
      <c r="C146" s="282" t="s">
        <v>297</v>
      </c>
      <c r="D146" s="173" t="s">
        <v>126</v>
      </c>
      <c r="E146" s="174"/>
      <c r="F146" s="175"/>
      <c r="G146" s="176">
        <f t="shared" ref="G146:G147" si="371">E146*F146</f>
        <v>0</v>
      </c>
      <c r="H146" s="174"/>
      <c r="I146" s="175"/>
      <c r="J146" s="176">
        <f t="shared" ref="J146:J147" si="372">H146*I146</f>
        <v>0</v>
      </c>
      <c r="K146" s="174"/>
      <c r="L146" s="175"/>
      <c r="M146" s="176">
        <f t="shared" ref="M146:M147" si="373">K146*L146</f>
        <v>0</v>
      </c>
      <c r="N146" s="174"/>
      <c r="O146" s="175"/>
      <c r="P146" s="176">
        <f t="shared" ref="P146:P147" si="374">N146*O146</f>
        <v>0</v>
      </c>
      <c r="Q146" s="174"/>
      <c r="R146" s="175"/>
      <c r="S146" s="176">
        <f t="shared" ref="S146:S147" si="375">Q146*R146</f>
        <v>0</v>
      </c>
      <c r="T146" s="174"/>
      <c r="U146" s="175"/>
      <c r="V146" s="284">
        <f t="shared" ref="V146:V147" si="376">T146*U146</f>
        <v>0</v>
      </c>
      <c r="W146" s="285">
        <f t="shared" ref="W146:W147" si="377">G146+M146+S146</f>
        <v>0</v>
      </c>
      <c r="X146" s="252">
        <f t="shared" ref="X146:X147" si="378">J146+P146+V146</f>
        <v>0</v>
      </c>
      <c r="Y146" s="252">
        <f t="shared" ref="Y146:Y148" si="379">W146-X146</f>
        <v>0</v>
      </c>
      <c r="Z146" s="253" t="e">
        <f t="shared" ref="Z146:Z148" si="380">Y146/W146</f>
        <v>#DIV/0!</v>
      </c>
      <c r="AA146" s="286"/>
      <c r="AB146" s="76"/>
      <c r="AC146" s="76"/>
      <c r="AD146" s="76"/>
      <c r="AE146" s="76"/>
      <c r="AF146" s="76"/>
      <c r="AG146" s="76"/>
    </row>
    <row r="147" spans="1:33" ht="30" x14ac:dyDescent="0.3">
      <c r="A147" s="293" t="s">
        <v>88</v>
      </c>
      <c r="B147" s="277">
        <v>43872</v>
      </c>
      <c r="C147" s="178" t="s">
        <v>297</v>
      </c>
      <c r="D147" s="149" t="s">
        <v>126</v>
      </c>
      <c r="E147" s="150"/>
      <c r="F147" s="151"/>
      <c r="G147" s="142">
        <f t="shared" si="371"/>
        <v>0</v>
      </c>
      <c r="H147" s="150"/>
      <c r="I147" s="151"/>
      <c r="J147" s="142">
        <f t="shared" si="372"/>
        <v>0</v>
      </c>
      <c r="K147" s="150"/>
      <c r="L147" s="151"/>
      <c r="M147" s="152">
        <f t="shared" si="373"/>
        <v>0</v>
      </c>
      <c r="N147" s="150"/>
      <c r="O147" s="151"/>
      <c r="P147" s="152">
        <f t="shared" si="374"/>
        <v>0</v>
      </c>
      <c r="Q147" s="150"/>
      <c r="R147" s="151"/>
      <c r="S147" s="152">
        <f t="shared" si="375"/>
        <v>0</v>
      </c>
      <c r="T147" s="150"/>
      <c r="U147" s="151"/>
      <c r="V147" s="257">
        <f t="shared" si="376"/>
        <v>0</v>
      </c>
      <c r="W147" s="294">
        <f t="shared" si="377"/>
        <v>0</v>
      </c>
      <c r="X147" s="259">
        <f t="shared" si="378"/>
        <v>0</v>
      </c>
      <c r="Y147" s="259">
        <f t="shared" si="379"/>
        <v>0</v>
      </c>
      <c r="Z147" s="260" t="e">
        <f t="shared" si="380"/>
        <v>#DIV/0!</v>
      </c>
      <c r="AA147" s="291"/>
      <c r="AB147" s="75"/>
      <c r="AC147" s="76"/>
      <c r="AD147" s="76"/>
      <c r="AE147" s="76"/>
      <c r="AF147" s="76"/>
      <c r="AG147" s="76"/>
    </row>
    <row r="148" spans="1:33" ht="15.6" x14ac:dyDescent="0.3">
      <c r="A148" s="398" t="s">
        <v>298</v>
      </c>
      <c r="B148" s="399"/>
      <c r="C148" s="399"/>
      <c r="D148" s="400"/>
      <c r="E148" s="188">
        <f>SUM(E146:E147)</f>
        <v>0</v>
      </c>
      <c r="F148" s="203"/>
      <c r="G148" s="187">
        <f t="shared" ref="G148:H148" si="381">SUM(G146:G147)</f>
        <v>0</v>
      </c>
      <c r="H148" s="188">
        <f t="shared" si="381"/>
        <v>0</v>
      </c>
      <c r="I148" s="203"/>
      <c r="J148" s="187">
        <f t="shared" ref="J148:K148" si="382">SUM(J146:J147)</f>
        <v>0</v>
      </c>
      <c r="K148" s="204">
        <f t="shared" si="382"/>
        <v>0</v>
      </c>
      <c r="L148" s="203"/>
      <c r="M148" s="187">
        <f t="shared" ref="M148:N148" si="383">SUM(M146:M147)</f>
        <v>0</v>
      </c>
      <c r="N148" s="204">
        <f t="shared" si="383"/>
        <v>0</v>
      </c>
      <c r="O148" s="203"/>
      <c r="P148" s="187">
        <f t="shared" ref="P148:Q148" si="384">SUM(P146:P147)</f>
        <v>0</v>
      </c>
      <c r="Q148" s="204">
        <f t="shared" si="384"/>
        <v>0</v>
      </c>
      <c r="R148" s="203"/>
      <c r="S148" s="187">
        <f t="shared" ref="S148:T148" si="385">SUM(S146:S147)</f>
        <v>0</v>
      </c>
      <c r="T148" s="204">
        <f t="shared" si="385"/>
        <v>0</v>
      </c>
      <c r="U148" s="203"/>
      <c r="V148" s="189">
        <f t="shared" ref="V148:X148" si="386">SUM(V146:V147)</f>
        <v>0</v>
      </c>
      <c r="W148" s="245">
        <f t="shared" si="386"/>
        <v>0</v>
      </c>
      <c r="X148" s="246">
        <f t="shared" si="386"/>
        <v>0</v>
      </c>
      <c r="Y148" s="246">
        <f t="shared" si="379"/>
        <v>0</v>
      </c>
      <c r="Z148" s="246" t="e">
        <f t="shared" si="380"/>
        <v>#DIV/0!</v>
      </c>
      <c r="AA148" s="247"/>
      <c r="AB148" s="9"/>
      <c r="AC148" s="9"/>
      <c r="AD148" s="9"/>
      <c r="AE148" s="9"/>
      <c r="AF148" s="9"/>
      <c r="AG148" s="9"/>
    </row>
    <row r="149" spans="1:33" ht="15.6" x14ac:dyDescent="0.3">
      <c r="A149" s="228" t="s">
        <v>83</v>
      </c>
      <c r="B149" s="229">
        <v>12</v>
      </c>
      <c r="C149" s="230" t="s">
        <v>299</v>
      </c>
      <c r="D149" s="295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248"/>
      <c r="X149" s="248"/>
      <c r="Y149" s="197"/>
      <c r="Z149" s="248"/>
      <c r="AA149" s="249"/>
      <c r="AB149" s="9"/>
      <c r="AC149" s="9"/>
      <c r="AD149" s="9"/>
      <c r="AE149" s="9"/>
      <c r="AF149" s="9"/>
      <c r="AG149" s="9"/>
    </row>
    <row r="150" spans="1:33" ht="30" x14ac:dyDescent="0.3">
      <c r="A150" s="171" t="s">
        <v>88</v>
      </c>
      <c r="B150" s="296">
        <v>43842</v>
      </c>
      <c r="C150" s="297" t="s">
        <v>300</v>
      </c>
      <c r="D150" s="272" t="s">
        <v>301</v>
      </c>
      <c r="E150" s="283"/>
      <c r="F150" s="175"/>
      <c r="G150" s="176">
        <f t="shared" ref="G150:G153" si="387">E150*F150</f>
        <v>0</v>
      </c>
      <c r="H150" s="283"/>
      <c r="I150" s="175"/>
      <c r="J150" s="176">
        <f t="shared" ref="J150:J153" si="388">H150*I150</f>
        <v>0</v>
      </c>
      <c r="K150" s="174"/>
      <c r="L150" s="175"/>
      <c r="M150" s="176">
        <f t="shared" ref="M150:M153" si="389">K150*L150</f>
        <v>0</v>
      </c>
      <c r="N150" s="174"/>
      <c r="O150" s="175"/>
      <c r="P150" s="176">
        <f t="shared" ref="P150:P153" si="390">N150*O150</f>
        <v>0</v>
      </c>
      <c r="Q150" s="174"/>
      <c r="R150" s="175"/>
      <c r="S150" s="176">
        <f t="shared" ref="S150:S153" si="391">Q150*R150</f>
        <v>0</v>
      </c>
      <c r="T150" s="174"/>
      <c r="U150" s="175"/>
      <c r="V150" s="284">
        <f t="shared" ref="V150:V153" si="392">T150*U150</f>
        <v>0</v>
      </c>
      <c r="W150" s="285">
        <f t="shared" ref="W150:W153" si="393">G150+M150+S150</f>
        <v>0</v>
      </c>
      <c r="X150" s="252">
        <f t="shared" ref="X150:X153" si="394">J150+P150+V150</f>
        <v>0</v>
      </c>
      <c r="Y150" s="252">
        <f t="shared" ref="Y150:Y154" si="395">W150-X150</f>
        <v>0</v>
      </c>
      <c r="Z150" s="253" t="e">
        <f t="shared" ref="Z150:Z154" si="396">Y150/W150</f>
        <v>#DIV/0!</v>
      </c>
      <c r="AA150" s="298"/>
      <c r="AB150" s="75"/>
      <c r="AC150" s="76"/>
      <c r="AD150" s="76"/>
      <c r="AE150" s="76"/>
      <c r="AF150" s="76"/>
      <c r="AG150" s="76"/>
    </row>
    <row r="151" spans="1:33" ht="15.6" x14ac:dyDescent="0.3">
      <c r="A151" s="136" t="s">
        <v>88</v>
      </c>
      <c r="B151" s="277">
        <v>43873</v>
      </c>
      <c r="C151" s="93" t="s">
        <v>302</v>
      </c>
      <c r="D151" s="278" t="s">
        <v>270</v>
      </c>
      <c r="E151" s="279">
        <v>6</v>
      </c>
      <c r="F151" s="141">
        <v>200</v>
      </c>
      <c r="G151" s="142">
        <f t="shared" si="387"/>
        <v>1200</v>
      </c>
      <c r="H151" s="279">
        <v>6</v>
      </c>
      <c r="I151" s="141">
        <v>200</v>
      </c>
      <c r="J151" s="142">
        <f t="shared" si="388"/>
        <v>1200</v>
      </c>
      <c r="K151" s="140"/>
      <c r="L151" s="141"/>
      <c r="M151" s="142">
        <f t="shared" si="389"/>
        <v>0</v>
      </c>
      <c r="N151" s="140"/>
      <c r="O151" s="141"/>
      <c r="P151" s="142">
        <f t="shared" si="390"/>
        <v>0</v>
      </c>
      <c r="Q151" s="140"/>
      <c r="R151" s="141"/>
      <c r="S151" s="142">
        <f t="shared" si="391"/>
        <v>0</v>
      </c>
      <c r="T151" s="140"/>
      <c r="U151" s="141"/>
      <c r="V151" s="250">
        <f t="shared" si="392"/>
        <v>0</v>
      </c>
      <c r="W151" s="299">
        <f t="shared" si="393"/>
        <v>1200</v>
      </c>
      <c r="X151" s="144">
        <f t="shared" si="394"/>
        <v>1200</v>
      </c>
      <c r="Y151" s="144">
        <f t="shared" si="395"/>
        <v>0</v>
      </c>
      <c r="Z151" s="145">
        <f t="shared" si="396"/>
        <v>0</v>
      </c>
      <c r="AA151" s="300"/>
      <c r="AB151" s="76"/>
      <c r="AC151" s="76"/>
      <c r="AD151" s="76"/>
      <c r="AE151" s="76"/>
      <c r="AF151" s="76"/>
      <c r="AG151" s="76"/>
    </row>
    <row r="152" spans="1:33" ht="15.6" x14ac:dyDescent="0.3">
      <c r="A152" s="147" t="s">
        <v>88</v>
      </c>
      <c r="B152" s="287">
        <v>43902</v>
      </c>
      <c r="C152" s="178" t="s">
        <v>303</v>
      </c>
      <c r="D152" s="280" t="s">
        <v>270</v>
      </c>
      <c r="E152" s="281"/>
      <c r="F152" s="151"/>
      <c r="G152" s="152">
        <f t="shared" si="387"/>
        <v>0</v>
      </c>
      <c r="H152" s="281"/>
      <c r="I152" s="151"/>
      <c r="J152" s="152">
        <f t="shared" si="388"/>
        <v>0</v>
      </c>
      <c r="K152" s="150"/>
      <c r="L152" s="151"/>
      <c r="M152" s="152">
        <f t="shared" si="389"/>
        <v>0</v>
      </c>
      <c r="N152" s="150"/>
      <c r="O152" s="151"/>
      <c r="P152" s="152">
        <f t="shared" si="390"/>
        <v>0</v>
      </c>
      <c r="Q152" s="150"/>
      <c r="R152" s="151"/>
      <c r="S152" s="152">
        <f t="shared" si="391"/>
        <v>0</v>
      </c>
      <c r="T152" s="150"/>
      <c r="U152" s="151"/>
      <c r="V152" s="257">
        <f t="shared" si="392"/>
        <v>0</v>
      </c>
      <c r="W152" s="288">
        <f t="shared" si="393"/>
        <v>0</v>
      </c>
      <c r="X152" s="144">
        <f t="shared" si="394"/>
        <v>0</v>
      </c>
      <c r="Y152" s="144">
        <f t="shared" si="395"/>
        <v>0</v>
      </c>
      <c r="Z152" s="145" t="e">
        <f t="shared" si="396"/>
        <v>#DIV/0!</v>
      </c>
      <c r="AA152" s="301"/>
      <c r="AB152" s="76"/>
      <c r="AC152" s="76"/>
      <c r="AD152" s="76"/>
      <c r="AE152" s="76"/>
      <c r="AF152" s="76"/>
      <c r="AG152" s="76"/>
    </row>
    <row r="153" spans="1:33" ht="45" x14ac:dyDescent="0.3">
      <c r="A153" s="147" t="s">
        <v>88</v>
      </c>
      <c r="B153" s="287">
        <v>43933</v>
      </c>
      <c r="C153" s="256" t="s">
        <v>304</v>
      </c>
      <c r="D153" s="290"/>
      <c r="E153" s="281"/>
      <c r="F153" s="151">
        <v>0.22</v>
      </c>
      <c r="G153" s="152">
        <f t="shared" si="387"/>
        <v>0</v>
      </c>
      <c r="H153" s="281"/>
      <c r="I153" s="151">
        <v>0.22</v>
      </c>
      <c r="J153" s="152">
        <f t="shared" si="388"/>
        <v>0</v>
      </c>
      <c r="K153" s="150"/>
      <c r="L153" s="151">
        <v>0.22</v>
      </c>
      <c r="M153" s="152">
        <f t="shared" si="389"/>
        <v>0</v>
      </c>
      <c r="N153" s="150"/>
      <c r="O153" s="151">
        <v>0.22</v>
      </c>
      <c r="P153" s="152">
        <f t="shared" si="390"/>
        <v>0</v>
      </c>
      <c r="Q153" s="150"/>
      <c r="R153" s="151">
        <v>0.22</v>
      </c>
      <c r="S153" s="152">
        <f t="shared" si="391"/>
        <v>0</v>
      </c>
      <c r="T153" s="150"/>
      <c r="U153" s="151">
        <v>0.22</v>
      </c>
      <c r="V153" s="257">
        <f t="shared" si="392"/>
        <v>0</v>
      </c>
      <c r="W153" s="258">
        <f t="shared" si="393"/>
        <v>0</v>
      </c>
      <c r="X153" s="259">
        <f t="shared" si="394"/>
        <v>0</v>
      </c>
      <c r="Y153" s="259">
        <f t="shared" si="395"/>
        <v>0</v>
      </c>
      <c r="Z153" s="260" t="e">
        <f t="shared" si="396"/>
        <v>#DIV/0!</v>
      </c>
      <c r="AA153" s="167"/>
      <c r="AB153" s="9"/>
      <c r="AC153" s="9"/>
      <c r="AD153" s="9"/>
      <c r="AE153" s="9"/>
      <c r="AF153" s="9"/>
      <c r="AG153" s="9"/>
    </row>
    <row r="154" spans="1:33" ht="15.6" x14ac:dyDescent="0.3">
      <c r="A154" s="181" t="s">
        <v>305</v>
      </c>
      <c r="B154" s="182"/>
      <c r="C154" s="183"/>
      <c r="D154" s="302"/>
      <c r="E154" s="188">
        <f>SUM(E150:E152)</f>
        <v>6</v>
      </c>
      <c r="F154" s="203"/>
      <c r="G154" s="187">
        <f>SUM(G150:G153)</f>
        <v>1200</v>
      </c>
      <c r="H154" s="188">
        <f>SUM(H150:H152)</f>
        <v>6</v>
      </c>
      <c r="I154" s="203"/>
      <c r="J154" s="187">
        <f>SUM(J150:J153)</f>
        <v>1200</v>
      </c>
      <c r="K154" s="204">
        <f>SUM(K150:K152)</f>
        <v>0</v>
      </c>
      <c r="L154" s="203"/>
      <c r="M154" s="187">
        <f>SUM(M150:M153)</f>
        <v>0</v>
      </c>
      <c r="N154" s="204">
        <f>SUM(N150:N152)</f>
        <v>0</v>
      </c>
      <c r="O154" s="203"/>
      <c r="P154" s="187">
        <f>SUM(P150:P153)</f>
        <v>0</v>
      </c>
      <c r="Q154" s="204">
        <f>SUM(Q150:Q152)</f>
        <v>0</v>
      </c>
      <c r="R154" s="203"/>
      <c r="S154" s="187">
        <f>SUM(S150:S153)</f>
        <v>0</v>
      </c>
      <c r="T154" s="204">
        <f>SUM(T150:T152)</f>
        <v>0</v>
      </c>
      <c r="U154" s="203"/>
      <c r="V154" s="189">
        <f t="shared" ref="V154:X154" si="397">SUM(V150:V153)</f>
        <v>0</v>
      </c>
      <c r="W154" s="245">
        <f t="shared" si="397"/>
        <v>1200</v>
      </c>
      <c r="X154" s="246">
        <f t="shared" si="397"/>
        <v>1200</v>
      </c>
      <c r="Y154" s="246">
        <f t="shared" si="395"/>
        <v>0</v>
      </c>
      <c r="Z154" s="246">
        <f t="shared" si="396"/>
        <v>0</v>
      </c>
      <c r="AA154" s="247"/>
      <c r="AB154" s="9"/>
      <c r="AC154" s="9"/>
      <c r="AD154" s="9"/>
      <c r="AE154" s="9"/>
      <c r="AF154" s="9"/>
      <c r="AG154" s="9"/>
    </row>
    <row r="155" spans="1:33" ht="15.6" x14ac:dyDescent="0.3">
      <c r="A155" s="228" t="s">
        <v>83</v>
      </c>
      <c r="B155" s="303">
        <v>13</v>
      </c>
      <c r="C155" s="230" t="s">
        <v>306</v>
      </c>
      <c r="D155" s="122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248"/>
      <c r="X155" s="248"/>
      <c r="Y155" s="197"/>
      <c r="Z155" s="248"/>
      <c r="AA155" s="249"/>
      <c r="AB155" s="8"/>
      <c r="AC155" s="9"/>
      <c r="AD155" s="9"/>
      <c r="AE155" s="9"/>
      <c r="AF155" s="9"/>
      <c r="AG155" s="9"/>
    </row>
    <row r="156" spans="1:33" ht="15.6" x14ac:dyDescent="0.3">
      <c r="A156" s="126" t="s">
        <v>85</v>
      </c>
      <c r="B156" s="170" t="s">
        <v>307</v>
      </c>
      <c r="C156" s="304" t="s">
        <v>308</v>
      </c>
      <c r="D156" s="156"/>
      <c r="E156" s="157">
        <f>SUM(E157:E159)</f>
        <v>1</v>
      </c>
      <c r="F156" s="158"/>
      <c r="G156" s="159">
        <f>SUM(G157:G160)</f>
        <v>15000</v>
      </c>
      <c r="H156" s="157">
        <f>SUM(H157:H159)</f>
        <v>1</v>
      </c>
      <c r="I156" s="158"/>
      <c r="J156" s="159">
        <f>SUM(J157:J160)</f>
        <v>15000</v>
      </c>
      <c r="K156" s="157">
        <f>SUM(K157:K159)</f>
        <v>0</v>
      </c>
      <c r="L156" s="158"/>
      <c r="M156" s="159">
        <f>SUM(M157:M160)</f>
        <v>0</v>
      </c>
      <c r="N156" s="157">
        <f>SUM(N157:N159)</f>
        <v>0</v>
      </c>
      <c r="O156" s="158"/>
      <c r="P156" s="159">
        <f>SUM(P157:P160)</f>
        <v>0</v>
      </c>
      <c r="Q156" s="157">
        <f>SUM(Q157:Q159)</f>
        <v>0</v>
      </c>
      <c r="R156" s="158"/>
      <c r="S156" s="159">
        <f>SUM(S157:S160)</f>
        <v>0</v>
      </c>
      <c r="T156" s="157">
        <f>SUM(T157:T159)</f>
        <v>0</v>
      </c>
      <c r="U156" s="158"/>
      <c r="V156" s="305">
        <f t="shared" ref="V156:X156" si="398">SUM(V157:V160)</f>
        <v>0</v>
      </c>
      <c r="W156" s="306">
        <f t="shared" si="398"/>
        <v>15000</v>
      </c>
      <c r="X156" s="159">
        <f t="shared" si="398"/>
        <v>15000</v>
      </c>
      <c r="Y156" s="159">
        <f t="shared" ref="Y156:Y182" si="399">W156-X156</f>
        <v>0</v>
      </c>
      <c r="Z156" s="159">
        <f t="shared" ref="Z156:Z183" si="400">Y156/W156</f>
        <v>0</v>
      </c>
      <c r="AA156" s="161"/>
      <c r="AB156" s="74"/>
      <c r="AC156" s="74"/>
      <c r="AD156" s="74"/>
      <c r="AE156" s="74"/>
      <c r="AF156" s="74"/>
      <c r="AG156" s="74"/>
    </row>
    <row r="157" spans="1:33" ht="15.6" x14ac:dyDescent="0.3">
      <c r="A157" s="136" t="s">
        <v>88</v>
      </c>
      <c r="B157" s="137" t="s">
        <v>309</v>
      </c>
      <c r="C157" s="307" t="s">
        <v>310</v>
      </c>
      <c r="D157" s="139" t="s">
        <v>157</v>
      </c>
      <c r="E157" s="140"/>
      <c r="F157" s="141"/>
      <c r="G157" s="142">
        <f t="shared" ref="G157:G160" si="401">E157*F157</f>
        <v>0</v>
      </c>
      <c r="H157" s="140"/>
      <c r="I157" s="141"/>
      <c r="J157" s="142">
        <f t="shared" ref="J157:J160" si="402">H157*I157</f>
        <v>0</v>
      </c>
      <c r="K157" s="140"/>
      <c r="L157" s="141"/>
      <c r="M157" s="142">
        <f t="shared" ref="M157:M160" si="403">K157*L157</f>
        <v>0</v>
      </c>
      <c r="N157" s="140"/>
      <c r="O157" s="141"/>
      <c r="P157" s="142">
        <f t="shared" ref="P157:P160" si="404">N157*O157</f>
        <v>0</v>
      </c>
      <c r="Q157" s="140"/>
      <c r="R157" s="141"/>
      <c r="S157" s="142">
        <f t="shared" ref="S157:S160" si="405">Q157*R157</f>
        <v>0</v>
      </c>
      <c r="T157" s="140"/>
      <c r="U157" s="141"/>
      <c r="V157" s="250">
        <f t="shared" ref="V157:V160" si="406">T157*U157</f>
        <v>0</v>
      </c>
      <c r="W157" s="255">
        <f t="shared" ref="W157:W160" si="407">G157+M157+S157</f>
        <v>0</v>
      </c>
      <c r="X157" s="144">
        <f t="shared" ref="X157:X160" si="408">J157+P157+V157</f>
        <v>0</v>
      </c>
      <c r="Y157" s="144">
        <f t="shared" si="399"/>
        <v>0</v>
      </c>
      <c r="Z157" s="145" t="e">
        <f t="shared" si="400"/>
        <v>#DIV/0!</v>
      </c>
      <c r="AA157" s="146"/>
      <c r="AB157" s="76"/>
      <c r="AC157" s="76"/>
      <c r="AD157" s="76"/>
      <c r="AE157" s="76"/>
      <c r="AF157" s="76"/>
      <c r="AG157" s="76"/>
    </row>
    <row r="158" spans="1:33" ht="15.6" x14ac:dyDescent="0.3">
      <c r="A158" s="136" t="s">
        <v>88</v>
      </c>
      <c r="B158" s="137" t="s">
        <v>311</v>
      </c>
      <c r="C158" s="308" t="s">
        <v>312</v>
      </c>
      <c r="D158" s="139" t="s">
        <v>157</v>
      </c>
      <c r="E158" s="140">
        <v>1</v>
      </c>
      <c r="F158" s="141">
        <v>15000</v>
      </c>
      <c r="G158" s="142">
        <f t="shared" si="401"/>
        <v>15000</v>
      </c>
      <c r="H158" s="140">
        <v>1</v>
      </c>
      <c r="I158" s="141">
        <v>15000</v>
      </c>
      <c r="J158" s="142">
        <f t="shared" si="402"/>
        <v>15000</v>
      </c>
      <c r="K158" s="140"/>
      <c r="L158" s="141"/>
      <c r="M158" s="142">
        <f t="shared" si="403"/>
        <v>0</v>
      </c>
      <c r="N158" s="140"/>
      <c r="O158" s="141"/>
      <c r="P158" s="142">
        <f t="shared" si="404"/>
        <v>0</v>
      </c>
      <c r="Q158" s="140"/>
      <c r="R158" s="141"/>
      <c r="S158" s="142">
        <f t="shared" si="405"/>
        <v>0</v>
      </c>
      <c r="T158" s="140"/>
      <c r="U158" s="141"/>
      <c r="V158" s="250">
        <f t="shared" si="406"/>
        <v>0</v>
      </c>
      <c r="W158" s="255">
        <f t="shared" si="407"/>
        <v>15000</v>
      </c>
      <c r="X158" s="144">
        <f t="shared" si="408"/>
        <v>15000</v>
      </c>
      <c r="Y158" s="144">
        <f t="shared" si="399"/>
        <v>0</v>
      </c>
      <c r="Z158" s="145">
        <f t="shared" si="400"/>
        <v>0</v>
      </c>
      <c r="AA158" s="146"/>
      <c r="AB158" s="76"/>
      <c r="AC158" s="76"/>
      <c r="AD158" s="76"/>
      <c r="AE158" s="76"/>
      <c r="AF158" s="76"/>
      <c r="AG158" s="76"/>
    </row>
    <row r="159" spans="1:33" ht="15.6" x14ac:dyDescent="0.3">
      <c r="A159" s="136" t="s">
        <v>88</v>
      </c>
      <c r="B159" s="137" t="s">
        <v>313</v>
      </c>
      <c r="C159" s="308" t="s">
        <v>314</v>
      </c>
      <c r="D159" s="139" t="s">
        <v>157</v>
      </c>
      <c r="E159" s="140"/>
      <c r="F159" s="141"/>
      <c r="G159" s="142">
        <f t="shared" si="401"/>
        <v>0</v>
      </c>
      <c r="H159" s="140"/>
      <c r="I159" s="141"/>
      <c r="J159" s="142">
        <f t="shared" si="402"/>
        <v>0</v>
      </c>
      <c r="K159" s="140"/>
      <c r="L159" s="141"/>
      <c r="M159" s="142">
        <f t="shared" si="403"/>
        <v>0</v>
      </c>
      <c r="N159" s="140"/>
      <c r="O159" s="141"/>
      <c r="P159" s="142">
        <f t="shared" si="404"/>
        <v>0</v>
      </c>
      <c r="Q159" s="140"/>
      <c r="R159" s="141"/>
      <c r="S159" s="142">
        <f t="shared" si="405"/>
        <v>0</v>
      </c>
      <c r="T159" s="140"/>
      <c r="U159" s="141"/>
      <c r="V159" s="250">
        <f t="shared" si="406"/>
        <v>0</v>
      </c>
      <c r="W159" s="255">
        <f t="shared" si="407"/>
        <v>0</v>
      </c>
      <c r="X159" s="144">
        <f t="shared" si="408"/>
        <v>0</v>
      </c>
      <c r="Y159" s="144">
        <f t="shared" si="399"/>
        <v>0</v>
      </c>
      <c r="Z159" s="145" t="e">
        <f t="shared" si="400"/>
        <v>#DIV/0!</v>
      </c>
      <c r="AA159" s="146"/>
      <c r="AB159" s="76"/>
      <c r="AC159" s="76"/>
      <c r="AD159" s="76"/>
      <c r="AE159" s="76"/>
      <c r="AF159" s="76"/>
      <c r="AG159" s="76"/>
    </row>
    <row r="160" spans="1:33" ht="45" x14ac:dyDescent="0.3">
      <c r="A160" s="162" t="s">
        <v>88</v>
      </c>
      <c r="B160" s="169" t="s">
        <v>315</v>
      </c>
      <c r="C160" s="308" t="s">
        <v>316</v>
      </c>
      <c r="D160" s="163"/>
      <c r="E160" s="164"/>
      <c r="F160" s="165">
        <v>0.22</v>
      </c>
      <c r="G160" s="166">
        <f t="shared" si="401"/>
        <v>0</v>
      </c>
      <c r="H160" s="164"/>
      <c r="I160" s="165">
        <v>0.22</v>
      </c>
      <c r="J160" s="166">
        <f t="shared" si="402"/>
        <v>0</v>
      </c>
      <c r="K160" s="164"/>
      <c r="L160" s="165">
        <v>0.22</v>
      </c>
      <c r="M160" s="166">
        <f t="shared" si="403"/>
        <v>0</v>
      </c>
      <c r="N160" s="164"/>
      <c r="O160" s="165">
        <v>0.22</v>
      </c>
      <c r="P160" s="166">
        <f t="shared" si="404"/>
        <v>0</v>
      </c>
      <c r="Q160" s="164"/>
      <c r="R160" s="165">
        <v>0.22</v>
      </c>
      <c r="S160" s="166">
        <f t="shared" si="405"/>
        <v>0</v>
      </c>
      <c r="T160" s="164"/>
      <c r="U160" s="165">
        <v>0.22</v>
      </c>
      <c r="V160" s="309">
        <f t="shared" si="406"/>
        <v>0</v>
      </c>
      <c r="W160" s="258">
        <f t="shared" si="407"/>
        <v>0</v>
      </c>
      <c r="X160" s="259">
        <f t="shared" si="408"/>
        <v>0</v>
      </c>
      <c r="Y160" s="259">
        <f t="shared" si="399"/>
        <v>0</v>
      </c>
      <c r="Z160" s="260" t="e">
        <f t="shared" si="400"/>
        <v>#DIV/0!</v>
      </c>
      <c r="AA160" s="167"/>
      <c r="AB160" s="76"/>
      <c r="AC160" s="76"/>
      <c r="AD160" s="76"/>
      <c r="AE160" s="76"/>
      <c r="AF160" s="76"/>
      <c r="AG160" s="76"/>
    </row>
    <row r="161" spans="1:33" ht="31.2" x14ac:dyDescent="0.3">
      <c r="A161" s="310" t="s">
        <v>85</v>
      </c>
      <c r="B161" s="311" t="s">
        <v>317</v>
      </c>
      <c r="C161" s="243" t="s">
        <v>318</v>
      </c>
      <c r="D161" s="129"/>
      <c r="E161" s="130">
        <f>SUM(E162:E164)</f>
        <v>100</v>
      </c>
      <c r="F161" s="131"/>
      <c r="G161" s="132">
        <f>SUM(G162:G168)</f>
        <v>175740</v>
      </c>
      <c r="H161" s="130">
        <f>SUM(H162:H164)</f>
        <v>100</v>
      </c>
      <c r="I161" s="131"/>
      <c r="J161" s="132">
        <f>SUM(J162:J168)</f>
        <v>175740</v>
      </c>
      <c r="K161" s="130">
        <f>SUM(K162:K164)</f>
        <v>0</v>
      </c>
      <c r="L161" s="131"/>
      <c r="M161" s="132">
        <f>SUM(M162:M168)</f>
        <v>0</v>
      </c>
      <c r="N161" s="130">
        <f>SUM(N162:N164)</f>
        <v>0</v>
      </c>
      <c r="O161" s="131"/>
      <c r="P161" s="132">
        <f>SUM(P162:P168)</f>
        <v>0</v>
      </c>
      <c r="Q161" s="130">
        <f>SUM(Q162:Q164)</f>
        <v>0</v>
      </c>
      <c r="R161" s="131"/>
      <c r="S161" s="132">
        <f>SUM(S162:S168)</f>
        <v>0</v>
      </c>
      <c r="T161" s="130">
        <f>SUM(T162:T164)</f>
        <v>0</v>
      </c>
      <c r="U161" s="131"/>
      <c r="V161" s="132">
        <f t="shared" ref="V161:X161" si="409">SUM(V162:V168)</f>
        <v>0</v>
      </c>
      <c r="W161" s="132">
        <f t="shared" si="409"/>
        <v>175740</v>
      </c>
      <c r="X161" s="132">
        <f t="shared" si="409"/>
        <v>175740</v>
      </c>
      <c r="Y161" s="132">
        <f t="shared" si="399"/>
        <v>0</v>
      </c>
      <c r="Z161" s="132">
        <f t="shared" si="400"/>
        <v>0</v>
      </c>
      <c r="AA161" s="132"/>
      <c r="AB161" s="74"/>
      <c r="AC161" s="74"/>
      <c r="AD161" s="74"/>
      <c r="AE161" s="74"/>
      <c r="AF161" s="74"/>
      <c r="AG161" s="74"/>
    </row>
    <row r="162" spans="1:33" ht="15.6" x14ac:dyDescent="0.3">
      <c r="A162" s="136" t="s">
        <v>88</v>
      </c>
      <c r="B162" s="137" t="s">
        <v>319</v>
      </c>
      <c r="C162" s="201" t="s">
        <v>320</v>
      </c>
      <c r="D162" s="139" t="s">
        <v>174</v>
      </c>
      <c r="E162" s="140">
        <v>1</v>
      </c>
      <c r="F162" s="141">
        <v>40704</v>
      </c>
      <c r="G162" s="142">
        <f t="shared" ref="G162:G168" si="410">E162*F162</f>
        <v>40704</v>
      </c>
      <c r="H162" s="140">
        <v>1</v>
      </c>
      <c r="I162" s="141">
        <v>40704</v>
      </c>
      <c r="J162" s="142">
        <f t="shared" ref="J162:J168" si="411">H162*I162</f>
        <v>40704</v>
      </c>
      <c r="K162" s="140"/>
      <c r="L162" s="141"/>
      <c r="M162" s="142">
        <f t="shared" ref="M162:M168" si="412">K162*L162</f>
        <v>0</v>
      </c>
      <c r="N162" s="140"/>
      <c r="O162" s="141"/>
      <c r="P162" s="142">
        <f t="shared" ref="P162:P168" si="413">N162*O162</f>
        <v>0</v>
      </c>
      <c r="Q162" s="140"/>
      <c r="R162" s="141"/>
      <c r="S162" s="142">
        <f t="shared" ref="S162:S168" si="414">Q162*R162</f>
        <v>0</v>
      </c>
      <c r="T162" s="140"/>
      <c r="U162" s="141"/>
      <c r="V162" s="142">
        <f t="shared" ref="V162:V168" si="415">T162*U162</f>
        <v>0</v>
      </c>
      <c r="W162" s="143">
        <f t="shared" ref="W162:W168" si="416">G162+M162+S162</f>
        <v>40704</v>
      </c>
      <c r="X162" s="144">
        <f t="shared" ref="X162:X168" si="417">J162+P162+V162</f>
        <v>40704</v>
      </c>
      <c r="Y162" s="144">
        <f t="shared" si="399"/>
        <v>0</v>
      </c>
      <c r="Z162" s="145">
        <f t="shared" si="400"/>
        <v>0</v>
      </c>
      <c r="AA162" s="146"/>
      <c r="AB162" s="76"/>
      <c r="AC162" s="76"/>
      <c r="AD162" s="76"/>
      <c r="AE162" s="76"/>
      <c r="AF162" s="76"/>
      <c r="AG162" s="76"/>
    </row>
    <row r="163" spans="1:33" ht="15.6" x14ac:dyDescent="0.3">
      <c r="A163" s="136" t="s">
        <v>88</v>
      </c>
      <c r="B163" s="137" t="s">
        <v>321</v>
      </c>
      <c r="C163" s="201" t="s">
        <v>322</v>
      </c>
      <c r="D163" s="139" t="s">
        <v>323</v>
      </c>
      <c r="E163" s="140">
        <v>97</v>
      </c>
      <c r="F163" s="141">
        <v>260</v>
      </c>
      <c r="G163" s="142">
        <f t="shared" si="410"/>
        <v>25220</v>
      </c>
      <c r="H163" s="140">
        <v>97</v>
      </c>
      <c r="I163" s="141">
        <v>260</v>
      </c>
      <c r="J163" s="142">
        <f t="shared" si="411"/>
        <v>25220</v>
      </c>
      <c r="K163" s="140"/>
      <c r="L163" s="141"/>
      <c r="M163" s="142">
        <f t="shared" si="412"/>
        <v>0</v>
      </c>
      <c r="N163" s="140"/>
      <c r="O163" s="141"/>
      <c r="P163" s="142">
        <f t="shared" si="413"/>
        <v>0</v>
      </c>
      <c r="Q163" s="140"/>
      <c r="R163" s="141"/>
      <c r="S163" s="142">
        <f t="shared" si="414"/>
        <v>0</v>
      </c>
      <c r="T163" s="140"/>
      <c r="U163" s="141"/>
      <c r="V163" s="142">
        <f t="shared" si="415"/>
        <v>0</v>
      </c>
      <c r="W163" s="143">
        <f t="shared" si="416"/>
        <v>25220</v>
      </c>
      <c r="X163" s="144">
        <f t="shared" si="417"/>
        <v>25220</v>
      </c>
      <c r="Y163" s="144">
        <f t="shared" si="399"/>
        <v>0</v>
      </c>
      <c r="Z163" s="145">
        <f t="shared" si="400"/>
        <v>0</v>
      </c>
      <c r="AA163" s="146"/>
      <c r="AB163" s="76"/>
      <c r="AC163" s="76"/>
      <c r="AD163" s="76"/>
      <c r="AE163" s="76"/>
      <c r="AF163" s="76"/>
      <c r="AG163" s="76"/>
    </row>
    <row r="164" spans="1:33" ht="15.6" x14ac:dyDescent="0.3">
      <c r="A164" s="147" t="s">
        <v>88</v>
      </c>
      <c r="B164" s="148" t="s">
        <v>324</v>
      </c>
      <c r="C164" s="201" t="s">
        <v>325</v>
      </c>
      <c r="D164" s="149" t="s">
        <v>174</v>
      </c>
      <c r="E164" s="150">
        <v>2</v>
      </c>
      <c r="F164" s="217">
        <v>7102</v>
      </c>
      <c r="G164" s="152">
        <f t="shared" si="410"/>
        <v>14204</v>
      </c>
      <c r="H164" s="150">
        <v>2</v>
      </c>
      <c r="I164" s="217">
        <v>7102</v>
      </c>
      <c r="J164" s="152">
        <f t="shared" si="411"/>
        <v>14204</v>
      </c>
      <c r="K164" s="150"/>
      <c r="L164" s="151"/>
      <c r="M164" s="152">
        <f t="shared" si="412"/>
        <v>0</v>
      </c>
      <c r="N164" s="150"/>
      <c r="O164" s="151"/>
      <c r="P164" s="152">
        <f t="shared" si="413"/>
        <v>0</v>
      </c>
      <c r="Q164" s="150"/>
      <c r="R164" s="151"/>
      <c r="S164" s="152">
        <f t="shared" si="414"/>
        <v>0</v>
      </c>
      <c r="T164" s="150"/>
      <c r="U164" s="151"/>
      <c r="V164" s="152">
        <f t="shared" si="415"/>
        <v>0</v>
      </c>
      <c r="W164" s="153">
        <f t="shared" si="416"/>
        <v>14204</v>
      </c>
      <c r="X164" s="144">
        <f t="shared" si="417"/>
        <v>14204</v>
      </c>
      <c r="Y164" s="144">
        <f t="shared" si="399"/>
        <v>0</v>
      </c>
      <c r="Z164" s="145">
        <f t="shared" si="400"/>
        <v>0</v>
      </c>
      <c r="AA164" s="154"/>
      <c r="AB164" s="76"/>
      <c r="AC164" s="76"/>
      <c r="AD164" s="76"/>
      <c r="AE164" s="76"/>
      <c r="AF164" s="76"/>
      <c r="AG164" s="76"/>
    </row>
    <row r="165" spans="1:33" ht="15.6" x14ac:dyDescent="0.3">
      <c r="A165" s="147" t="s">
        <v>88</v>
      </c>
      <c r="B165" s="148" t="s">
        <v>326</v>
      </c>
      <c r="C165" s="179" t="s">
        <v>327</v>
      </c>
      <c r="D165" s="149" t="s">
        <v>174</v>
      </c>
      <c r="E165" s="150">
        <v>2</v>
      </c>
      <c r="F165" s="219">
        <v>7102</v>
      </c>
      <c r="G165" s="152">
        <f t="shared" si="410"/>
        <v>14204</v>
      </c>
      <c r="H165" s="150">
        <v>2</v>
      </c>
      <c r="I165" s="219">
        <v>7102</v>
      </c>
      <c r="J165" s="152">
        <f t="shared" si="411"/>
        <v>14204</v>
      </c>
      <c r="K165" s="150"/>
      <c r="L165" s="151"/>
      <c r="M165" s="152">
        <f t="shared" si="412"/>
        <v>0</v>
      </c>
      <c r="N165" s="150"/>
      <c r="O165" s="151"/>
      <c r="P165" s="152">
        <f t="shared" si="413"/>
        <v>0</v>
      </c>
      <c r="Q165" s="150"/>
      <c r="R165" s="151"/>
      <c r="S165" s="152">
        <f t="shared" si="414"/>
        <v>0</v>
      </c>
      <c r="T165" s="150"/>
      <c r="U165" s="151"/>
      <c r="V165" s="152">
        <f t="shared" si="415"/>
        <v>0</v>
      </c>
      <c r="W165" s="153">
        <f t="shared" si="416"/>
        <v>14204</v>
      </c>
      <c r="X165" s="144">
        <f t="shared" si="417"/>
        <v>14204</v>
      </c>
      <c r="Y165" s="144">
        <f t="shared" si="399"/>
        <v>0</v>
      </c>
      <c r="Z165" s="145">
        <f t="shared" si="400"/>
        <v>0</v>
      </c>
      <c r="AA165" s="167"/>
      <c r="AB165" s="76"/>
      <c r="AC165" s="76"/>
      <c r="AD165" s="76"/>
      <c r="AE165" s="76"/>
      <c r="AF165" s="76"/>
      <c r="AG165" s="76"/>
    </row>
    <row r="166" spans="1:33" ht="15.6" x14ac:dyDescent="0.3">
      <c r="A166" s="147" t="s">
        <v>88</v>
      </c>
      <c r="B166" s="148" t="s">
        <v>328</v>
      </c>
      <c r="C166" s="179" t="s">
        <v>329</v>
      </c>
      <c r="D166" s="149" t="s">
        <v>174</v>
      </c>
      <c r="E166" s="150">
        <v>2</v>
      </c>
      <c r="F166" s="219">
        <v>21200</v>
      </c>
      <c r="G166" s="152">
        <f t="shared" si="410"/>
        <v>42400</v>
      </c>
      <c r="H166" s="150">
        <v>2</v>
      </c>
      <c r="I166" s="219">
        <v>21200</v>
      </c>
      <c r="J166" s="152">
        <f t="shared" si="411"/>
        <v>42400</v>
      </c>
      <c r="K166" s="150"/>
      <c r="L166" s="151"/>
      <c r="M166" s="152">
        <f t="shared" si="412"/>
        <v>0</v>
      </c>
      <c r="N166" s="150"/>
      <c r="O166" s="151"/>
      <c r="P166" s="152">
        <f t="shared" si="413"/>
        <v>0</v>
      </c>
      <c r="Q166" s="150"/>
      <c r="R166" s="151"/>
      <c r="S166" s="152">
        <f t="shared" si="414"/>
        <v>0</v>
      </c>
      <c r="T166" s="150"/>
      <c r="U166" s="151"/>
      <c r="V166" s="152">
        <f t="shared" si="415"/>
        <v>0</v>
      </c>
      <c r="W166" s="153">
        <f t="shared" si="416"/>
        <v>42400</v>
      </c>
      <c r="X166" s="144">
        <f t="shared" si="417"/>
        <v>42400</v>
      </c>
      <c r="Y166" s="144">
        <f t="shared" si="399"/>
        <v>0</v>
      </c>
      <c r="Z166" s="145">
        <f t="shared" si="400"/>
        <v>0</v>
      </c>
      <c r="AA166" s="167"/>
      <c r="AB166" s="76"/>
      <c r="AC166" s="76"/>
      <c r="AD166" s="76"/>
      <c r="AE166" s="76"/>
      <c r="AF166" s="76"/>
      <c r="AG166" s="76"/>
    </row>
    <row r="167" spans="1:33" ht="15.6" x14ac:dyDescent="0.3">
      <c r="A167" s="147" t="s">
        <v>88</v>
      </c>
      <c r="B167" s="148" t="s">
        <v>330</v>
      </c>
      <c r="C167" s="312" t="s">
        <v>331</v>
      </c>
      <c r="D167" s="313" t="s">
        <v>174</v>
      </c>
      <c r="E167" s="150">
        <v>1</v>
      </c>
      <c r="F167" s="219">
        <v>24804</v>
      </c>
      <c r="G167" s="152">
        <f t="shared" si="410"/>
        <v>24804</v>
      </c>
      <c r="H167" s="150">
        <v>1</v>
      </c>
      <c r="I167" s="219">
        <v>24804</v>
      </c>
      <c r="J167" s="152">
        <f t="shared" si="411"/>
        <v>24804</v>
      </c>
      <c r="K167" s="150"/>
      <c r="L167" s="151"/>
      <c r="M167" s="152">
        <f t="shared" si="412"/>
        <v>0</v>
      </c>
      <c r="N167" s="150"/>
      <c r="O167" s="151"/>
      <c r="P167" s="152">
        <f t="shared" si="413"/>
        <v>0</v>
      </c>
      <c r="Q167" s="150"/>
      <c r="R167" s="151"/>
      <c r="S167" s="152">
        <f t="shared" si="414"/>
        <v>0</v>
      </c>
      <c r="T167" s="150"/>
      <c r="U167" s="151"/>
      <c r="V167" s="152">
        <f t="shared" si="415"/>
        <v>0</v>
      </c>
      <c r="W167" s="153">
        <f t="shared" si="416"/>
        <v>24804</v>
      </c>
      <c r="X167" s="144">
        <f t="shared" si="417"/>
        <v>24804</v>
      </c>
      <c r="Y167" s="144">
        <f t="shared" si="399"/>
        <v>0</v>
      </c>
      <c r="Z167" s="145">
        <f t="shared" si="400"/>
        <v>0</v>
      </c>
      <c r="AA167" s="167"/>
      <c r="AB167" s="76"/>
      <c r="AC167" s="76"/>
      <c r="AD167" s="76"/>
      <c r="AE167" s="76"/>
      <c r="AF167" s="76"/>
      <c r="AG167" s="76"/>
    </row>
    <row r="168" spans="1:33" ht="15.6" x14ac:dyDescent="0.3">
      <c r="A168" s="147" t="s">
        <v>88</v>
      </c>
      <c r="B168" s="148" t="s">
        <v>332</v>
      </c>
      <c r="C168" s="93" t="s">
        <v>333</v>
      </c>
      <c r="D168" s="149" t="s">
        <v>174</v>
      </c>
      <c r="E168" s="150">
        <v>2</v>
      </c>
      <c r="F168" s="219">
        <v>7102</v>
      </c>
      <c r="G168" s="152">
        <f t="shared" si="410"/>
        <v>14204</v>
      </c>
      <c r="H168" s="150">
        <v>2</v>
      </c>
      <c r="I168" s="219">
        <v>7102</v>
      </c>
      <c r="J168" s="152">
        <f t="shared" si="411"/>
        <v>14204</v>
      </c>
      <c r="K168" s="150"/>
      <c r="L168" s="151"/>
      <c r="M168" s="152">
        <f t="shared" si="412"/>
        <v>0</v>
      </c>
      <c r="N168" s="150"/>
      <c r="O168" s="151"/>
      <c r="P168" s="152">
        <f t="shared" si="413"/>
        <v>0</v>
      </c>
      <c r="Q168" s="150"/>
      <c r="R168" s="151"/>
      <c r="S168" s="152">
        <f t="shared" si="414"/>
        <v>0</v>
      </c>
      <c r="T168" s="150"/>
      <c r="U168" s="151"/>
      <c r="V168" s="152">
        <f t="shared" si="415"/>
        <v>0</v>
      </c>
      <c r="W168" s="153">
        <f t="shared" si="416"/>
        <v>14204</v>
      </c>
      <c r="X168" s="144">
        <f t="shared" si="417"/>
        <v>14204</v>
      </c>
      <c r="Y168" s="144">
        <f t="shared" si="399"/>
        <v>0</v>
      </c>
      <c r="Z168" s="145">
        <f t="shared" si="400"/>
        <v>0</v>
      </c>
      <c r="AA168" s="167"/>
      <c r="AB168" s="76"/>
      <c r="AC168" s="76"/>
      <c r="AD168" s="76"/>
      <c r="AE168" s="76"/>
      <c r="AF168" s="76"/>
      <c r="AG168" s="76"/>
    </row>
    <row r="169" spans="1:33" ht="15.6" x14ac:dyDescent="0.3">
      <c r="A169" s="126" t="s">
        <v>85</v>
      </c>
      <c r="B169" s="170" t="s">
        <v>334</v>
      </c>
      <c r="C169" s="243" t="s">
        <v>335</v>
      </c>
      <c r="D169" s="156"/>
      <c r="E169" s="157">
        <f>SUM(E170:E172)</f>
        <v>0</v>
      </c>
      <c r="F169" s="158"/>
      <c r="G169" s="159">
        <f t="shared" ref="G169:H169" si="418">SUM(G170:G172)</f>
        <v>0</v>
      </c>
      <c r="H169" s="157">
        <f t="shared" si="418"/>
        <v>0</v>
      </c>
      <c r="I169" s="158"/>
      <c r="J169" s="159">
        <f t="shared" ref="J169:K169" si="419">SUM(J170:J172)</f>
        <v>0</v>
      </c>
      <c r="K169" s="157">
        <f t="shared" si="419"/>
        <v>0</v>
      </c>
      <c r="L169" s="158"/>
      <c r="M169" s="159">
        <f t="shared" ref="M169:N169" si="420">SUM(M170:M172)</f>
        <v>0</v>
      </c>
      <c r="N169" s="157">
        <f t="shared" si="420"/>
        <v>0</v>
      </c>
      <c r="O169" s="158"/>
      <c r="P169" s="159">
        <f t="shared" ref="P169:Q169" si="421">SUM(P170:P172)</f>
        <v>0</v>
      </c>
      <c r="Q169" s="157">
        <f t="shared" si="421"/>
        <v>0</v>
      </c>
      <c r="R169" s="158"/>
      <c r="S169" s="159">
        <f t="shared" ref="S169:T169" si="422">SUM(S170:S172)</f>
        <v>0</v>
      </c>
      <c r="T169" s="157">
        <f t="shared" si="422"/>
        <v>0</v>
      </c>
      <c r="U169" s="158"/>
      <c r="V169" s="159">
        <f t="shared" ref="V169:X169" si="423">SUM(V170:V172)</f>
        <v>0</v>
      </c>
      <c r="W169" s="159">
        <f t="shared" si="423"/>
        <v>0</v>
      </c>
      <c r="X169" s="159">
        <f t="shared" si="423"/>
        <v>0</v>
      </c>
      <c r="Y169" s="159">
        <f t="shared" si="399"/>
        <v>0</v>
      </c>
      <c r="Z169" s="159" t="e">
        <f t="shared" si="400"/>
        <v>#DIV/0!</v>
      </c>
      <c r="AA169" s="314"/>
      <c r="AB169" s="74"/>
      <c r="AC169" s="74"/>
      <c r="AD169" s="74"/>
      <c r="AE169" s="74"/>
      <c r="AF169" s="74"/>
      <c r="AG169" s="74"/>
    </row>
    <row r="170" spans="1:33" ht="15.6" x14ac:dyDescent="0.3">
      <c r="A170" s="136" t="s">
        <v>88</v>
      </c>
      <c r="B170" s="137" t="s">
        <v>336</v>
      </c>
      <c r="C170" s="201" t="s">
        <v>337</v>
      </c>
      <c r="D170" s="139"/>
      <c r="E170" s="140"/>
      <c r="F170" s="141"/>
      <c r="G170" s="142">
        <f t="shared" ref="G170:G172" si="424">E170*F170</f>
        <v>0</v>
      </c>
      <c r="H170" s="140"/>
      <c r="I170" s="141"/>
      <c r="J170" s="142">
        <f t="shared" ref="J170:J172" si="425">H170*I170</f>
        <v>0</v>
      </c>
      <c r="K170" s="140"/>
      <c r="L170" s="141"/>
      <c r="M170" s="142">
        <f t="shared" ref="M170:M172" si="426">K170*L170</f>
        <v>0</v>
      </c>
      <c r="N170" s="140"/>
      <c r="O170" s="141"/>
      <c r="P170" s="142">
        <f t="shared" ref="P170:P172" si="427">N170*O170</f>
        <v>0</v>
      </c>
      <c r="Q170" s="140"/>
      <c r="R170" s="141"/>
      <c r="S170" s="142">
        <f t="shared" ref="S170:S172" si="428">Q170*R170</f>
        <v>0</v>
      </c>
      <c r="T170" s="140"/>
      <c r="U170" s="141"/>
      <c r="V170" s="142">
        <f t="shared" ref="V170:V172" si="429">T170*U170</f>
        <v>0</v>
      </c>
      <c r="W170" s="143">
        <f t="shared" ref="W170:W172" si="430">G170+M170+S170</f>
        <v>0</v>
      </c>
      <c r="X170" s="144">
        <f t="shared" ref="X170:X172" si="431">J170+P170+V170</f>
        <v>0</v>
      </c>
      <c r="Y170" s="144">
        <f t="shared" si="399"/>
        <v>0</v>
      </c>
      <c r="Z170" s="145" t="e">
        <f t="shared" si="400"/>
        <v>#DIV/0!</v>
      </c>
      <c r="AA170" s="300"/>
      <c r="AB170" s="76"/>
      <c r="AC170" s="76"/>
      <c r="AD170" s="76"/>
      <c r="AE170" s="76"/>
      <c r="AF170" s="76"/>
      <c r="AG170" s="76"/>
    </row>
    <row r="171" spans="1:33" ht="15.6" x14ac:dyDescent="0.3">
      <c r="A171" s="136" t="s">
        <v>88</v>
      </c>
      <c r="B171" s="137" t="s">
        <v>338</v>
      </c>
      <c r="C171" s="201" t="s">
        <v>337</v>
      </c>
      <c r="D171" s="139"/>
      <c r="E171" s="140"/>
      <c r="F171" s="141"/>
      <c r="G171" s="142">
        <f t="shared" si="424"/>
        <v>0</v>
      </c>
      <c r="H171" s="140"/>
      <c r="I171" s="141"/>
      <c r="J171" s="142">
        <f t="shared" si="425"/>
        <v>0</v>
      </c>
      <c r="K171" s="140"/>
      <c r="L171" s="141"/>
      <c r="M171" s="142">
        <f t="shared" si="426"/>
        <v>0</v>
      </c>
      <c r="N171" s="140"/>
      <c r="O171" s="141"/>
      <c r="P171" s="142">
        <f t="shared" si="427"/>
        <v>0</v>
      </c>
      <c r="Q171" s="140"/>
      <c r="R171" s="141"/>
      <c r="S171" s="142">
        <f t="shared" si="428"/>
        <v>0</v>
      </c>
      <c r="T171" s="140"/>
      <c r="U171" s="141"/>
      <c r="V171" s="142">
        <f t="shared" si="429"/>
        <v>0</v>
      </c>
      <c r="W171" s="143">
        <f t="shared" si="430"/>
        <v>0</v>
      </c>
      <c r="X171" s="144">
        <f t="shared" si="431"/>
        <v>0</v>
      </c>
      <c r="Y171" s="144">
        <f t="shared" si="399"/>
        <v>0</v>
      </c>
      <c r="Z171" s="145" t="e">
        <f t="shared" si="400"/>
        <v>#DIV/0!</v>
      </c>
      <c r="AA171" s="300"/>
      <c r="AB171" s="76"/>
      <c r="AC171" s="76"/>
      <c r="AD171" s="76"/>
      <c r="AE171" s="76"/>
      <c r="AF171" s="76"/>
      <c r="AG171" s="76"/>
    </row>
    <row r="172" spans="1:33" ht="15.6" x14ac:dyDescent="0.3">
      <c r="A172" s="147" t="s">
        <v>88</v>
      </c>
      <c r="B172" s="148" t="s">
        <v>339</v>
      </c>
      <c r="C172" s="178" t="s">
        <v>337</v>
      </c>
      <c r="D172" s="149"/>
      <c r="E172" s="150"/>
      <c r="F172" s="151"/>
      <c r="G172" s="152">
        <f t="shared" si="424"/>
        <v>0</v>
      </c>
      <c r="H172" s="150"/>
      <c r="I172" s="151"/>
      <c r="J172" s="152">
        <f t="shared" si="425"/>
        <v>0</v>
      </c>
      <c r="K172" s="150"/>
      <c r="L172" s="151"/>
      <c r="M172" s="152">
        <f t="shared" si="426"/>
        <v>0</v>
      </c>
      <c r="N172" s="150"/>
      <c r="O172" s="151"/>
      <c r="P172" s="152">
        <f t="shared" si="427"/>
        <v>0</v>
      </c>
      <c r="Q172" s="150"/>
      <c r="R172" s="151"/>
      <c r="S172" s="152">
        <f t="shared" si="428"/>
        <v>0</v>
      </c>
      <c r="T172" s="150"/>
      <c r="U172" s="151"/>
      <c r="V172" s="152">
        <f t="shared" si="429"/>
        <v>0</v>
      </c>
      <c r="W172" s="153">
        <f t="shared" si="430"/>
        <v>0</v>
      </c>
      <c r="X172" s="144">
        <f t="shared" si="431"/>
        <v>0</v>
      </c>
      <c r="Y172" s="144">
        <f t="shared" si="399"/>
        <v>0</v>
      </c>
      <c r="Z172" s="145" t="e">
        <f t="shared" si="400"/>
        <v>#DIV/0!</v>
      </c>
      <c r="AA172" s="301"/>
      <c r="AB172" s="76"/>
      <c r="AC172" s="76"/>
      <c r="AD172" s="76"/>
      <c r="AE172" s="76"/>
      <c r="AF172" s="76"/>
      <c r="AG172" s="76"/>
    </row>
    <row r="173" spans="1:33" ht="15.6" x14ac:dyDescent="0.3">
      <c r="A173" s="126" t="s">
        <v>85</v>
      </c>
      <c r="B173" s="170" t="s">
        <v>340</v>
      </c>
      <c r="C173" s="315" t="s">
        <v>306</v>
      </c>
      <c r="D173" s="156"/>
      <c r="E173" s="157">
        <f>SUM(E174:E180)</f>
        <v>0</v>
      </c>
      <c r="F173" s="158"/>
      <c r="G173" s="159">
        <f>SUM(G174:G181)</f>
        <v>0</v>
      </c>
      <c r="H173" s="157">
        <f>SUM(H174:H180)</f>
        <v>0</v>
      </c>
      <c r="I173" s="158"/>
      <c r="J173" s="159">
        <f>SUM(J174:J181)</f>
        <v>0</v>
      </c>
      <c r="K173" s="157">
        <f>SUM(K174:K180)</f>
        <v>0</v>
      </c>
      <c r="L173" s="158"/>
      <c r="M173" s="159">
        <f>SUM(M174:M181)</f>
        <v>0</v>
      </c>
      <c r="N173" s="157">
        <f>SUM(N174:N180)</f>
        <v>0</v>
      </c>
      <c r="O173" s="158"/>
      <c r="P173" s="159">
        <f>SUM(P174:P181)</f>
        <v>0</v>
      </c>
      <c r="Q173" s="157">
        <f>SUM(Q174:Q180)</f>
        <v>0</v>
      </c>
      <c r="R173" s="158"/>
      <c r="S173" s="159">
        <f>SUM(S174:S181)</f>
        <v>0</v>
      </c>
      <c r="T173" s="157">
        <f>SUM(T174:T180)</f>
        <v>0</v>
      </c>
      <c r="U173" s="158"/>
      <c r="V173" s="159">
        <f t="shared" ref="V173:X173" si="432">SUM(V174:V181)</f>
        <v>0</v>
      </c>
      <c r="W173" s="159">
        <f t="shared" si="432"/>
        <v>0</v>
      </c>
      <c r="X173" s="159">
        <f t="shared" si="432"/>
        <v>0</v>
      </c>
      <c r="Y173" s="159">
        <f t="shared" si="399"/>
        <v>0</v>
      </c>
      <c r="Z173" s="159" t="e">
        <f t="shared" si="400"/>
        <v>#DIV/0!</v>
      </c>
      <c r="AA173" s="314"/>
      <c r="AB173" s="74"/>
      <c r="AC173" s="74"/>
      <c r="AD173" s="74"/>
      <c r="AE173" s="74"/>
      <c r="AF173" s="74"/>
      <c r="AG173" s="74"/>
    </row>
    <row r="174" spans="1:33" ht="30" x14ac:dyDescent="0.3">
      <c r="A174" s="136" t="s">
        <v>88</v>
      </c>
      <c r="B174" s="137" t="s">
        <v>341</v>
      </c>
      <c r="C174" s="201" t="s">
        <v>342</v>
      </c>
      <c r="D174" s="139"/>
      <c r="E174" s="140"/>
      <c r="F174" s="141"/>
      <c r="G174" s="142">
        <f t="shared" ref="G174:G181" si="433">E174*F174</f>
        <v>0</v>
      </c>
      <c r="H174" s="140"/>
      <c r="I174" s="141"/>
      <c r="J174" s="142">
        <f t="shared" ref="J174:J181" si="434">H174*I174</f>
        <v>0</v>
      </c>
      <c r="K174" s="140"/>
      <c r="L174" s="141"/>
      <c r="M174" s="142">
        <f t="shared" ref="M174:M181" si="435">K174*L174</f>
        <v>0</v>
      </c>
      <c r="N174" s="140"/>
      <c r="O174" s="141"/>
      <c r="P174" s="142">
        <f t="shared" ref="P174:P181" si="436">N174*O174</f>
        <v>0</v>
      </c>
      <c r="Q174" s="140"/>
      <c r="R174" s="141"/>
      <c r="S174" s="142">
        <f t="shared" ref="S174:S181" si="437">Q174*R174</f>
        <v>0</v>
      </c>
      <c r="T174" s="140"/>
      <c r="U174" s="141"/>
      <c r="V174" s="142">
        <f t="shared" ref="V174:V181" si="438">T174*U174</f>
        <v>0</v>
      </c>
      <c r="W174" s="143">
        <f t="shared" ref="W174:W181" si="439">G174+M174+S174</f>
        <v>0</v>
      </c>
      <c r="X174" s="144">
        <f t="shared" ref="X174:X181" si="440">J174+P174+V174</f>
        <v>0</v>
      </c>
      <c r="Y174" s="144">
        <f t="shared" si="399"/>
        <v>0</v>
      </c>
      <c r="Z174" s="145" t="e">
        <f t="shared" si="400"/>
        <v>#DIV/0!</v>
      </c>
      <c r="AA174" s="300"/>
      <c r="AB174" s="76"/>
      <c r="AC174" s="76"/>
      <c r="AD174" s="76"/>
      <c r="AE174" s="76"/>
      <c r="AF174" s="76"/>
      <c r="AG174" s="76"/>
    </row>
    <row r="175" spans="1:33" ht="30" x14ac:dyDescent="0.3">
      <c r="A175" s="136" t="s">
        <v>88</v>
      </c>
      <c r="B175" s="137" t="s">
        <v>343</v>
      </c>
      <c r="C175" s="201" t="s">
        <v>344</v>
      </c>
      <c r="D175" s="139"/>
      <c r="E175" s="140"/>
      <c r="F175" s="141"/>
      <c r="G175" s="142">
        <f t="shared" si="433"/>
        <v>0</v>
      </c>
      <c r="H175" s="140"/>
      <c r="I175" s="141"/>
      <c r="J175" s="142">
        <f t="shared" si="434"/>
        <v>0</v>
      </c>
      <c r="K175" s="140"/>
      <c r="L175" s="141"/>
      <c r="M175" s="142">
        <f t="shared" si="435"/>
        <v>0</v>
      </c>
      <c r="N175" s="140"/>
      <c r="O175" s="141"/>
      <c r="P175" s="142">
        <f t="shared" si="436"/>
        <v>0</v>
      </c>
      <c r="Q175" s="140"/>
      <c r="R175" s="141"/>
      <c r="S175" s="142">
        <f t="shared" si="437"/>
        <v>0</v>
      </c>
      <c r="T175" s="140"/>
      <c r="U175" s="141"/>
      <c r="V175" s="142">
        <f t="shared" si="438"/>
        <v>0</v>
      </c>
      <c r="W175" s="153">
        <f t="shared" si="439"/>
        <v>0</v>
      </c>
      <c r="X175" s="144">
        <f t="shared" si="440"/>
        <v>0</v>
      </c>
      <c r="Y175" s="144">
        <f t="shared" si="399"/>
        <v>0</v>
      </c>
      <c r="Z175" s="145" t="e">
        <f t="shared" si="400"/>
        <v>#DIV/0!</v>
      </c>
      <c r="AA175" s="300"/>
      <c r="AB175" s="76"/>
      <c r="AC175" s="76"/>
      <c r="AD175" s="76"/>
      <c r="AE175" s="76"/>
      <c r="AF175" s="76"/>
      <c r="AG175" s="76"/>
    </row>
    <row r="176" spans="1:33" ht="45" x14ac:dyDescent="0.3">
      <c r="A176" s="136" t="s">
        <v>88</v>
      </c>
      <c r="B176" s="137" t="s">
        <v>345</v>
      </c>
      <c r="C176" s="201" t="s">
        <v>346</v>
      </c>
      <c r="D176" s="139"/>
      <c r="E176" s="140"/>
      <c r="F176" s="141"/>
      <c r="G176" s="142">
        <f t="shared" si="433"/>
        <v>0</v>
      </c>
      <c r="H176" s="140"/>
      <c r="I176" s="141"/>
      <c r="J176" s="142">
        <f t="shared" si="434"/>
        <v>0</v>
      </c>
      <c r="K176" s="140"/>
      <c r="L176" s="141"/>
      <c r="M176" s="142">
        <f t="shared" si="435"/>
        <v>0</v>
      </c>
      <c r="N176" s="140"/>
      <c r="O176" s="141"/>
      <c r="P176" s="142">
        <f t="shared" si="436"/>
        <v>0</v>
      </c>
      <c r="Q176" s="140"/>
      <c r="R176" s="141"/>
      <c r="S176" s="142">
        <f t="shared" si="437"/>
        <v>0</v>
      </c>
      <c r="T176" s="140"/>
      <c r="U176" s="141"/>
      <c r="V176" s="142">
        <f t="shared" si="438"/>
        <v>0</v>
      </c>
      <c r="W176" s="153">
        <f t="shared" si="439"/>
        <v>0</v>
      </c>
      <c r="X176" s="144">
        <f t="shared" si="440"/>
        <v>0</v>
      </c>
      <c r="Y176" s="144">
        <f t="shared" si="399"/>
        <v>0</v>
      </c>
      <c r="Z176" s="145" t="e">
        <f t="shared" si="400"/>
        <v>#DIV/0!</v>
      </c>
      <c r="AA176" s="300"/>
      <c r="AB176" s="76"/>
      <c r="AC176" s="76"/>
      <c r="AD176" s="76"/>
      <c r="AE176" s="76"/>
      <c r="AF176" s="76"/>
      <c r="AG176" s="76"/>
    </row>
    <row r="177" spans="1:33" ht="30" x14ac:dyDescent="0.3">
      <c r="A177" s="136" t="s">
        <v>88</v>
      </c>
      <c r="B177" s="137" t="s">
        <v>347</v>
      </c>
      <c r="C177" s="201" t="s">
        <v>348</v>
      </c>
      <c r="D177" s="139"/>
      <c r="E177" s="140"/>
      <c r="F177" s="141"/>
      <c r="G177" s="142">
        <f t="shared" si="433"/>
        <v>0</v>
      </c>
      <c r="H177" s="140"/>
      <c r="I177" s="141"/>
      <c r="J177" s="142">
        <f t="shared" si="434"/>
        <v>0</v>
      </c>
      <c r="K177" s="140"/>
      <c r="L177" s="141"/>
      <c r="M177" s="142">
        <f t="shared" si="435"/>
        <v>0</v>
      </c>
      <c r="N177" s="140"/>
      <c r="O177" s="141"/>
      <c r="P177" s="142">
        <f t="shared" si="436"/>
        <v>0</v>
      </c>
      <c r="Q177" s="140"/>
      <c r="R177" s="141"/>
      <c r="S177" s="142">
        <f t="shared" si="437"/>
        <v>0</v>
      </c>
      <c r="T177" s="140"/>
      <c r="U177" s="141"/>
      <c r="V177" s="142">
        <f t="shared" si="438"/>
        <v>0</v>
      </c>
      <c r="W177" s="153">
        <f t="shared" si="439"/>
        <v>0</v>
      </c>
      <c r="X177" s="144">
        <f t="shared" si="440"/>
        <v>0</v>
      </c>
      <c r="Y177" s="144">
        <f t="shared" si="399"/>
        <v>0</v>
      </c>
      <c r="Z177" s="145" t="e">
        <f t="shared" si="400"/>
        <v>#DIV/0!</v>
      </c>
      <c r="AA177" s="300"/>
      <c r="AB177" s="76"/>
      <c r="AC177" s="76"/>
      <c r="AD177" s="76"/>
      <c r="AE177" s="76"/>
      <c r="AF177" s="76"/>
      <c r="AG177" s="76"/>
    </row>
    <row r="178" spans="1:33" ht="30" x14ac:dyDescent="0.3">
      <c r="A178" s="136" t="s">
        <v>88</v>
      </c>
      <c r="B178" s="137" t="s">
        <v>349</v>
      </c>
      <c r="C178" s="178" t="s">
        <v>350</v>
      </c>
      <c r="D178" s="139"/>
      <c r="E178" s="140"/>
      <c r="F178" s="141"/>
      <c r="G178" s="142">
        <f t="shared" si="433"/>
        <v>0</v>
      </c>
      <c r="H178" s="140"/>
      <c r="I178" s="141"/>
      <c r="J178" s="142">
        <f t="shared" si="434"/>
        <v>0</v>
      </c>
      <c r="K178" s="140"/>
      <c r="L178" s="141"/>
      <c r="M178" s="142">
        <f t="shared" si="435"/>
        <v>0</v>
      </c>
      <c r="N178" s="140"/>
      <c r="O178" s="141"/>
      <c r="P178" s="142">
        <f t="shared" si="436"/>
        <v>0</v>
      </c>
      <c r="Q178" s="140"/>
      <c r="R178" s="141"/>
      <c r="S178" s="142">
        <f t="shared" si="437"/>
        <v>0</v>
      </c>
      <c r="T178" s="140"/>
      <c r="U178" s="141"/>
      <c r="V178" s="142">
        <f t="shared" si="438"/>
        <v>0</v>
      </c>
      <c r="W178" s="153">
        <f t="shared" si="439"/>
        <v>0</v>
      </c>
      <c r="X178" s="144">
        <f t="shared" si="440"/>
        <v>0</v>
      </c>
      <c r="Y178" s="144">
        <f t="shared" si="399"/>
        <v>0</v>
      </c>
      <c r="Z178" s="145" t="e">
        <f t="shared" si="400"/>
        <v>#DIV/0!</v>
      </c>
      <c r="AA178" s="300"/>
      <c r="AB178" s="75"/>
      <c r="AC178" s="76"/>
      <c r="AD178" s="76"/>
      <c r="AE178" s="76"/>
      <c r="AF178" s="76"/>
      <c r="AG178" s="76"/>
    </row>
    <row r="179" spans="1:33" ht="30" x14ac:dyDescent="0.3">
      <c r="A179" s="136" t="s">
        <v>88</v>
      </c>
      <c r="B179" s="137" t="s">
        <v>351</v>
      </c>
      <c r="C179" s="178" t="s">
        <v>350</v>
      </c>
      <c r="D179" s="139"/>
      <c r="E179" s="140"/>
      <c r="F179" s="141"/>
      <c r="G179" s="142">
        <f t="shared" si="433"/>
        <v>0</v>
      </c>
      <c r="H179" s="140"/>
      <c r="I179" s="141"/>
      <c r="J179" s="142">
        <f t="shared" si="434"/>
        <v>0</v>
      </c>
      <c r="K179" s="140"/>
      <c r="L179" s="141"/>
      <c r="M179" s="142">
        <f t="shared" si="435"/>
        <v>0</v>
      </c>
      <c r="N179" s="140"/>
      <c r="O179" s="141"/>
      <c r="P179" s="142">
        <f t="shared" si="436"/>
        <v>0</v>
      </c>
      <c r="Q179" s="140"/>
      <c r="R179" s="141"/>
      <c r="S179" s="142">
        <f t="shared" si="437"/>
        <v>0</v>
      </c>
      <c r="T179" s="140"/>
      <c r="U179" s="141"/>
      <c r="V179" s="142">
        <f t="shared" si="438"/>
        <v>0</v>
      </c>
      <c r="W179" s="153">
        <f t="shared" si="439"/>
        <v>0</v>
      </c>
      <c r="X179" s="144">
        <f t="shared" si="440"/>
        <v>0</v>
      </c>
      <c r="Y179" s="144">
        <f t="shared" si="399"/>
        <v>0</v>
      </c>
      <c r="Z179" s="145" t="e">
        <f t="shared" si="400"/>
        <v>#DIV/0!</v>
      </c>
      <c r="AA179" s="300"/>
      <c r="AB179" s="76"/>
      <c r="AC179" s="76"/>
      <c r="AD179" s="76"/>
      <c r="AE179" s="76"/>
      <c r="AF179" s="76"/>
      <c r="AG179" s="76"/>
    </row>
    <row r="180" spans="1:33" ht="30" x14ac:dyDescent="0.3">
      <c r="A180" s="147" t="s">
        <v>88</v>
      </c>
      <c r="B180" s="148" t="s">
        <v>352</v>
      </c>
      <c r="C180" s="178" t="s">
        <v>350</v>
      </c>
      <c r="D180" s="149"/>
      <c r="E180" s="150"/>
      <c r="F180" s="151"/>
      <c r="G180" s="152">
        <f t="shared" si="433"/>
        <v>0</v>
      </c>
      <c r="H180" s="150"/>
      <c r="I180" s="151"/>
      <c r="J180" s="152">
        <f t="shared" si="434"/>
        <v>0</v>
      </c>
      <c r="K180" s="150"/>
      <c r="L180" s="151"/>
      <c r="M180" s="152">
        <f t="shared" si="435"/>
        <v>0</v>
      </c>
      <c r="N180" s="150"/>
      <c r="O180" s="151"/>
      <c r="P180" s="152">
        <f t="shared" si="436"/>
        <v>0</v>
      </c>
      <c r="Q180" s="150"/>
      <c r="R180" s="151"/>
      <c r="S180" s="152">
        <f t="shared" si="437"/>
        <v>0</v>
      </c>
      <c r="T180" s="150"/>
      <c r="U180" s="151"/>
      <c r="V180" s="152">
        <f t="shared" si="438"/>
        <v>0</v>
      </c>
      <c r="W180" s="153">
        <f t="shared" si="439"/>
        <v>0</v>
      </c>
      <c r="X180" s="144">
        <f t="shared" si="440"/>
        <v>0</v>
      </c>
      <c r="Y180" s="144">
        <f t="shared" si="399"/>
        <v>0</v>
      </c>
      <c r="Z180" s="145" t="e">
        <f t="shared" si="400"/>
        <v>#DIV/0!</v>
      </c>
      <c r="AA180" s="301"/>
      <c r="AB180" s="76"/>
      <c r="AC180" s="76"/>
      <c r="AD180" s="76"/>
      <c r="AE180" s="76"/>
      <c r="AF180" s="76"/>
      <c r="AG180" s="76"/>
    </row>
    <row r="181" spans="1:33" ht="45" x14ac:dyDescent="0.3">
      <c r="A181" s="147" t="s">
        <v>88</v>
      </c>
      <c r="B181" s="169" t="s">
        <v>353</v>
      </c>
      <c r="C181" s="202" t="s">
        <v>354</v>
      </c>
      <c r="D181" s="163"/>
      <c r="E181" s="150"/>
      <c r="F181" s="151">
        <v>0.22</v>
      </c>
      <c r="G181" s="152">
        <f t="shared" si="433"/>
        <v>0</v>
      </c>
      <c r="H181" s="150"/>
      <c r="I181" s="151">
        <v>0.22</v>
      </c>
      <c r="J181" s="152">
        <f t="shared" si="434"/>
        <v>0</v>
      </c>
      <c r="K181" s="150"/>
      <c r="L181" s="151">
        <v>0.22</v>
      </c>
      <c r="M181" s="152">
        <f t="shared" si="435"/>
        <v>0</v>
      </c>
      <c r="N181" s="150"/>
      <c r="O181" s="151">
        <v>0.22</v>
      </c>
      <c r="P181" s="152">
        <f t="shared" si="436"/>
        <v>0</v>
      </c>
      <c r="Q181" s="150"/>
      <c r="R181" s="151">
        <v>0.22</v>
      </c>
      <c r="S181" s="152">
        <f t="shared" si="437"/>
        <v>0</v>
      </c>
      <c r="T181" s="150"/>
      <c r="U181" s="151">
        <v>0.22</v>
      </c>
      <c r="V181" s="152">
        <f t="shared" si="438"/>
        <v>0</v>
      </c>
      <c r="W181" s="153">
        <f t="shared" si="439"/>
        <v>0</v>
      </c>
      <c r="X181" s="144">
        <f t="shared" si="440"/>
        <v>0</v>
      </c>
      <c r="Y181" s="144">
        <f t="shared" si="399"/>
        <v>0</v>
      </c>
      <c r="Z181" s="145" t="e">
        <f t="shared" si="400"/>
        <v>#DIV/0!</v>
      </c>
      <c r="AA181" s="167"/>
      <c r="AB181" s="9"/>
      <c r="AC181" s="9"/>
      <c r="AD181" s="9"/>
      <c r="AE181" s="9"/>
      <c r="AF181" s="9"/>
      <c r="AG181" s="9"/>
    </row>
    <row r="182" spans="1:33" ht="15.6" x14ac:dyDescent="0.3">
      <c r="A182" s="316" t="s">
        <v>355</v>
      </c>
      <c r="B182" s="317"/>
      <c r="C182" s="318"/>
      <c r="D182" s="319"/>
      <c r="E182" s="188">
        <f>E173+E169+E161+E156</f>
        <v>101</v>
      </c>
      <c r="F182" s="203"/>
      <c r="G182" s="320">
        <f t="shared" ref="G182:H182" si="441">G173+G169+G161+G156</f>
        <v>190740</v>
      </c>
      <c r="H182" s="188">
        <f t="shared" si="441"/>
        <v>101</v>
      </c>
      <c r="I182" s="203"/>
      <c r="J182" s="320">
        <f t="shared" ref="J182:K182" si="442">J173+J169+J161+J156</f>
        <v>190740</v>
      </c>
      <c r="K182" s="188">
        <f t="shared" si="442"/>
        <v>0</v>
      </c>
      <c r="L182" s="203"/>
      <c r="M182" s="320">
        <f t="shared" ref="M182:N182" si="443">M173+M169+M161+M156</f>
        <v>0</v>
      </c>
      <c r="N182" s="188">
        <f t="shared" si="443"/>
        <v>0</v>
      </c>
      <c r="O182" s="203"/>
      <c r="P182" s="320">
        <f t="shared" ref="P182:Q182" si="444">P173+P169+P161+P156</f>
        <v>0</v>
      </c>
      <c r="Q182" s="188">
        <f t="shared" si="444"/>
        <v>0</v>
      </c>
      <c r="R182" s="203"/>
      <c r="S182" s="320">
        <f t="shared" ref="S182:T182" si="445">S173+S169+S161+S156</f>
        <v>0</v>
      </c>
      <c r="T182" s="188">
        <f t="shared" si="445"/>
        <v>0</v>
      </c>
      <c r="U182" s="203"/>
      <c r="V182" s="320">
        <f>V173+V169+V161+V156</f>
        <v>0</v>
      </c>
      <c r="W182" s="246">
        <f t="shared" ref="W182:X182" si="446">W173+W156+W169+W161</f>
        <v>190740</v>
      </c>
      <c r="X182" s="246">
        <f t="shared" si="446"/>
        <v>190740</v>
      </c>
      <c r="Y182" s="246">
        <f t="shared" si="399"/>
        <v>0</v>
      </c>
      <c r="Z182" s="246">
        <f t="shared" si="400"/>
        <v>0</v>
      </c>
      <c r="AA182" s="247"/>
      <c r="AB182" s="9"/>
      <c r="AC182" s="9"/>
      <c r="AD182" s="9"/>
      <c r="AE182" s="9"/>
      <c r="AF182" s="9"/>
      <c r="AG182" s="9"/>
    </row>
    <row r="183" spans="1:33" ht="15.6" x14ac:dyDescent="0.3">
      <c r="A183" s="321" t="s">
        <v>356</v>
      </c>
      <c r="B183" s="322"/>
      <c r="C183" s="323"/>
      <c r="D183" s="113"/>
      <c r="E183" s="324"/>
      <c r="F183" s="325"/>
      <c r="G183" s="326">
        <f>G33+G47+G56+G80+G94+G108+G121+G129+G137+G144+G148+G154+G182</f>
        <v>295500</v>
      </c>
      <c r="H183" s="324"/>
      <c r="I183" s="325"/>
      <c r="J183" s="326">
        <f>J33+J47+J56+J80+J94+J108+J121+J129+J137+J144+J148+J154+J182</f>
        <v>295500</v>
      </c>
      <c r="K183" s="324"/>
      <c r="L183" s="325"/>
      <c r="M183" s="326">
        <f>M33+M47+M56+M80+M94+M108+M121+M129+M137+M144+M148+M154+M182</f>
        <v>0</v>
      </c>
      <c r="N183" s="324"/>
      <c r="O183" s="325"/>
      <c r="P183" s="326">
        <f>P33+P47+P56+P80+P94+P108+P121+P129+P137+P144+P148+P154+P182</f>
        <v>0</v>
      </c>
      <c r="Q183" s="324"/>
      <c r="R183" s="325"/>
      <c r="S183" s="326">
        <f>S33+S47+S56+S80+S94+S108+S121+S129+S137+S144+S148+S154+S182</f>
        <v>0</v>
      </c>
      <c r="T183" s="324"/>
      <c r="U183" s="325"/>
      <c r="V183" s="326">
        <f t="shared" ref="V183:Y183" si="447">V33+V47+V56+V80+V94+V108+V121+V129+V137+V144+V148+V154+V182</f>
        <v>0</v>
      </c>
      <c r="W183" s="326">
        <f t="shared" si="447"/>
        <v>295500</v>
      </c>
      <c r="X183" s="326">
        <f t="shared" si="447"/>
        <v>295500</v>
      </c>
      <c r="Y183" s="326">
        <f t="shared" si="447"/>
        <v>0</v>
      </c>
      <c r="Z183" s="327">
        <f t="shared" si="400"/>
        <v>0</v>
      </c>
      <c r="AA183" s="328"/>
      <c r="AB183" s="9"/>
      <c r="AC183" s="9"/>
      <c r="AD183" s="9"/>
      <c r="AE183" s="9"/>
      <c r="AF183" s="9"/>
      <c r="AG183" s="9"/>
    </row>
    <row r="184" spans="1:33" ht="15" customHeight="1" x14ac:dyDescent="0.3">
      <c r="A184" s="401"/>
      <c r="B184" s="378"/>
      <c r="C184" s="378"/>
      <c r="D184" s="88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329"/>
      <c r="X184" s="329"/>
      <c r="Y184" s="329"/>
      <c r="Z184" s="329"/>
      <c r="AA184" s="102"/>
      <c r="AB184" s="9"/>
      <c r="AC184" s="9"/>
      <c r="AD184" s="9"/>
      <c r="AE184" s="9"/>
      <c r="AF184" s="9"/>
      <c r="AG184" s="9"/>
    </row>
    <row r="185" spans="1:33" ht="30" customHeight="1" x14ac:dyDescent="0.3">
      <c r="A185" s="387" t="s">
        <v>357</v>
      </c>
      <c r="B185" s="370"/>
      <c r="C185" s="388"/>
      <c r="D185" s="330"/>
      <c r="E185" s="324"/>
      <c r="F185" s="325"/>
      <c r="G185" s="331">
        <f>Фінансування!C27-'Кошторис  витрат'!G183</f>
        <v>0</v>
      </c>
      <c r="H185" s="324"/>
      <c r="I185" s="325"/>
      <c r="J185" s="331">
        <f>Фінансування!C28-'Кошторис  витрат'!J183</f>
        <v>0</v>
      </c>
      <c r="K185" s="324"/>
      <c r="L185" s="325"/>
      <c r="M185" s="331">
        <f>Фінансування!J27-'Кошторис  витрат'!M183</f>
        <v>0</v>
      </c>
      <c r="N185" s="324"/>
      <c r="O185" s="325"/>
      <c r="P185" s="331">
        <f>Фінансування!J28-'Кошторис  витрат'!P183</f>
        <v>0</v>
      </c>
      <c r="Q185" s="324"/>
      <c r="R185" s="325"/>
      <c r="S185" s="331">
        <f>Фінансування!L27-'Кошторис  витрат'!S183</f>
        <v>0</v>
      </c>
      <c r="T185" s="324"/>
      <c r="U185" s="325"/>
      <c r="V185" s="331">
        <f>Фінансування!L28-'Кошторис  витрат'!V183</f>
        <v>0</v>
      </c>
      <c r="W185" s="332">
        <f>Фінансування!N27-'Кошторис  витрат'!W183</f>
        <v>0</v>
      </c>
      <c r="X185" s="332">
        <f>Фінансування!N28-'Кошторис  витрат'!X183</f>
        <v>0</v>
      </c>
      <c r="Y185" s="332"/>
      <c r="Z185" s="332"/>
      <c r="AA185" s="333"/>
      <c r="AB185" s="9"/>
      <c r="AC185" s="9"/>
      <c r="AD185" s="9"/>
      <c r="AE185" s="9"/>
      <c r="AF185" s="9"/>
      <c r="AG185" s="9"/>
    </row>
    <row r="186" spans="1:33" ht="15.75" customHeight="1" x14ac:dyDescent="0.3">
      <c r="A186" s="96"/>
      <c r="B186" s="334"/>
      <c r="C186" s="85"/>
      <c r="D186" s="335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4"/>
      <c r="X186" s="84"/>
      <c r="Y186" s="84"/>
      <c r="Z186" s="84"/>
      <c r="AA186" s="85"/>
      <c r="AB186" s="1"/>
      <c r="AC186" s="1"/>
      <c r="AD186" s="1"/>
      <c r="AE186" s="1"/>
      <c r="AF186" s="1"/>
      <c r="AG186" s="1"/>
    </row>
    <row r="187" spans="1:33" ht="15.75" customHeight="1" x14ac:dyDescent="0.3">
      <c r="A187" s="96"/>
      <c r="B187" s="334"/>
      <c r="C187" s="85"/>
      <c r="D187" s="335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4"/>
      <c r="X187" s="84"/>
      <c r="Y187" s="84"/>
      <c r="Z187" s="84"/>
      <c r="AA187" s="85"/>
      <c r="AB187" s="1"/>
      <c r="AC187" s="1"/>
      <c r="AD187" s="1"/>
      <c r="AE187" s="1"/>
      <c r="AF187" s="1"/>
      <c r="AG187" s="1"/>
    </row>
    <row r="188" spans="1:33" ht="15.75" customHeight="1" x14ac:dyDescent="0.3">
      <c r="A188" s="96"/>
      <c r="B188" s="334"/>
      <c r="C188" s="85"/>
      <c r="D188" s="335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4"/>
      <c r="X188" s="84"/>
      <c r="Y188" s="84"/>
      <c r="Z188" s="84"/>
      <c r="AA188" s="85"/>
      <c r="AB188" s="1"/>
      <c r="AC188" s="1"/>
      <c r="AD188" s="1"/>
      <c r="AE188" s="1"/>
      <c r="AF188" s="1"/>
      <c r="AG188" s="1"/>
    </row>
    <row r="189" spans="1:33" ht="15.75" customHeight="1" x14ac:dyDescent="0.3">
      <c r="A189" s="336"/>
      <c r="B189" s="337"/>
      <c r="C189" s="338" t="s">
        <v>51</v>
      </c>
      <c r="D189" s="335"/>
      <c r="E189" s="339"/>
      <c r="F189" s="339"/>
      <c r="G189" s="83"/>
      <c r="H189" s="389" t="s">
        <v>52</v>
      </c>
      <c r="I189" s="390"/>
      <c r="J189" s="390"/>
      <c r="K189" s="340"/>
      <c r="L189" s="85"/>
      <c r="M189" s="83"/>
      <c r="N189" s="340"/>
      <c r="O189" s="85"/>
      <c r="P189" s="83"/>
      <c r="Q189" s="83"/>
      <c r="R189" s="83"/>
      <c r="S189" s="83"/>
      <c r="T189" s="83"/>
      <c r="U189" s="83"/>
      <c r="V189" s="83"/>
      <c r="W189" s="84"/>
      <c r="X189" s="84"/>
      <c r="Y189" s="84"/>
      <c r="Z189" s="84"/>
      <c r="AA189" s="85"/>
      <c r="AB189" s="1"/>
      <c r="AC189" s="2"/>
      <c r="AD189" s="1"/>
      <c r="AE189" s="1"/>
      <c r="AF189" s="1"/>
      <c r="AG189" s="1"/>
    </row>
    <row r="190" spans="1:33" ht="15.75" customHeight="1" x14ac:dyDescent="0.3">
      <c r="A190" s="341"/>
      <c r="B190" s="342"/>
      <c r="C190" s="343" t="s">
        <v>358</v>
      </c>
      <c r="D190" s="344"/>
      <c r="E190" s="345" t="s">
        <v>359</v>
      </c>
      <c r="F190" s="345"/>
      <c r="G190" s="346"/>
      <c r="H190" s="347"/>
      <c r="I190" s="348" t="s">
        <v>360</v>
      </c>
      <c r="J190" s="346"/>
      <c r="K190" s="347"/>
      <c r="L190" s="348"/>
      <c r="M190" s="346"/>
      <c r="N190" s="347"/>
      <c r="O190" s="348"/>
      <c r="P190" s="346"/>
      <c r="Q190" s="346"/>
      <c r="R190" s="346"/>
      <c r="S190" s="346"/>
      <c r="T190" s="346"/>
      <c r="U190" s="346"/>
      <c r="V190" s="346"/>
      <c r="W190" s="349"/>
      <c r="X190" s="349"/>
      <c r="Y190" s="349"/>
      <c r="Z190" s="349"/>
      <c r="AA190" s="350"/>
      <c r="AB190" s="81"/>
      <c r="AC190" s="80"/>
      <c r="AD190" s="81"/>
      <c r="AE190" s="81"/>
      <c r="AF190" s="81"/>
      <c r="AG190" s="81"/>
    </row>
    <row r="191" spans="1:33" ht="15.75" customHeight="1" x14ac:dyDescent="0.3">
      <c r="A191" s="96"/>
      <c r="B191" s="334"/>
      <c r="C191" s="85"/>
      <c r="D191" s="335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4"/>
      <c r="X191" s="84"/>
      <c r="Y191" s="84"/>
      <c r="Z191" s="84"/>
      <c r="AA191" s="85"/>
      <c r="AB191" s="1"/>
      <c r="AC191" s="1"/>
      <c r="AD191" s="1"/>
      <c r="AE191" s="1"/>
      <c r="AF191" s="1"/>
      <c r="AG191" s="1"/>
    </row>
    <row r="192" spans="1:33" ht="15.75" customHeight="1" x14ac:dyDescent="0.3">
      <c r="A192" s="96"/>
      <c r="B192" s="334"/>
      <c r="C192" s="85"/>
      <c r="D192" s="335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4"/>
      <c r="X192" s="84"/>
      <c r="Y192" s="84"/>
      <c r="Z192" s="84"/>
      <c r="AA192" s="85"/>
      <c r="AB192" s="1"/>
      <c r="AC192" s="1"/>
      <c r="AD192" s="1"/>
      <c r="AE192" s="1"/>
      <c r="AF192" s="1"/>
      <c r="AG192" s="1"/>
    </row>
    <row r="193" spans="1:33" ht="15.75" customHeight="1" x14ac:dyDescent="0.3">
      <c r="A193" s="96"/>
      <c r="B193" s="334"/>
      <c r="C193" s="85"/>
      <c r="D193" s="335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4"/>
      <c r="X193" s="84"/>
      <c r="Y193" s="84"/>
      <c r="Z193" s="84"/>
      <c r="AA193" s="85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78"/>
      <c r="C194" s="2"/>
      <c r="D194" s="79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82"/>
      <c r="X194" s="82"/>
      <c r="Y194" s="82"/>
      <c r="Z194" s="8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78"/>
      <c r="C195" s="2"/>
      <c r="D195" s="79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82"/>
      <c r="X195" s="82"/>
      <c r="Y195" s="82"/>
      <c r="Z195" s="8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78"/>
      <c r="C196" s="2"/>
      <c r="D196" s="79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82"/>
      <c r="X196" s="82"/>
      <c r="Y196" s="82"/>
      <c r="Z196" s="8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78"/>
      <c r="C197" s="2"/>
      <c r="D197" s="79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82"/>
      <c r="X197" s="82"/>
      <c r="Y197" s="82"/>
      <c r="Z197" s="82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78"/>
      <c r="C198" s="2"/>
      <c r="D198" s="79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82"/>
      <c r="X198" s="82"/>
      <c r="Y198" s="82"/>
      <c r="Z198" s="82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78"/>
      <c r="C199" s="2"/>
      <c r="D199" s="79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82"/>
      <c r="X199" s="82"/>
      <c r="Y199" s="82"/>
      <c r="Z199" s="8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78"/>
      <c r="C200" s="2"/>
      <c r="D200" s="79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82"/>
      <c r="X200" s="82"/>
      <c r="Y200" s="82"/>
      <c r="Z200" s="8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78"/>
      <c r="C201" s="2"/>
      <c r="D201" s="79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82"/>
      <c r="X201" s="82"/>
      <c r="Y201" s="82"/>
      <c r="Z201" s="8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78"/>
      <c r="C202" s="2"/>
      <c r="D202" s="79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82"/>
      <c r="X202" s="82"/>
      <c r="Y202" s="82"/>
      <c r="Z202" s="8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78"/>
      <c r="C203" s="2"/>
      <c r="D203" s="79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82"/>
      <c r="X203" s="82"/>
      <c r="Y203" s="82"/>
      <c r="Z203" s="8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78"/>
      <c r="C204" s="2"/>
      <c r="D204" s="79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82"/>
      <c r="X204" s="82"/>
      <c r="Y204" s="82"/>
      <c r="Z204" s="8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78"/>
      <c r="C205" s="2"/>
      <c r="D205" s="79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82"/>
      <c r="X205" s="82"/>
      <c r="Y205" s="82"/>
      <c r="Z205" s="8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78"/>
      <c r="C206" s="2"/>
      <c r="D206" s="79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82"/>
      <c r="X206" s="82"/>
      <c r="Y206" s="82"/>
      <c r="Z206" s="8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78"/>
      <c r="C207" s="2"/>
      <c r="D207" s="79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82"/>
      <c r="X207" s="82"/>
      <c r="Y207" s="82"/>
      <c r="Z207" s="8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78"/>
      <c r="C208" s="2"/>
      <c r="D208" s="79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82"/>
      <c r="X208" s="82"/>
      <c r="Y208" s="82"/>
      <c r="Z208" s="8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78"/>
      <c r="C209" s="2"/>
      <c r="D209" s="79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82"/>
      <c r="X209" s="82"/>
      <c r="Y209" s="82"/>
      <c r="Z209" s="8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78"/>
      <c r="C210" s="2"/>
      <c r="D210" s="79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82"/>
      <c r="X210" s="82"/>
      <c r="Y210" s="82"/>
      <c r="Z210" s="8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78"/>
      <c r="C211" s="2"/>
      <c r="D211" s="79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82"/>
      <c r="X211" s="82"/>
      <c r="Y211" s="82"/>
      <c r="Z211" s="8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78"/>
      <c r="C212" s="2"/>
      <c r="D212" s="79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82"/>
      <c r="X212" s="82"/>
      <c r="Y212" s="82"/>
      <c r="Z212" s="8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78"/>
      <c r="C213" s="2"/>
      <c r="D213" s="79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82"/>
      <c r="X213" s="82"/>
      <c r="Y213" s="82"/>
      <c r="Z213" s="8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78"/>
      <c r="C214" s="2"/>
      <c r="D214" s="79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82"/>
      <c r="X214" s="82"/>
      <c r="Y214" s="82"/>
      <c r="Z214" s="8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78"/>
      <c r="C215" s="2"/>
      <c r="D215" s="79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82"/>
      <c r="X215" s="82"/>
      <c r="Y215" s="82"/>
      <c r="Z215" s="8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78"/>
      <c r="C216" s="2"/>
      <c r="D216" s="79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82"/>
      <c r="X216" s="82"/>
      <c r="Y216" s="82"/>
      <c r="Z216" s="8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78"/>
      <c r="C217" s="2"/>
      <c r="D217" s="79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82"/>
      <c r="X217" s="82"/>
      <c r="Y217" s="82"/>
      <c r="Z217" s="8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78"/>
      <c r="C218" s="2"/>
      <c r="D218" s="79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82"/>
      <c r="X218" s="82"/>
      <c r="Y218" s="82"/>
      <c r="Z218" s="8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78"/>
      <c r="C219" s="2"/>
      <c r="D219" s="79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82"/>
      <c r="X219" s="82"/>
      <c r="Y219" s="82"/>
      <c r="Z219" s="8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78"/>
      <c r="C220" s="2"/>
      <c r="D220" s="79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82"/>
      <c r="X220" s="82"/>
      <c r="Y220" s="82"/>
      <c r="Z220" s="8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78"/>
      <c r="C221" s="2"/>
      <c r="D221" s="79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82"/>
      <c r="X221" s="82"/>
      <c r="Y221" s="82"/>
      <c r="Z221" s="8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78"/>
      <c r="C222" s="2"/>
      <c r="D222" s="79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82"/>
      <c r="X222" s="82"/>
      <c r="Y222" s="82"/>
      <c r="Z222" s="8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78"/>
      <c r="C223" s="2"/>
      <c r="D223" s="79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82"/>
      <c r="X223" s="82"/>
      <c r="Y223" s="82"/>
      <c r="Z223" s="8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78"/>
      <c r="C224" s="2"/>
      <c r="D224" s="79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82"/>
      <c r="X224" s="82"/>
      <c r="Y224" s="82"/>
      <c r="Z224" s="8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78"/>
      <c r="C225" s="2"/>
      <c r="D225" s="79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82"/>
      <c r="X225" s="82"/>
      <c r="Y225" s="82"/>
      <c r="Z225" s="8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78"/>
      <c r="C226" s="2"/>
      <c r="D226" s="79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82"/>
      <c r="X226" s="82"/>
      <c r="Y226" s="82"/>
      <c r="Z226" s="8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78"/>
      <c r="C227" s="2"/>
      <c r="D227" s="79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82"/>
      <c r="X227" s="82"/>
      <c r="Y227" s="82"/>
      <c r="Z227" s="8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78"/>
      <c r="C228" s="2"/>
      <c r="D228" s="79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82"/>
      <c r="X228" s="82"/>
      <c r="Y228" s="82"/>
      <c r="Z228" s="8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78"/>
      <c r="C229" s="2"/>
      <c r="D229" s="79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82"/>
      <c r="X229" s="82"/>
      <c r="Y229" s="82"/>
      <c r="Z229" s="8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78"/>
      <c r="C230" s="2"/>
      <c r="D230" s="79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82"/>
      <c r="X230" s="82"/>
      <c r="Y230" s="82"/>
      <c r="Z230" s="8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78"/>
      <c r="C231" s="2"/>
      <c r="D231" s="79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82"/>
      <c r="X231" s="82"/>
      <c r="Y231" s="82"/>
      <c r="Z231" s="8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78"/>
      <c r="C232" s="2"/>
      <c r="D232" s="79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82"/>
      <c r="X232" s="82"/>
      <c r="Y232" s="82"/>
      <c r="Z232" s="8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78"/>
      <c r="C233" s="2"/>
      <c r="D233" s="79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82"/>
      <c r="X233" s="82"/>
      <c r="Y233" s="82"/>
      <c r="Z233" s="8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78"/>
      <c r="C234" s="2"/>
      <c r="D234" s="79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82"/>
      <c r="X234" s="82"/>
      <c r="Y234" s="82"/>
      <c r="Z234" s="8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78"/>
      <c r="C235" s="2"/>
      <c r="D235" s="79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82"/>
      <c r="X235" s="82"/>
      <c r="Y235" s="82"/>
      <c r="Z235" s="8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78"/>
      <c r="C236" s="2"/>
      <c r="D236" s="79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82"/>
      <c r="X236" s="82"/>
      <c r="Y236" s="82"/>
      <c r="Z236" s="8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78"/>
      <c r="C237" s="2"/>
      <c r="D237" s="79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82"/>
      <c r="X237" s="82"/>
      <c r="Y237" s="82"/>
      <c r="Z237" s="8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78"/>
      <c r="C238" s="2"/>
      <c r="D238" s="79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82"/>
      <c r="X238" s="82"/>
      <c r="Y238" s="82"/>
      <c r="Z238" s="8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78"/>
      <c r="C239" s="2"/>
      <c r="D239" s="79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82"/>
      <c r="X239" s="82"/>
      <c r="Y239" s="82"/>
      <c r="Z239" s="8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78"/>
      <c r="C240" s="2"/>
      <c r="D240" s="79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82"/>
      <c r="X240" s="82"/>
      <c r="Y240" s="82"/>
      <c r="Z240" s="8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78"/>
      <c r="C241" s="2"/>
      <c r="D241" s="79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82"/>
      <c r="X241" s="82"/>
      <c r="Y241" s="82"/>
      <c r="Z241" s="8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78"/>
      <c r="C242" s="2"/>
      <c r="D242" s="79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82"/>
      <c r="X242" s="82"/>
      <c r="Y242" s="82"/>
      <c r="Z242" s="8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78"/>
      <c r="C243" s="2"/>
      <c r="D243" s="79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82"/>
      <c r="X243" s="82"/>
      <c r="Y243" s="82"/>
      <c r="Z243" s="8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78"/>
      <c r="C244" s="2"/>
      <c r="D244" s="79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82"/>
      <c r="X244" s="82"/>
      <c r="Y244" s="82"/>
      <c r="Z244" s="8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78"/>
      <c r="C245" s="2"/>
      <c r="D245" s="79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82"/>
      <c r="X245" s="82"/>
      <c r="Y245" s="82"/>
      <c r="Z245" s="8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78"/>
      <c r="C246" s="2"/>
      <c r="D246" s="79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82"/>
      <c r="X246" s="82"/>
      <c r="Y246" s="82"/>
      <c r="Z246" s="8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78"/>
      <c r="C247" s="2"/>
      <c r="D247" s="79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82"/>
      <c r="X247" s="82"/>
      <c r="Y247" s="82"/>
      <c r="Z247" s="8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78"/>
      <c r="C248" s="2"/>
      <c r="D248" s="79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82"/>
      <c r="X248" s="82"/>
      <c r="Y248" s="82"/>
      <c r="Z248" s="8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78"/>
      <c r="C249" s="2"/>
      <c r="D249" s="79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82"/>
      <c r="X249" s="82"/>
      <c r="Y249" s="82"/>
      <c r="Z249" s="8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78"/>
      <c r="C250" s="2"/>
      <c r="D250" s="79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82"/>
      <c r="X250" s="82"/>
      <c r="Y250" s="82"/>
      <c r="Z250" s="8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78"/>
      <c r="C251" s="2"/>
      <c r="D251" s="79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82"/>
      <c r="X251" s="82"/>
      <c r="Y251" s="82"/>
      <c r="Z251" s="8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78"/>
      <c r="C252" s="2"/>
      <c r="D252" s="79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82"/>
      <c r="X252" s="82"/>
      <c r="Y252" s="82"/>
      <c r="Z252" s="8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78"/>
      <c r="C253" s="2"/>
      <c r="D253" s="79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82"/>
      <c r="X253" s="82"/>
      <c r="Y253" s="82"/>
      <c r="Z253" s="8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78"/>
      <c r="C254" s="2"/>
      <c r="D254" s="79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82"/>
      <c r="X254" s="82"/>
      <c r="Y254" s="82"/>
      <c r="Z254" s="8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78"/>
      <c r="C255" s="2"/>
      <c r="D255" s="79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82"/>
      <c r="X255" s="82"/>
      <c r="Y255" s="82"/>
      <c r="Z255" s="8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78"/>
      <c r="C256" s="2"/>
      <c r="D256" s="79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82"/>
      <c r="X256" s="82"/>
      <c r="Y256" s="82"/>
      <c r="Z256" s="8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78"/>
      <c r="C257" s="2"/>
      <c r="D257" s="79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82"/>
      <c r="X257" s="82"/>
      <c r="Y257" s="82"/>
      <c r="Z257" s="8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78"/>
      <c r="C258" s="2"/>
      <c r="D258" s="79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82"/>
      <c r="X258" s="82"/>
      <c r="Y258" s="82"/>
      <c r="Z258" s="8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78"/>
      <c r="C259" s="2"/>
      <c r="D259" s="79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82"/>
      <c r="X259" s="82"/>
      <c r="Y259" s="82"/>
      <c r="Z259" s="8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78"/>
      <c r="C260" s="2"/>
      <c r="D260" s="79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82"/>
      <c r="X260" s="82"/>
      <c r="Y260" s="82"/>
      <c r="Z260" s="8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78"/>
      <c r="C261" s="2"/>
      <c r="D261" s="79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82"/>
      <c r="X261" s="82"/>
      <c r="Y261" s="82"/>
      <c r="Z261" s="8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78"/>
      <c r="C262" s="2"/>
      <c r="D262" s="79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82"/>
      <c r="X262" s="82"/>
      <c r="Y262" s="82"/>
      <c r="Z262" s="8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78"/>
      <c r="C263" s="2"/>
      <c r="D263" s="79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82"/>
      <c r="X263" s="82"/>
      <c r="Y263" s="82"/>
      <c r="Z263" s="8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78"/>
      <c r="C264" s="2"/>
      <c r="D264" s="79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82"/>
      <c r="X264" s="82"/>
      <c r="Y264" s="82"/>
      <c r="Z264" s="8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78"/>
      <c r="C265" s="2"/>
      <c r="D265" s="79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82"/>
      <c r="X265" s="82"/>
      <c r="Y265" s="82"/>
      <c r="Z265" s="8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78"/>
      <c r="C266" s="2"/>
      <c r="D266" s="79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82"/>
      <c r="X266" s="82"/>
      <c r="Y266" s="82"/>
      <c r="Z266" s="8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78"/>
      <c r="C267" s="2"/>
      <c r="D267" s="79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82"/>
      <c r="X267" s="82"/>
      <c r="Y267" s="82"/>
      <c r="Z267" s="8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78"/>
      <c r="C268" s="2"/>
      <c r="D268" s="79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82"/>
      <c r="X268" s="82"/>
      <c r="Y268" s="82"/>
      <c r="Z268" s="8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78"/>
      <c r="C269" s="2"/>
      <c r="D269" s="79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82"/>
      <c r="X269" s="82"/>
      <c r="Y269" s="82"/>
      <c r="Z269" s="8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78"/>
      <c r="C270" s="2"/>
      <c r="D270" s="79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82"/>
      <c r="X270" s="82"/>
      <c r="Y270" s="82"/>
      <c r="Z270" s="8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78"/>
      <c r="C271" s="2"/>
      <c r="D271" s="79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82"/>
      <c r="X271" s="82"/>
      <c r="Y271" s="82"/>
      <c r="Z271" s="8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78"/>
      <c r="C272" s="2"/>
      <c r="D272" s="79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82"/>
      <c r="X272" s="82"/>
      <c r="Y272" s="82"/>
      <c r="Z272" s="8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78"/>
      <c r="C273" s="2"/>
      <c r="D273" s="79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82"/>
      <c r="X273" s="82"/>
      <c r="Y273" s="82"/>
      <c r="Z273" s="8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78"/>
      <c r="C274" s="2"/>
      <c r="D274" s="79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82"/>
      <c r="X274" s="82"/>
      <c r="Y274" s="82"/>
      <c r="Z274" s="8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78"/>
      <c r="C275" s="2"/>
      <c r="D275" s="79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82"/>
      <c r="X275" s="82"/>
      <c r="Y275" s="82"/>
      <c r="Z275" s="8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78"/>
      <c r="C276" s="2"/>
      <c r="D276" s="79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82"/>
      <c r="X276" s="82"/>
      <c r="Y276" s="82"/>
      <c r="Z276" s="8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78"/>
      <c r="C277" s="2"/>
      <c r="D277" s="79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82"/>
      <c r="X277" s="82"/>
      <c r="Y277" s="82"/>
      <c r="Z277" s="8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78"/>
      <c r="C278" s="2"/>
      <c r="D278" s="79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82"/>
      <c r="X278" s="82"/>
      <c r="Y278" s="82"/>
      <c r="Z278" s="8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78"/>
      <c r="C279" s="2"/>
      <c r="D279" s="79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82"/>
      <c r="X279" s="82"/>
      <c r="Y279" s="82"/>
      <c r="Z279" s="8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78"/>
      <c r="C280" s="2"/>
      <c r="D280" s="79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82"/>
      <c r="X280" s="82"/>
      <c r="Y280" s="82"/>
      <c r="Z280" s="8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78"/>
      <c r="C281" s="2"/>
      <c r="D281" s="79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82"/>
      <c r="X281" s="82"/>
      <c r="Y281" s="82"/>
      <c r="Z281" s="8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78"/>
      <c r="C282" s="2"/>
      <c r="D282" s="79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82"/>
      <c r="X282" s="82"/>
      <c r="Y282" s="82"/>
      <c r="Z282" s="8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78"/>
      <c r="C283" s="2"/>
      <c r="D283" s="79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82"/>
      <c r="X283" s="82"/>
      <c r="Y283" s="82"/>
      <c r="Z283" s="8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78"/>
      <c r="C284" s="2"/>
      <c r="D284" s="79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82"/>
      <c r="X284" s="82"/>
      <c r="Y284" s="82"/>
      <c r="Z284" s="8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78"/>
      <c r="C285" s="2"/>
      <c r="D285" s="79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82"/>
      <c r="X285" s="82"/>
      <c r="Y285" s="82"/>
      <c r="Z285" s="8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78"/>
      <c r="C286" s="2"/>
      <c r="D286" s="79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82"/>
      <c r="X286" s="82"/>
      <c r="Y286" s="82"/>
      <c r="Z286" s="8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78"/>
      <c r="C287" s="2"/>
      <c r="D287" s="79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82"/>
      <c r="X287" s="82"/>
      <c r="Y287" s="82"/>
      <c r="Z287" s="8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78"/>
      <c r="C288" s="2"/>
      <c r="D288" s="79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82"/>
      <c r="X288" s="82"/>
      <c r="Y288" s="82"/>
      <c r="Z288" s="8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78"/>
      <c r="C289" s="2"/>
      <c r="D289" s="79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82"/>
      <c r="X289" s="82"/>
      <c r="Y289" s="82"/>
      <c r="Z289" s="8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78"/>
      <c r="C290" s="2"/>
      <c r="D290" s="79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82"/>
      <c r="X290" s="82"/>
      <c r="Y290" s="82"/>
      <c r="Z290" s="8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78"/>
      <c r="C291" s="2"/>
      <c r="D291" s="79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82"/>
      <c r="X291" s="82"/>
      <c r="Y291" s="82"/>
      <c r="Z291" s="8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78"/>
      <c r="C292" s="2"/>
      <c r="D292" s="79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82"/>
      <c r="X292" s="82"/>
      <c r="Y292" s="82"/>
      <c r="Z292" s="8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78"/>
      <c r="C293" s="2"/>
      <c r="D293" s="79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82"/>
      <c r="X293" s="82"/>
      <c r="Y293" s="82"/>
      <c r="Z293" s="8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78"/>
      <c r="C294" s="2"/>
      <c r="D294" s="79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82"/>
      <c r="X294" s="82"/>
      <c r="Y294" s="82"/>
      <c r="Z294" s="8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78"/>
      <c r="C295" s="2"/>
      <c r="D295" s="79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82"/>
      <c r="X295" s="82"/>
      <c r="Y295" s="82"/>
      <c r="Z295" s="8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78"/>
      <c r="C296" s="2"/>
      <c r="D296" s="79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82"/>
      <c r="X296" s="82"/>
      <c r="Y296" s="82"/>
      <c r="Z296" s="8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78"/>
      <c r="C297" s="2"/>
      <c r="D297" s="79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82"/>
      <c r="X297" s="82"/>
      <c r="Y297" s="82"/>
      <c r="Z297" s="8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78"/>
      <c r="C298" s="2"/>
      <c r="D298" s="79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82"/>
      <c r="X298" s="82"/>
      <c r="Y298" s="82"/>
      <c r="Z298" s="8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78"/>
      <c r="C299" s="2"/>
      <c r="D299" s="79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82"/>
      <c r="X299" s="82"/>
      <c r="Y299" s="82"/>
      <c r="Z299" s="8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78"/>
      <c r="C300" s="2"/>
      <c r="D300" s="79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82"/>
      <c r="X300" s="82"/>
      <c r="Y300" s="82"/>
      <c r="Z300" s="8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78"/>
      <c r="C301" s="2"/>
      <c r="D301" s="79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82"/>
      <c r="X301" s="82"/>
      <c r="Y301" s="82"/>
      <c r="Z301" s="8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78"/>
      <c r="C302" s="2"/>
      <c r="D302" s="79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82"/>
      <c r="X302" s="82"/>
      <c r="Y302" s="82"/>
      <c r="Z302" s="8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78"/>
      <c r="C303" s="2"/>
      <c r="D303" s="79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82"/>
      <c r="X303" s="82"/>
      <c r="Y303" s="82"/>
      <c r="Z303" s="8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78"/>
      <c r="C304" s="2"/>
      <c r="D304" s="79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82"/>
      <c r="X304" s="82"/>
      <c r="Y304" s="82"/>
      <c r="Z304" s="8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78"/>
      <c r="C305" s="2"/>
      <c r="D305" s="79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82"/>
      <c r="X305" s="82"/>
      <c r="Y305" s="82"/>
      <c r="Z305" s="8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78"/>
      <c r="C306" s="2"/>
      <c r="D306" s="79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82"/>
      <c r="X306" s="82"/>
      <c r="Y306" s="82"/>
      <c r="Z306" s="8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78"/>
      <c r="C307" s="2"/>
      <c r="D307" s="79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82"/>
      <c r="X307" s="82"/>
      <c r="Y307" s="82"/>
      <c r="Z307" s="8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78"/>
      <c r="C308" s="2"/>
      <c r="D308" s="79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82"/>
      <c r="X308" s="82"/>
      <c r="Y308" s="82"/>
      <c r="Z308" s="8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78"/>
      <c r="C309" s="2"/>
      <c r="D309" s="79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82"/>
      <c r="X309" s="82"/>
      <c r="Y309" s="82"/>
      <c r="Z309" s="8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78"/>
      <c r="C310" s="2"/>
      <c r="D310" s="79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82"/>
      <c r="X310" s="82"/>
      <c r="Y310" s="82"/>
      <c r="Z310" s="8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78"/>
      <c r="C311" s="2"/>
      <c r="D311" s="79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82"/>
      <c r="X311" s="82"/>
      <c r="Y311" s="82"/>
      <c r="Z311" s="8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78"/>
      <c r="C312" s="2"/>
      <c r="D312" s="79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82"/>
      <c r="X312" s="82"/>
      <c r="Y312" s="82"/>
      <c r="Z312" s="8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78"/>
      <c r="C313" s="2"/>
      <c r="D313" s="79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82"/>
      <c r="X313" s="82"/>
      <c r="Y313" s="82"/>
      <c r="Z313" s="8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78"/>
      <c r="C314" s="2"/>
      <c r="D314" s="79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82"/>
      <c r="X314" s="82"/>
      <c r="Y314" s="82"/>
      <c r="Z314" s="8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78"/>
      <c r="C315" s="2"/>
      <c r="D315" s="79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82"/>
      <c r="X315" s="82"/>
      <c r="Y315" s="82"/>
      <c r="Z315" s="8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78"/>
      <c r="C316" s="2"/>
      <c r="D316" s="79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82"/>
      <c r="X316" s="82"/>
      <c r="Y316" s="82"/>
      <c r="Z316" s="8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78"/>
      <c r="C317" s="2"/>
      <c r="D317" s="79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82"/>
      <c r="X317" s="82"/>
      <c r="Y317" s="82"/>
      <c r="Z317" s="8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78"/>
      <c r="C318" s="2"/>
      <c r="D318" s="79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82"/>
      <c r="X318" s="82"/>
      <c r="Y318" s="82"/>
      <c r="Z318" s="8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78"/>
      <c r="C319" s="2"/>
      <c r="D319" s="79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82"/>
      <c r="X319" s="82"/>
      <c r="Y319" s="82"/>
      <c r="Z319" s="8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78"/>
      <c r="C320" s="2"/>
      <c r="D320" s="79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82"/>
      <c r="X320" s="82"/>
      <c r="Y320" s="82"/>
      <c r="Z320" s="8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78"/>
      <c r="C321" s="2"/>
      <c r="D321" s="79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82"/>
      <c r="X321" s="82"/>
      <c r="Y321" s="82"/>
      <c r="Z321" s="8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78"/>
      <c r="C322" s="2"/>
      <c r="D322" s="79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82"/>
      <c r="X322" s="82"/>
      <c r="Y322" s="82"/>
      <c r="Z322" s="8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78"/>
      <c r="C323" s="2"/>
      <c r="D323" s="79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82"/>
      <c r="X323" s="82"/>
      <c r="Y323" s="82"/>
      <c r="Z323" s="8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78"/>
      <c r="C324" s="2"/>
      <c r="D324" s="79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82"/>
      <c r="X324" s="82"/>
      <c r="Y324" s="82"/>
      <c r="Z324" s="8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78"/>
      <c r="C325" s="2"/>
      <c r="D325" s="79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82"/>
      <c r="X325" s="82"/>
      <c r="Y325" s="82"/>
      <c r="Z325" s="8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78"/>
      <c r="C326" s="2"/>
      <c r="D326" s="79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82"/>
      <c r="X326" s="82"/>
      <c r="Y326" s="82"/>
      <c r="Z326" s="8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78"/>
      <c r="C327" s="2"/>
      <c r="D327" s="79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82"/>
      <c r="X327" s="82"/>
      <c r="Y327" s="82"/>
      <c r="Z327" s="8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78"/>
      <c r="C328" s="2"/>
      <c r="D328" s="79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82"/>
      <c r="X328" s="82"/>
      <c r="Y328" s="82"/>
      <c r="Z328" s="8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78"/>
      <c r="C329" s="2"/>
      <c r="D329" s="79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82"/>
      <c r="X329" s="82"/>
      <c r="Y329" s="82"/>
      <c r="Z329" s="8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78"/>
      <c r="C330" s="2"/>
      <c r="D330" s="79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82"/>
      <c r="X330" s="82"/>
      <c r="Y330" s="82"/>
      <c r="Z330" s="8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78"/>
      <c r="C331" s="2"/>
      <c r="D331" s="79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82"/>
      <c r="X331" s="82"/>
      <c r="Y331" s="82"/>
      <c r="Z331" s="8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78"/>
      <c r="C332" s="2"/>
      <c r="D332" s="79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82"/>
      <c r="X332" s="82"/>
      <c r="Y332" s="82"/>
      <c r="Z332" s="8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78"/>
      <c r="C333" s="2"/>
      <c r="D333" s="79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82"/>
      <c r="X333" s="82"/>
      <c r="Y333" s="82"/>
      <c r="Z333" s="8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78"/>
      <c r="C334" s="2"/>
      <c r="D334" s="79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82"/>
      <c r="X334" s="82"/>
      <c r="Y334" s="82"/>
      <c r="Z334" s="8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78"/>
      <c r="C335" s="2"/>
      <c r="D335" s="79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82"/>
      <c r="X335" s="82"/>
      <c r="Y335" s="82"/>
      <c r="Z335" s="8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78"/>
      <c r="C336" s="2"/>
      <c r="D336" s="79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82"/>
      <c r="X336" s="82"/>
      <c r="Y336" s="82"/>
      <c r="Z336" s="8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78"/>
      <c r="C337" s="2"/>
      <c r="D337" s="79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82"/>
      <c r="X337" s="82"/>
      <c r="Y337" s="82"/>
      <c r="Z337" s="8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78"/>
      <c r="C338" s="2"/>
      <c r="D338" s="79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82"/>
      <c r="X338" s="82"/>
      <c r="Y338" s="82"/>
      <c r="Z338" s="8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78"/>
      <c r="C339" s="2"/>
      <c r="D339" s="79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82"/>
      <c r="X339" s="82"/>
      <c r="Y339" s="82"/>
      <c r="Z339" s="8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78"/>
      <c r="C340" s="2"/>
      <c r="D340" s="79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82"/>
      <c r="X340" s="82"/>
      <c r="Y340" s="82"/>
      <c r="Z340" s="8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78"/>
      <c r="C341" s="2"/>
      <c r="D341" s="79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82"/>
      <c r="X341" s="82"/>
      <c r="Y341" s="82"/>
      <c r="Z341" s="8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78"/>
      <c r="C342" s="2"/>
      <c r="D342" s="79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82"/>
      <c r="X342" s="82"/>
      <c r="Y342" s="82"/>
      <c r="Z342" s="8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78"/>
      <c r="C343" s="2"/>
      <c r="D343" s="79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82"/>
      <c r="X343" s="82"/>
      <c r="Y343" s="82"/>
      <c r="Z343" s="8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78"/>
      <c r="C344" s="2"/>
      <c r="D344" s="79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82"/>
      <c r="X344" s="82"/>
      <c r="Y344" s="82"/>
      <c r="Z344" s="8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78"/>
      <c r="C345" s="2"/>
      <c r="D345" s="79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82"/>
      <c r="X345" s="82"/>
      <c r="Y345" s="82"/>
      <c r="Z345" s="8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78"/>
      <c r="C346" s="2"/>
      <c r="D346" s="79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82"/>
      <c r="X346" s="82"/>
      <c r="Y346" s="82"/>
      <c r="Z346" s="8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78"/>
      <c r="C347" s="2"/>
      <c r="D347" s="79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82"/>
      <c r="X347" s="82"/>
      <c r="Y347" s="82"/>
      <c r="Z347" s="8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78"/>
      <c r="C348" s="2"/>
      <c r="D348" s="79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82"/>
      <c r="X348" s="82"/>
      <c r="Y348" s="82"/>
      <c r="Z348" s="8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78"/>
      <c r="C349" s="2"/>
      <c r="D349" s="79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82"/>
      <c r="X349" s="82"/>
      <c r="Y349" s="82"/>
      <c r="Z349" s="8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78"/>
      <c r="C350" s="2"/>
      <c r="D350" s="79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82"/>
      <c r="X350" s="82"/>
      <c r="Y350" s="82"/>
      <c r="Z350" s="8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78"/>
      <c r="C351" s="2"/>
      <c r="D351" s="79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82"/>
      <c r="X351" s="82"/>
      <c r="Y351" s="82"/>
      <c r="Z351" s="8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78"/>
      <c r="C352" s="2"/>
      <c r="D352" s="79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82"/>
      <c r="X352" s="82"/>
      <c r="Y352" s="82"/>
      <c r="Z352" s="8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78"/>
      <c r="C353" s="2"/>
      <c r="D353" s="79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82"/>
      <c r="X353" s="82"/>
      <c r="Y353" s="82"/>
      <c r="Z353" s="8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78"/>
      <c r="C354" s="2"/>
      <c r="D354" s="79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82"/>
      <c r="X354" s="82"/>
      <c r="Y354" s="82"/>
      <c r="Z354" s="8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78"/>
      <c r="C355" s="2"/>
      <c r="D355" s="79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82"/>
      <c r="X355" s="82"/>
      <c r="Y355" s="82"/>
      <c r="Z355" s="8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78"/>
      <c r="C356" s="2"/>
      <c r="D356" s="79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82"/>
      <c r="X356" s="82"/>
      <c r="Y356" s="82"/>
      <c r="Z356" s="8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78"/>
      <c r="C357" s="2"/>
      <c r="D357" s="79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82"/>
      <c r="X357" s="82"/>
      <c r="Y357" s="82"/>
      <c r="Z357" s="8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78"/>
      <c r="C358" s="2"/>
      <c r="D358" s="79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82"/>
      <c r="X358" s="82"/>
      <c r="Y358" s="82"/>
      <c r="Z358" s="8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78"/>
      <c r="C359" s="2"/>
      <c r="D359" s="79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82"/>
      <c r="X359" s="82"/>
      <c r="Y359" s="82"/>
      <c r="Z359" s="8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78"/>
      <c r="C360" s="2"/>
      <c r="D360" s="79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82"/>
      <c r="X360" s="82"/>
      <c r="Y360" s="82"/>
      <c r="Z360" s="8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78"/>
      <c r="C361" s="2"/>
      <c r="D361" s="79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82"/>
      <c r="X361" s="82"/>
      <c r="Y361" s="82"/>
      <c r="Z361" s="8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78"/>
      <c r="C362" s="2"/>
      <c r="D362" s="79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82"/>
      <c r="X362" s="82"/>
      <c r="Y362" s="82"/>
      <c r="Z362" s="8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78"/>
      <c r="C363" s="2"/>
      <c r="D363" s="79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82"/>
      <c r="X363" s="82"/>
      <c r="Y363" s="82"/>
      <c r="Z363" s="8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78"/>
      <c r="C364" s="2"/>
      <c r="D364" s="79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82"/>
      <c r="X364" s="82"/>
      <c r="Y364" s="82"/>
      <c r="Z364" s="8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78"/>
      <c r="C365" s="2"/>
      <c r="D365" s="79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82"/>
      <c r="X365" s="82"/>
      <c r="Y365" s="82"/>
      <c r="Z365" s="8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78"/>
      <c r="C366" s="2"/>
      <c r="D366" s="79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82"/>
      <c r="X366" s="82"/>
      <c r="Y366" s="82"/>
      <c r="Z366" s="8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78"/>
      <c r="C367" s="2"/>
      <c r="D367" s="79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82"/>
      <c r="X367" s="82"/>
      <c r="Y367" s="82"/>
      <c r="Z367" s="8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78"/>
      <c r="C368" s="2"/>
      <c r="D368" s="79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82"/>
      <c r="X368" s="82"/>
      <c r="Y368" s="82"/>
      <c r="Z368" s="8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78"/>
      <c r="C369" s="2"/>
      <c r="D369" s="79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82"/>
      <c r="X369" s="82"/>
      <c r="Y369" s="82"/>
      <c r="Z369" s="8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78"/>
      <c r="C370" s="2"/>
      <c r="D370" s="79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82"/>
      <c r="X370" s="82"/>
      <c r="Y370" s="82"/>
      <c r="Z370" s="8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78"/>
      <c r="C371" s="2"/>
      <c r="D371" s="79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82"/>
      <c r="X371" s="82"/>
      <c r="Y371" s="82"/>
      <c r="Z371" s="8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78"/>
      <c r="C372" s="2"/>
      <c r="D372" s="79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82"/>
      <c r="X372" s="82"/>
      <c r="Y372" s="82"/>
      <c r="Z372" s="8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78"/>
      <c r="C373" s="2"/>
      <c r="D373" s="79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82"/>
      <c r="X373" s="82"/>
      <c r="Y373" s="82"/>
      <c r="Z373" s="8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78"/>
      <c r="C374" s="2"/>
      <c r="D374" s="79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82"/>
      <c r="X374" s="82"/>
      <c r="Y374" s="82"/>
      <c r="Z374" s="8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78"/>
      <c r="C375" s="2"/>
      <c r="D375" s="79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82"/>
      <c r="X375" s="82"/>
      <c r="Y375" s="82"/>
      <c r="Z375" s="8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78"/>
      <c r="C376" s="2"/>
      <c r="D376" s="79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82"/>
      <c r="X376" s="82"/>
      <c r="Y376" s="82"/>
      <c r="Z376" s="8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78"/>
      <c r="C377" s="2"/>
      <c r="D377" s="79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82"/>
      <c r="X377" s="82"/>
      <c r="Y377" s="82"/>
      <c r="Z377" s="8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78"/>
      <c r="C378" s="2"/>
      <c r="D378" s="79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82"/>
      <c r="X378" s="82"/>
      <c r="Y378" s="82"/>
      <c r="Z378" s="8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78"/>
      <c r="C379" s="2"/>
      <c r="D379" s="79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82"/>
      <c r="X379" s="82"/>
      <c r="Y379" s="82"/>
      <c r="Z379" s="8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78"/>
      <c r="C380" s="2"/>
      <c r="D380" s="79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82"/>
      <c r="X380" s="82"/>
      <c r="Y380" s="82"/>
      <c r="Z380" s="8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78"/>
      <c r="C381" s="2"/>
      <c r="D381" s="79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82"/>
      <c r="X381" s="82"/>
      <c r="Y381" s="82"/>
      <c r="Z381" s="8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78"/>
      <c r="C382" s="2"/>
      <c r="D382" s="79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82"/>
      <c r="X382" s="82"/>
      <c r="Y382" s="82"/>
      <c r="Z382" s="8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78"/>
      <c r="C383" s="2"/>
      <c r="D383" s="79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82"/>
      <c r="X383" s="82"/>
      <c r="Y383" s="82"/>
      <c r="Z383" s="8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78"/>
      <c r="C384" s="2"/>
      <c r="D384" s="79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82"/>
      <c r="X384" s="82"/>
      <c r="Y384" s="82"/>
      <c r="Z384" s="8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78"/>
      <c r="C385" s="2"/>
      <c r="D385" s="79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82"/>
      <c r="X385" s="82"/>
      <c r="Y385" s="82"/>
      <c r="Z385" s="8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79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82"/>
      <c r="X386" s="82"/>
      <c r="Y386" s="82"/>
      <c r="Z386" s="8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1"/>
      <c r="C387" s="2"/>
      <c r="D387" s="79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82"/>
      <c r="X387" s="82"/>
      <c r="Y387" s="82"/>
      <c r="Z387" s="8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1"/>
      <c r="C388" s="2"/>
      <c r="D388" s="79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82"/>
      <c r="X388" s="82"/>
      <c r="Y388" s="82"/>
      <c r="Z388" s="82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1"/>
      <c r="C389" s="2"/>
      <c r="D389" s="79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82"/>
      <c r="X389" s="82"/>
      <c r="Y389" s="82"/>
      <c r="Z389" s="82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1"/>
      <c r="C390" s="2"/>
      <c r="D390" s="79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82"/>
      <c r="X390" s="82"/>
      <c r="Y390" s="82"/>
      <c r="Z390" s="82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/>
    <row r="392" spans="1:33" ht="15.75" customHeight="1" x14ac:dyDescent="0.3"/>
    <row r="393" spans="1:33" ht="15.75" customHeight="1" x14ac:dyDescent="0.3"/>
    <row r="394" spans="1:33" ht="15.75" customHeight="1" x14ac:dyDescent="0.3"/>
    <row r="395" spans="1:33" ht="15.75" customHeight="1" x14ac:dyDescent="0.3"/>
    <row r="396" spans="1:33" ht="15.75" customHeight="1" x14ac:dyDescent="0.3"/>
    <row r="397" spans="1:33" ht="15.75" customHeight="1" x14ac:dyDescent="0.3"/>
    <row r="398" spans="1:33" ht="15.75" customHeight="1" x14ac:dyDescent="0.3"/>
    <row r="399" spans="1:33" ht="15.75" customHeight="1" x14ac:dyDescent="0.3"/>
    <row r="400" spans="1:33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</sheetData>
  <mergeCells count="26">
    <mergeCell ref="A185:C185"/>
    <mergeCell ref="H189:J189"/>
    <mergeCell ref="E8:G8"/>
    <mergeCell ref="H8:J8"/>
    <mergeCell ref="E54:G55"/>
    <mergeCell ref="H54:J55"/>
    <mergeCell ref="A94:D94"/>
    <mergeCell ref="A148:D148"/>
    <mergeCell ref="A184:C184"/>
    <mergeCell ref="K8:M8"/>
    <mergeCell ref="N8:P8"/>
    <mergeCell ref="A1:E1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Q8:S8"/>
    <mergeCell ref="T8:V8"/>
    <mergeCell ref="W8:W9"/>
    <mergeCell ref="X8:X9"/>
    <mergeCell ref="Y8:Z8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Zlata Efimenko</cp:lastModifiedBy>
  <cp:lastPrinted>2024-10-01T11:32:31Z</cp:lastPrinted>
  <dcterms:modified xsi:type="dcterms:W3CDTF">2024-10-02T08:58:40Z</dcterms:modified>
</cp:coreProperties>
</file>