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Фінансування" sheetId="1" state="visible" r:id="rId2"/>
    <sheet name="Кошторис  витрат" sheetId="2" state="visible" r:id="rId3"/>
    <sheet name="Реєстр документів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<sst xmlns="http://schemas.openxmlformats.org/spreadsheetml/2006/main" count="868" uniqueCount="471">
  <si>
    <t xml:space="preserve">
</t>
  </si>
  <si>
    <t xml:space="preserve">Додаток № 4</t>
  </si>
  <si>
    <t xml:space="preserve">до Договору про надання гранту № 7RCA21-36555</t>
  </si>
  <si>
    <t xml:space="preserve">від "01" серпня 2024 року</t>
  </si>
  <si>
    <t xml:space="preserve">Назва конкурсної програми: Відновлення культурно-мистецької діяльності</t>
  </si>
  <si>
    <t xml:space="preserve">Назва ЛОТ-у: Короткострокові культурно-мистецькі проєкти»</t>
  </si>
  <si>
    <t xml:space="preserve"> </t>
  </si>
  <si>
    <t xml:space="preserve">Назва Грантоотримувача: ГО «Міжнародний молодіжний театральний фестиваль «Чорні вівці»</t>
  </si>
  <si>
    <t xml:space="preserve">Назва проєкту: Пілотна серія вебсеріалу «Зворотна сторона війни»</t>
  </si>
  <si>
    <t xml:space="preserve">Дата початку проєкту: серпень 2024</t>
  </si>
  <si>
    <t xml:space="preserve">Дата завершення проєкту: 31.10.2024</t>
  </si>
  <si>
    <t xml:space="preserve">  ЗВІТ</t>
  </si>
  <si>
    <t xml:space="preserve">про надходження та використання коштів для реалізації проєкту </t>
  </si>
  <si>
    <t xml:space="preserve">за період з 01 серпня по 31 жовтня 2024 року</t>
  </si>
  <si>
    <t xml:space="preserve">Загальна сума гранту</t>
  </si>
  <si>
    <t xml:space="preserve">Загальна сума співфінансування</t>
  </si>
  <si>
    <t xml:space="preserve">Загальна сума реінвестицій
(дохід отриманий від реалізації книг, квитків, програм та інше)</t>
  </si>
  <si>
    <t xml:space="preserve">Загальна сума всього проєкту</t>
  </si>
  <si>
    <t xml:space="preserve">Кошти організацій-партнерів 
(повна назва організації)</t>
  </si>
  <si>
    <t xml:space="preserve">Кошти державного та місцевих бюджетів 
(повна назва організації)</t>
  </si>
  <si>
    <t xml:space="preserve">Кошти інших інстутиційних донорів</t>
  </si>
  <si>
    <t xml:space="preserve">Кошти приватних донорів</t>
  </si>
  <si>
    <t xml:space="preserve">Власні кошти організації-заявника</t>
  </si>
  <si>
    <t xml:space="preserve">Загальна сума</t>
  </si>
  <si>
    <t xml:space="preserve">%</t>
  </si>
  <si>
    <t xml:space="preserve">грн.</t>
  </si>
  <si>
    <t xml:space="preserve">грн. (ст.3+ст.4+ст.5+ ст.6+ст.7)</t>
  </si>
  <si>
    <t xml:space="preserve">стовпці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</si>
  <si>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</si>
  <si>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</si>
  <si>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</si>
  <si>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</si>
  <si>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</si>
  <si>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</si>
  <si>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</si>
  <si>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</si>
  <si>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</si>
  <si>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</si>
  <si>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</si>
  <si>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</si>
  <si>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</si>
  <si>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плановий бюджет</t>
  </si>
  <si>
    <t xml:space="preserve">фактичний бюджет</t>
  </si>
  <si>
    <t xml:space="preserve">профінансовано</t>
  </si>
  <si>
    <t xml:space="preserve">залишок до фінансування</t>
  </si>
  <si>
    <t xml:space="preserve">Склав:</t>
  </si>
  <si>
    <t xml:space="preserve">Голова організації</t>
  </si>
  <si>
    <t xml:space="preserve">Данілін І. В.</t>
  </si>
  <si>
    <t xml:space="preserve">посада</t>
  </si>
  <si>
    <t xml:space="preserve">підпис</t>
  </si>
  <si>
    <t xml:space="preserve">ПІБ</t>
  </si>
  <si>
    <t xml:space="preserve">Звіт про надходження та використання коштів для реалізації проекту</t>
  </si>
  <si>
    <t xml:space="preserve">Розділ:
Стаття: 
Підстаття:
Пункт:</t>
  </si>
  <si>
    <t xml:space="preserve">№</t>
  </si>
  <si>
    <t xml:space="preserve">Найменування витрат</t>
  </si>
  <si>
    <t xml:space="preserve">Одиниця виміру</t>
  </si>
  <si>
    <t xml:space="preserve">Витрати за рахунок гранту УКФ</t>
  </si>
  <si>
    <t xml:space="preserve">Витрати за рахунок співфінансування</t>
  </si>
  <si>
    <t xml:space="preserve">Витрати за рахунок  реінвестиції</t>
  </si>
  <si>
    <t xml:space="preserve">Загальна  сума витрат по проекту, грн. </t>
  </si>
  <si>
    <t xml:space="preserve">Примітки</t>
  </si>
  <si>
    <t xml:space="preserve">Планові витрати відповідно до заявки</t>
  </si>
  <si>
    <t xml:space="preserve">Фактичні витрати відповідно до заявки</t>
  </si>
  <si>
    <t xml:space="preserve">планова, грн. (=7+13+19)</t>
  </si>
  <si>
    <t xml:space="preserve">фактична, грн. (=10+16+22)</t>
  </si>
  <si>
    <t xml:space="preserve">різниця</t>
  </si>
  <si>
    <t xml:space="preserve">Кількість/
Період</t>
  </si>
  <si>
    <t xml:space="preserve">Вартість за одиницю, грн</t>
  </si>
  <si>
    <t xml:space="preserve">Загальна сума, грн. (=5*6)</t>
  </si>
  <si>
    <t xml:space="preserve">Загальна сума, грн. (=8*9)</t>
  </si>
  <si>
    <t xml:space="preserve">Вартість за одиницю, грн.</t>
  </si>
  <si>
    <t xml:space="preserve">Загальна сума, грн. (11*12)</t>
  </si>
  <si>
    <t xml:space="preserve">Загальна сума, грн. (=14*15)</t>
  </si>
  <si>
    <t xml:space="preserve">Загальна сума, грн. (=17*18)</t>
  </si>
  <si>
    <t xml:space="preserve">Загальна сума, грн. (=20*21)</t>
  </si>
  <si>
    <t xml:space="preserve">грн. </t>
  </si>
  <si>
    <t xml:space="preserve">Розділ ІІ:</t>
  </si>
  <si>
    <t xml:space="preserve">ВИТРАТИ:</t>
  </si>
  <si>
    <t xml:space="preserve">Стаття:</t>
  </si>
  <si>
    <t xml:space="preserve">Винагорода членам команди проєкту </t>
  </si>
  <si>
    <t xml:space="preserve">Підстаття:</t>
  </si>
  <si>
    <t xml:space="preserve">1.1</t>
  </si>
  <si>
    <t xml:space="preserve">Оплата праці штатних працівників  організації- заявника (лише у вигляді премії)</t>
  </si>
  <si>
    <t xml:space="preserve">Пункт:</t>
  </si>
  <si>
    <t xml:space="preserve">1.1.1</t>
  </si>
  <si>
    <t xml:space="preserve"> Повне ПІБ, посада (роль у проєкті)</t>
  </si>
  <si>
    <t xml:space="preserve">місяців</t>
  </si>
  <si>
    <t xml:space="preserve">1.1.2</t>
  </si>
  <si>
    <t xml:space="preserve">1.1.3</t>
  </si>
  <si>
    <t xml:space="preserve">1.2</t>
  </si>
  <si>
    <t xml:space="preserve">За  трудовими договорами</t>
  </si>
  <si>
    <t xml:space="preserve">1.2.1</t>
  </si>
  <si>
    <t xml:space="preserve">1.2.2</t>
  </si>
  <si>
    <t xml:space="preserve">1.2.3</t>
  </si>
  <si>
    <t xml:space="preserve">1.3</t>
  </si>
  <si>
    <t xml:space="preserve">За договорами ЦПХ</t>
  </si>
  <si>
    <t xml:space="preserve">1.3.1</t>
  </si>
  <si>
    <t xml:space="preserve">Булига Віктор Степанович
Керівник проєкту</t>
  </si>
  <si>
    <t xml:space="preserve">1.3.2</t>
  </si>
  <si>
    <t xml:space="preserve">Морараш Іван Іванович
Оператор-постановник </t>
  </si>
  <si>
    <t xml:space="preserve">Помилково був вказаний як член команди</t>
  </si>
  <si>
    <t xml:space="preserve">1.3.3</t>
  </si>
  <si>
    <t xml:space="preserve">Ткачук Назарій Васильович
Boom-оператор </t>
  </si>
  <si>
    <t xml:space="preserve">1.3.4</t>
  </si>
  <si>
    <t xml:space="preserve">Хлиставчук Ігор Анатолійович
Актор </t>
  </si>
  <si>
    <t xml:space="preserve">1.3.5</t>
  </si>
  <si>
    <t xml:space="preserve">Пеліховська Анастасія Ігорівна
Акторка </t>
  </si>
  <si>
    <t xml:space="preserve">1.3.6</t>
  </si>
  <si>
    <t xml:space="preserve">Гринюк Єлизавета Валентинівна
Акторка </t>
  </si>
  <si>
    <t xml:space="preserve">1.3.7</t>
  </si>
  <si>
    <t xml:space="preserve">Голубєв Владислав Володимирович
Фокуспулер </t>
  </si>
  <si>
    <t xml:space="preserve">1.3.8</t>
  </si>
  <si>
    <t xml:space="preserve">Ворнік Лариса Дмитрівна
Комунікаційний менеджер </t>
  </si>
  <si>
    <t xml:space="preserve">1.3.9</t>
  </si>
  <si>
    <t xml:space="preserve">Данілін Іван Вікторович 
Режисер-постановник </t>
  </si>
  <si>
    <t xml:space="preserve">1.4</t>
  </si>
  <si>
    <t xml:space="preserve">Соціальні внески з оплати праці (нарахування ЄСВ)</t>
  </si>
  <si>
    <t xml:space="preserve">1.4.1</t>
  </si>
  <si>
    <t xml:space="preserve">Штатні працівники</t>
  </si>
  <si>
    <t xml:space="preserve">1.4.2</t>
  </si>
  <si>
    <t xml:space="preserve">За трудовими договорами</t>
  </si>
  <si>
    <t xml:space="preserve">1.4.3</t>
  </si>
  <si>
    <t xml:space="preserve">Причина економії ЄСВ —  виплата винагороди ФОП  Морараш І. І. була здійснена як ФОПу (помилково був вказаний як член команди в статті 1.3. - винагорода членам команди за договором ЦПХ)</t>
  </si>
  <si>
    <t xml:space="preserve">1.5</t>
  </si>
  <si>
    <t xml:space="preserve">За договорами з ФОП</t>
  </si>
  <si>
    <t xml:space="preserve">1.5.1</t>
  </si>
  <si>
    <t xml:space="preserve">Чорней Ірина Олександрівна
Бухгалтер</t>
  </si>
  <si>
    <t xml:space="preserve">1.5.2</t>
  </si>
  <si>
    <t xml:space="preserve">Чижик Євгеній Володимирович
Освітлювач </t>
  </si>
  <si>
    <t xml:space="preserve">Всього по статті 1 "Винагорода членам команди": </t>
  </si>
  <si>
    <t xml:space="preserve">Витрати пов'язані з відрядженнями (для штатних працівників)</t>
  </si>
  <si>
    <t xml:space="preserve">2.1</t>
  </si>
  <si>
    <t xml:space="preserve">Вартість проїзду (для штатних працівників)</t>
  </si>
  <si>
    <t xml:space="preserve">2.1.1</t>
  </si>
  <si>
    <t xml:space="preserve">Вартість квитків (з деталізацією маршруту і  прізвищем відрядженої особи)</t>
  </si>
  <si>
    <t xml:space="preserve">шт.</t>
  </si>
  <si>
    <t xml:space="preserve">2.1.2</t>
  </si>
  <si>
    <t xml:space="preserve">2.1.3</t>
  </si>
  <si>
    <t xml:space="preserve">2.2</t>
  </si>
  <si>
    <t xml:space="preserve">Вартість проживання (для штатних працівників)</t>
  </si>
  <si>
    <t xml:space="preserve">2.2.1</t>
  </si>
  <si>
    <t xml:space="preserve">Рахунки з готелів (з вказаним прізвищем відрядженої особи)</t>
  </si>
  <si>
    <t xml:space="preserve">доба</t>
  </si>
  <si>
    <t xml:space="preserve">2.2.2</t>
  </si>
  <si>
    <t xml:space="preserve">2.2.3</t>
  </si>
  <si>
    <t xml:space="preserve">2.3</t>
  </si>
  <si>
    <t xml:space="preserve">Добові (для штатних працівників)</t>
  </si>
  <si>
    <t xml:space="preserve">2.3.1</t>
  </si>
  <si>
    <t xml:space="preserve">Добові, вказати ПІБ( розрахунок на відряджену особу)</t>
  </si>
  <si>
    <t xml:space="preserve">2.3.2</t>
  </si>
  <si>
    <t xml:space="preserve">Добові, вказати ПІБ ( розрахунок на відряджену особу)</t>
  </si>
  <si>
    <t xml:space="preserve">2.3.3</t>
  </si>
  <si>
    <t xml:space="preserve">Всього по статті 2 "Витрати пов'язані з відрядженнями":</t>
  </si>
  <si>
    <t xml:space="preserve">Обладнання і нематеріальні активи</t>
  </si>
  <si>
    <t xml:space="preserve">3.1</t>
  </si>
  <si>
    <t xml:space="preserve">Обладнання, інструменти, інвентар, які необхідні для використання його при реалізації проєкту грантоотримувача</t>
  </si>
  <si>
    <t xml:space="preserve">3.1.1</t>
  </si>
  <si>
    <t xml:space="preserve">Найменування обладнання (з деталізацією технічних характеристик)</t>
  </si>
  <si>
    <t xml:space="preserve">3.1.2</t>
  </si>
  <si>
    <t xml:space="preserve">Найменування інструменту (з деталізацією технічних характеристик)</t>
  </si>
  <si>
    <t xml:space="preserve">3.1.3</t>
  </si>
  <si>
    <t xml:space="preserve">Найменування інвентаря (з деталізацією технічних характеристик)</t>
  </si>
  <si>
    <t xml:space="preserve">3.2</t>
  </si>
  <si>
    <t xml:space="preserve"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</si>
  <si>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 xml:space="preserve">3.2.1</t>
  </si>
  <si>
    <t xml:space="preserve">Програмне забезпечення  (з деталізацією технічних характеристик)</t>
  </si>
  <si>
    <t xml:space="preserve">послуга</t>
  </si>
  <si>
    <t xml:space="preserve">Недопустимі витрати за рахунок гранту УКФ</t>
  </si>
  <si>
    <t xml:space="preserve">3.2.2</t>
  </si>
  <si>
    <t xml:space="preserve">Інші нематеріальні активи</t>
  </si>
  <si>
    <t xml:space="preserve">Всього по статті 3 "Обладнання і нематеріальні активи":</t>
  </si>
  <si>
    <t xml:space="preserve">Витрати пов'язані з орендою</t>
  </si>
  <si>
    <t xml:space="preserve">4.1</t>
  </si>
  <si>
    <t xml:space="preserve">Оренда приміщення</t>
  </si>
  <si>
    <t xml:space="preserve">4.1.1</t>
  </si>
  <si>
    <t xml:space="preserve">Чернівці, вул. Фастівська, 2 - знімальна локація, 100 кв.м., 3 доби</t>
  </si>
  <si>
    <t xml:space="preserve">діб</t>
  </si>
  <si>
    <t xml:space="preserve">Власники знімальної локації дали в оренду приміщення безкоштовно</t>
  </si>
  <si>
    <t xml:space="preserve">4.1.2</t>
  </si>
  <si>
    <t xml:space="preserve">Адреса орендованого приміщення, із зазначенням метражу, годин оренди</t>
  </si>
  <si>
    <t xml:space="preserve">кв.м (годин, діб)</t>
  </si>
  <si>
    <t xml:space="preserve">4.1.3</t>
  </si>
  <si>
    <t xml:space="preserve">4.2</t>
  </si>
  <si>
    <t xml:space="preserve">Оренда техніки, обладнання та інструменту </t>
  </si>
  <si>
    <t xml:space="preserve">4.2.1</t>
  </si>
  <si>
    <t xml:space="preserve">Кінокамера: Canon C200 RAW + 3 аккумулятори</t>
  </si>
  <si>
    <t xml:space="preserve">4.2.2</t>
  </si>
  <si>
    <t xml:space="preserve">Набір обєктивів (18-35, 50, 85мм)</t>
  </si>
  <si>
    <t xml:space="preserve">4.2.3</t>
  </si>
  <si>
    <t xml:space="preserve">Карти памяті(1тб)</t>
  </si>
  <si>
    <t xml:space="preserve">4.2.4</t>
  </si>
  <si>
    <t xml:space="preserve">Штатив Manfrotto</t>
  </si>
  <si>
    <t xml:space="preserve">4.2.5</t>
  </si>
  <si>
    <t xml:space="preserve">Набір Світлообладнання (вулиця + інтерєр)
2х світловідбивачі, 3 х с стенди, фрострама, 2х моноблоки 150вт, подовжувачі</t>
  </si>
  <si>
    <t xml:space="preserve">4.2.6</t>
  </si>
  <si>
    <t xml:space="preserve">Плейбек (радіотрансміттери, монітор Atomos ninja V, монітор 24", акумулятори, кабелі)</t>
  </si>
  <si>
    <t xml:space="preserve">4.2.7</t>
  </si>
  <si>
    <t xml:space="preserve">Ноутбук  +5тб диск</t>
  </si>
  <si>
    <t xml:space="preserve">4.2.8</t>
  </si>
  <si>
    <t xml:space="preserve">Стедікам DJI Ronin One + 2 акумулятори, фолоу фокус</t>
  </si>
  <si>
    <t xml:space="preserve">4.2.9</t>
  </si>
  <si>
    <t xml:space="preserve">Аудіорекордер Zoom F6, бум, пушка NTG5</t>
  </si>
  <si>
    <t xml:space="preserve">4.2.10</t>
  </si>
  <si>
    <t xml:space="preserve">Rode Wireless Go II + Senheisser MKE2 - 2шт</t>
  </si>
  <si>
    <t xml:space="preserve">4.2.11</t>
  </si>
  <si>
    <t xml:space="preserve">Дрон DJI 3 pro + послуги пілота</t>
  </si>
  <si>
    <t xml:space="preserve">4.2.12</t>
  </si>
  <si>
    <t xml:space="preserve">Black Pro Mist Filter 1\8 Tiffen</t>
  </si>
  <si>
    <t xml:space="preserve">4.3</t>
  </si>
  <si>
    <t xml:space="preserve">Оренда транспорту</t>
  </si>
  <si>
    <t xml:space="preserve">4.3.1</t>
  </si>
  <si>
    <t xml:space="preserve"> Послуги траспортного перевезення</t>
  </si>
  <si>
    <t xml:space="preserve">години</t>
  </si>
  <si>
    <t xml:space="preserve">4.3.2</t>
  </si>
  <si>
    <t xml:space="preserve">Оренда вантажного автомобіля (із зазначенням маршруту, кілометражу/кількості годин)</t>
  </si>
  <si>
    <t xml:space="preserve">км (годин)</t>
  </si>
  <si>
    <t xml:space="preserve">4.3.3</t>
  </si>
  <si>
    <t xml:space="preserve">Оренда автобуса (із зазначенням маршруту, кілометражу/кількості годин)</t>
  </si>
  <si>
    <t xml:space="preserve">4.4</t>
  </si>
  <si>
    <t xml:space="preserve">Оренда сценічно-постановочних засобів</t>
  </si>
  <si>
    <t xml:space="preserve">4.4.1</t>
  </si>
  <si>
    <t xml:space="preserve">Найменування (з деталізацією технічних характеристик)</t>
  </si>
  <si>
    <t xml:space="preserve">4.4.2</t>
  </si>
  <si>
    <t xml:space="preserve">4.4.3</t>
  </si>
  <si>
    <t xml:space="preserve">4.5</t>
  </si>
  <si>
    <t xml:space="preserve">Інші об'єкти оренди</t>
  </si>
  <si>
    <t xml:space="preserve">4.5.1</t>
  </si>
  <si>
    <t xml:space="preserve">4.5.2</t>
  </si>
  <si>
    <t xml:space="preserve">4.5.3</t>
  </si>
  <si>
    <t xml:space="preserve"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</si>
  <si>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</si>
  <si>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 xml:space="preserve">5.1</t>
  </si>
  <si>
    <t xml:space="preserve">Послуги з харчування</t>
  </si>
  <si>
    <t xml:space="preserve">5.1.1</t>
  </si>
  <si>
    <t xml:space="preserve">Послуги з харчування (сніданок/обід/вечеря/кава-брейк)</t>
  </si>
  <si>
    <t xml:space="preserve">учасн.</t>
  </si>
  <si>
    <t xml:space="preserve">5.1.2</t>
  </si>
  <si>
    <t xml:space="preserve">5.1.3</t>
  </si>
  <si>
    <t xml:space="preserve">5.2</t>
  </si>
  <si>
    <t xml:space="preserve">Витрати на проїзд учасників заходів</t>
  </si>
  <si>
    <t xml:space="preserve">5.2.1</t>
  </si>
  <si>
    <t xml:space="preserve">Вартість квитків (з деталізацією маршруту і прізвищем особи, що відряджається)</t>
  </si>
  <si>
    <t xml:space="preserve">5.2.2</t>
  </si>
  <si>
    <t xml:space="preserve">5.2.3</t>
  </si>
  <si>
    <t xml:space="preserve">5.3</t>
  </si>
  <si>
    <t xml:space="preserve">Витрати на проживання учасників заходів</t>
  </si>
  <si>
    <t xml:space="preserve">5.3.1</t>
  </si>
  <si>
    <t xml:space="preserve">5.3.2</t>
  </si>
  <si>
    <t xml:space="preserve">5.3.3</t>
  </si>
  <si>
    <t xml:space="preserve">Всього по статті 5 "Витрати учасників проєкту, які беруть участь у заходах проєкту та не отримують оплату праці та/або винагороду"</t>
  </si>
  <si>
    <t xml:space="preserve">Матеріальні витрати</t>
  </si>
  <si>
    <t xml:space="preserve">6.1</t>
  </si>
  <si>
    <t xml:space="preserve">Основні матеріали та сировина</t>
  </si>
  <si>
    <t xml:space="preserve">6.1.1</t>
  </si>
  <si>
    <t xml:space="preserve">Найменування</t>
  </si>
  <si>
    <t xml:space="preserve">6.1.2</t>
  </si>
  <si>
    <t xml:space="preserve">6.1.3</t>
  </si>
  <si>
    <t xml:space="preserve">6.2</t>
  </si>
  <si>
    <t xml:space="preserve">Носії, накопичувачі</t>
  </si>
  <si>
    <t xml:space="preserve">6.2.1</t>
  </si>
  <si>
    <t xml:space="preserve">6.2.2</t>
  </si>
  <si>
    <t xml:space="preserve">6.2.3</t>
  </si>
  <si>
    <t xml:space="preserve">6.3</t>
  </si>
  <si>
    <t xml:space="preserve">Інші матеріальні витрати</t>
  </si>
  <si>
    <t xml:space="preserve">6.3.1</t>
  </si>
  <si>
    <t xml:space="preserve">6.3.2</t>
  </si>
  <si>
    <t xml:space="preserve">6.3.3</t>
  </si>
  <si>
    <t xml:space="preserve">Всього по статті 6 "Матеріальні витрати":</t>
  </si>
  <si>
    <t xml:space="preserve">Поліграфічні послуги</t>
  </si>
  <si>
    <t xml:space="preserve">7.1</t>
  </si>
  <si>
    <t xml:space="preserve">Виготовлення макетів</t>
  </si>
  <si>
    <t xml:space="preserve">7.2</t>
  </si>
  <si>
    <t xml:space="preserve">Нанесення логотопів</t>
  </si>
  <si>
    <t xml:space="preserve">7.3</t>
  </si>
  <si>
    <t xml:space="preserve">Друк брошур</t>
  </si>
  <si>
    <t xml:space="preserve">7.4</t>
  </si>
  <si>
    <t xml:space="preserve">Друк буклетів</t>
  </si>
  <si>
    <t xml:space="preserve">7.5</t>
  </si>
  <si>
    <t xml:space="preserve">Друк листівок</t>
  </si>
  <si>
    <t xml:space="preserve">7.6</t>
  </si>
  <si>
    <t xml:space="preserve">Друк плакатів</t>
  </si>
  <si>
    <t xml:space="preserve">7.7</t>
  </si>
  <si>
    <t xml:space="preserve">Друк банерів </t>
  </si>
  <si>
    <t xml:space="preserve">7.8</t>
  </si>
  <si>
    <t xml:space="preserve">Друк інших роздаткових матеріалів</t>
  </si>
  <si>
    <t xml:space="preserve">7.9</t>
  </si>
  <si>
    <t xml:space="preserve">Послуги копірайтера</t>
  </si>
  <si>
    <t xml:space="preserve">7.10</t>
  </si>
  <si>
    <t xml:space="preserve">Інші поліграфічні послуги</t>
  </si>
  <si>
    <t xml:space="preserve">7.11</t>
  </si>
  <si>
    <t xml:space="preserve">Соціальні внески за договорами ЦПХ з підрядниками (ЄСВ) розділу "Поліграфічні послуги" </t>
  </si>
  <si>
    <t xml:space="preserve">Всього по статті 7 "Поліграфічні послуги":</t>
  </si>
  <si>
    <t xml:space="preserve">Видавничі послуги</t>
  </si>
  <si>
    <t xml:space="preserve">8.1</t>
  </si>
  <si>
    <t xml:space="preserve">Послуги коректора</t>
  </si>
  <si>
    <t xml:space="preserve">сторінка</t>
  </si>
  <si>
    <t xml:space="preserve">8.2</t>
  </si>
  <si>
    <t xml:space="preserve">Послуги верстки</t>
  </si>
  <si>
    <t xml:space="preserve">8.3</t>
  </si>
  <si>
    <t xml:space="preserve">Друк книг</t>
  </si>
  <si>
    <t xml:space="preserve">екземпляр</t>
  </si>
  <si>
    <t xml:space="preserve">8.4</t>
  </si>
  <si>
    <t xml:space="preserve">Друк журналів </t>
  </si>
  <si>
    <t xml:space="preserve">8.5</t>
  </si>
  <si>
    <t xml:space="preserve">Інші витрати (вказати надану послугу)</t>
  </si>
  <si>
    <t xml:space="preserve">8.6</t>
  </si>
  <si>
    <t xml:space="preserve">Соціальні внески за договорами ЦПХ з підрядниками (ЄСВ) розділу "Видавничі послуги"</t>
  </si>
  <si>
    <t xml:space="preserve">Всього по статті 8 "Видавничі послуги":</t>
  </si>
  <si>
    <t xml:space="preserve">Послуги з просування</t>
  </si>
  <si>
    <t xml:space="preserve">Фотофіксація</t>
  </si>
  <si>
    <t xml:space="preserve">Відеофіксація</t>
  </si>
  <si>
    <t xml:space="preserve">Рекламні витрати (зазначити конкретну назву рекламних послуг)</t>
  </si>
  <si>
    <t xml:space="preserve">SMM, SO (SEO)</t>
  </si>
  <si>
    <t xml:space="preserve">Інші послуги</t>
  </si>
  <si>
    <t xml:space="preserve">Соціальні внески за договорами ЦПХ з підрядниками (ЄСВ) розділу "Послуги з просування"</t>
  </si>
  <si>
    <t xml:space="preserve">Всього по статті  9 "Послуги з просування":</t>
  </si>
  <si>
    <t xml:space="preserve">Створення web-ресурсу</t>
  </si>
  <si>
    <t xml:space="preserve"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</si>
  <si>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</si>
  <si>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 xml:space="preserve">Соціальні внески за договорами ЦПХ з підрядниками (ЄСВ) розділу "Створення web-ресурсу"</t>
  </si>
  <si>
    <t xml:space="preserve">Всього по статті 10 "Створення web-ресурсу":</t>
  </si>
  <si>
    <t xml:space="preserve"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</si>
  <si>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</si>
  <si>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 xml:space="preserve">Всього по статті 11 "Придбання методичних, навчальних, інформаційних матеріалів, в т.ч. на електроних носіях інформації":</t>
  </si>
  <si>
    <t xml:space="preserve">Послуги з перекладу</t>
  </si>
  <si>
    <t xml:space="preserve">Усний переклад (синхронний/ послідовний, з якої на яку мову)</t>
  </si>
  <si>
    <t xml:space="preserve">година</t>
  </si>
  <si>
    <t xml:space="preserve">Письмовий переклад</t>
  </si>
  <si>
    <t xml:space="preserve">Редагування письмового перекладу</t>
  </si>
  <si>
    <t xml:space="preserve">Соціальні внески за договорами ЦПХ з підрядниками (ЄСВ) розділу "Послуги з перекладу"</t>
  </si>
  <si>
    <t xml:space="preserve">Всього по статті 12 "Послуги з перекладу":</t>
  </si>
  <si>
    <t xml:space="preserve">Інші прямі витрати</t>
  </si>
  <si>
    <t xml:space="preserve">13.1</t>
  </si>
  <si>
    <t xml:space="preserve">Адміністративні витрати</t>
  </si>
  <si>
    <t xml:space="preserve">13.1.1</t>
  </si>
  <si>
    <t xml:space="preserve">Бухгалтерські послуги</t>
  </si>
  <si>
    <t xml:space="preserve">13.1.2</t>
  </si>
  <si>
    <t xml:space="preserve">Юридичні послуги</t>
  </si>
  <si>
    <t xml:space="preserve">13.1.3</t>
  </si>
  <si>
    <t xml:space="preserve">Аудиторські послуги</t>
  </si>
  <si>
    <t xml:space="preserve">13.1.4</t>
  </si>
  <si>
    <t xml:space="preserve">Соціальні внески за договорами ЦПХ з підрядниками (ЄСВ) розділу "Адміністративні витрати"</t>
  </si>
  <si>
    <t xml:space="preserve">13.2</t>
  </si>
  <si>
    <t xml:space="preserve">Послуги комп'ютерної обробки, монтажу, зведення</t>
  </si>
  <si>
    <t xml:space="preserve">13.2.1</t>
  </si>
  <si>
    <t xml:space="preserve">Послуги монтажу, накладення титрів, субтитрів, зведення звуку та  послуги оператора (Colors United Production)</t>
  </si>
  <si>
    <t xml:space="preserve">Під час реалізації проекту виникла потреба в збільшенні винагороди за послуги</t>
  </si>
  <si>
    <t xml:space="preserve">13.2.2</t>
  </si>
  <si>
    <t xml:space="preserve">Послуги на корекцію кольору (Colors United Production)</t>
  </si>
  <si>
    <t xml:space="preserve">13.2.3</t>
  </si>
  <si>
    <t xml:space="preserve">Послуги техніка для обладнання</t>
  </si>
  <si>
    <t xml:space="preserve">13.2.4</t>
  </si>
  <si>
    <t xml:space="preserve">Соціальні внески за договорами ЦПХ з підрядниками (ЄСВ) розділу "Послуги комп'ютерної обробки, монтажу, зведення"</t>
  </si>
  <si>
    <t xml:space="preserve">13.3</t>
  </si>
  <si>
    <t xml:space="preserve">Витрати на послуги страхування</t>
  </si>
  <si>
    <t xml:space="preserve">13.3.1</t>
  </si>
  <si>
    <t xml:space="preserve">Вказати предмет страхування</t>
  </si>
  <si>
    <t xml:space="preserve">13.3.2</t>
  </si>
  <si>
    <t xml:space="preserve">13.3.3</t>
  </si>
  <si>
    <t xml:space="preserve">13.4</t>
  </si>
  <si>
    <t xml:space="preserve">13.4.1</t>
  </si>
  <si>
    <t xml:space="preserve">Послуги інтернет-провайдера (вказати період надання послуг)</t>
  </si>
  <si>
    <t xml:space="preserve">13.4.2</t>
  </si>
  <si>
    <t xml:space="preserve">Банківська комісія за переказ (відповідно до тарифів обслуговуючого банку)</t>
  </si>
  <si>
    <t xml:space="preserve">13.4.3</t>
  </si>
  <si>
    <t xml:space="preserve">Розрахунково-касове обслуговування (відповідно до тарифів обслуговуючого банку)</t>
  </si>
  <si>
    <t xml:space="preserve">13.4.4</t>
  </si>
  <si>
    <t xml:space="preserve">Інші послуги банку (відповідно до тарифів обслуговуючого банку)</t>
  </si>
  <si>
    <t xml:space="preserve">13.4.5</t>
  </si>
  <si>
    <t xml:space="preserve">Інші прямі витрати (деталізувати кожний вид витрат)</t>
  </si>
  <si>
    <t xml:space="preserve">13.4.6</t>
  </si>
  <si>
    <t xml:space="preserve">13.4.7</t>
  </si>
  <si>
    <t xml:space="preserve">13.4.8</t>
  </si>
  <si>
    <t xml:space="preserve">Соціальні внески за договорами ЦПХ з підрядниками (ЄСВ) розділу "Інші прямі витрати"</t>
  </si>
  <si>
    <t xml:space="preserve">Всього по статті 13 "Інші прямі витрати":</t>
  </si>
  <si>
    <t xml:space="preserve">Всього по розділу ІІ "Витрати": </t>
  </si>
  <si>
    <t xml:space="preserve">РЕЗУЛЬТАТ РЕАЛІЗАЦІЇ ПРОЄКТУ</t>
  </si>
  <si>
    <t xml:space="preserve">(посада)</t>
  </si>
  <si>
    <t xml:space="preserve">(підпис, печатка)</t>
  </si>
  <si>
    <t xml:space="preserve">(ПІБ)</t>
  </si>
  <si>
    <t xml:space="preserve">Додаток №1</t>
  </si>
  <si>
    <t xml:space="preserve">до Звіту незалежного аудитора
"31" жовтня 2024 року</t>
  </si>
  <si>
    <t xml:space="preserve">*Реєстр документів, що підтверджують достовірність витрат та цільове використання коштів</t>
  </si>
  <si>
    <t xml:space="preserve">за проектом «Пілотна серія вебсеріалу «Зворотна сторона війни» </t>
  </si>
  <si>
    <t xml:space="preserve">(назва проекту)</t>
  </si>
  <si>
    <t xml:space="preserve">у період з 01 серпня 2024 року по 31 жовтня 2024 року</t>
  </si>
  <si>
    <t xml:space="preserve">Витрати за даними звіту про використання гранту</t>
  </si>
  <si>
    <t xml:space="preserve">Документально підтверджено</t>
  </si>
  <si>
    <t xml:space="preserve">Досягнуті на етапі звітування цілі проекту</t>
  </si>
  <si>
    <t xml:space="preserve">Розділ/
Підрозділ/
Стаття/
Пункт</t>
  </si>
  <si>
    <t xml:space="preserve">Сума, грн.</t>
  </si>
  <si>
    <t xml:space="preserve">Назва контрагента (код ЄДРПОУ) /    Виконавець (ІПН)</t>
  </si>
  <si>
    <t xml:space="preserve">Договір, додатки до договору   
(номер та дата)</t>
  </si>
  <si>
    <t xml:space="preserve">Акт/Видаткова накладна/Акт списання 
(номер, дата)</t>
  </si>
  <si>
    <t xml:space="preserve">Сума оплати, грн.</t>
  </si>
  <si>
    <t xml:space="preserve">Платіжне доручення (номер п/д, дата списання коштів з рахунку)</t>
  </si>
  <si>
    <t xml:space="preserve">Керівник проєкту</t>
  </si>
  <si>
    <t xml:space="preserve">Булига Віктор Степанович код 2376415954</t>
  </si>
  <si>
    <t xml:space="preserve">№ 09/09-11 від 06.09.24</t>
  </si>
  <si>
    <t xml:space="preserve">№ 61 від 25.10.24</t>
  </si>
  <si>
    <t xml:space="preserve">Boom-оператор</t>
  </si>
  <si>
    <t xml:space="preserve">Ткачук Назарій Васильович код 3547208290</t>
  </si>
  <si>
    <t xml:space="preserve">№ 09/09-4 від 06.09.24</t>
  </si>
  <si>
    <t xml:space="preserve">№ 54 від 11.09.24</t>
  </si>
  <si>
    <t xml:space="preserve">№1, 09CO09XIVC, 09CO09XIVА від 12.09.24</t>
  </si>
  <si>
    <t xml:space="preserve">Актор </t>
  </si>
  <si>
    <t xml:space="preserve">Хлиставчук Ігор Анатолійович код 3437612833</t>
  </si>
  <si>
    <t xml:space="preserve">№ 09/09-6 від 06.09.24</t>
  </si>
  <si>
    <t xml:space="preserve">№ 57 від 11.09.24</t>
  </si>
  <si>
    <t xml:space="preserve">Акторка </t>
  </si>
  <si>
    <t xml:space="preserve">Пеліховська Анастасія Ігорівна код 3737606387</t>
  </si>
  <si>
    <t xml:space="preserve">№ 09/09-5 від 06.09.24</t>
  </si>
  <si>
    <t xml:space="preserve">№ 55 від 11.09.24</t>
  </si>
  <si>
    <t xml:space="preserve">Гринюк Єлизавета Валентинівна код 3840411407</t>
  </si>
  <si>
    <t xml:space="preserve">№ 09/09-7 від 06.09.24</t>
  </si>
  <si>
    <t xml:space="preserve">№ 56 від 11.09.24</t>
  </si>
  <si>
    <t xml:space="preserve">Фокуспулер </t>
  </si>
  <si>
    <t xml:space="preserve">Савченко Дмитро Ігорович код 3416003413</t>
  </si>
  <si>
    <t xml:space="preserve">№ 09/09-8 від 06.09.24</t>
  </si>
  <si>
    <t xml:space="preserve">№ 59 від 11.09.24</t>
  </si>
  <si>
    <t xml:space="preserve">№1, 09OO0ACCXB, 09OO0ACCXA від 24.09.24</t>
  </si>
  <si>
    <t xml:space="preserve">Комунікаційний менеджер </t>
  </si>
  <si>
    <t xml:space="preserve">Ворнік Лариса Дмитрівна код 2458710906</t>
  </si>
  <si>
    <t xml:space="preserve">№ 09/09-12 від 06.09.24</t>
  </si>
  <si>
    <t xml:space="preserve">№ 62 від 25.10.24</t>
  </si>
  <si>
    <t xml:space="preserve">Режисер-постановник </t>
  </si>
  <si>
    <t xml:space="preserve">Данілін Іван Вікторович код 2923213235</t>
  </si>
  <si>
    <t xml:space="preserve">№ 09/09-3 від 06.09.24</t>
  </si>
  <si>
    <t xml:space="preserve">№ 64 від 25.10.24</t>
  </si>
  <si>
    <t xml:space="preserve">ГУ ДПС у Чернівецькій обл. код 44057187</t>
  </si>
  <si>
    <t xml:space="preserve">09CO09XIVD від 12.09.24, 09OO0ACCXC від 24.09.24</t>
  </si>
  <si>
    <t xml:space="preserve">Послуги бухгалтера</t>
  </si>
  <si>
    <t xml:space="preserve">ФОП Чорней Ірина Олександрівна код 3178216384</t>
  </si>
  <si>
    <t xml:space="preserve">№ 09/09-13 від 06.09.24</t>
  </si>
  <si>
    <t xml:space="preserve">№ 63 від 25.10.24</t>
  </si>
  <si>
    <t xml:space="preserve">Послуги освітлювача</t>
  </si>
  <si>
    <t xml:space="preserve">ФОП Чижик Євгеній Володимирович код 3206619034</t>
  </si>
  <si>
    <t xml:space="preserve">№ 09/09-9 від 06.09.24</t>
  </si>
  <si>
    <t xml:space="preserve">№ 51 від 11.09.24</t>
  </si>
  <si>
    <t xml:space="preserve">№ 29 від 12.09.24</t>
  </si>
  <si>
    <t xml:space="preserve">ФОП Морараш Іван Іванович код 3300419032</t>
  </si>
  <si>
    <t xml:space="preserve">№ 09/09-10 від 06.09.24</t>
  </si>
  <si>
    <t xml:space="preserve">№ 58 від 11.09.24</t>
  </si>
  <si>
    <t xml:space="preserve">№ 29 від 14.09.24 р.</t>
  </si>
  <si>
    <t xml:space="preserve">ФОП Булеховський Віталій Тодорович код 2340919190</t>
  </si>
  <si>
    <t xml:space="preserve">№ 09/09-7 від 04.09.24</t>
  </si>
  <si>
    <t xml:space="preserve">№ 52 від 11.09.24</t>
  </si>
  <si>
    <t xml:space="preserve">№ 30 від 12.09.24</t>
  </si>
  <si>
    <t xml:space="preserve">9.4</t>
  </si>
  <si>
    <t xml:space="preserve">Семенюк Юрій Олександрович код 3609208857</t>
  </si>
  <si>
    <t xml:space="preserve">№ 23/10-1 від 23.10.24</t>
  </si>
  <si>
    <t xml:space="preserve">№ 60 від 31.10.24</t>
  </si>
  <si>
    <t xml:space="preserve">№ 1, OAPO0BCNQ, OAPO0BCNQL від 25.10.24</t>
  </si>
  <si>
    <t xml:space="preserve">9.6</t>
  </si>
  <si>
    <t xml:space="preserve">OAPO0BCNQN від 25.10.24</t>
  </si>
  <si>
    <t xml:space="preserve">12.2</t>
  </si>
  <si>
    <t xml:space="preserve">ФОП Єрьомін Євгеній Юрійович код 21133352</t>
  </si>
  <si>
    <t xml:space="preserve">№ 09/09-16 від 15.09.24</t>
  </si>
  <si>
    <t xml:space="preserve">№ 67 від 15.10.24</t>
  </si>
  <si>
    <t xml:space="preserve">09/09-14 від 06.09.24</t>
  </si>
  <si>
    <t xml:space="preserve">№ 50 від 11.09.24,        № 65 від 25.10.24</t>
  </si>
  <si>
    <t xml:space="preserve">№ 24 від 11.09.24</t>
  </si>
  <si>
    <t xml:space="preserve">09/09-15 від 06.09.24</t>
  </si>
  <si>
    <t xml:space="preserve">№ 66 від 25.10.24</t>
  </si>
  <si>
    <t xml:space="preserve">№ 09/09-2 від 06.09.24</t>
  </si>
  <si>
    <t xml:space="preserve">№ 53 від 11.09.24</t>
  </si>
  <si>
    <t xml:space="preserve">№ 28 від 12.09.24</t>
  </si>
  <si>
    <t xml:space="preserve">ЗАГАЛЬНА СУМА:</t>
  </si>
  <si>
    <t xml:space="preserve">Витрати за даними звіту за рахунок співфінансування</t>
  </si>
  <si>
    <t xml:space="preserve">Витрати за даними звіту за рахунок реінвестицій</t>
  </si>
  <si>
    <t xml:space="preserve">*Примітка: Заповнюється незалежним аудитором.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</si>
</sst>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.00%"/>
    <numFmt numFmtId="166" formatCode="#,##0.00"/>
    <numFmt numFmtId="167" formatCode="dd/mm/yyyy"/>
    <numFmt numFmtId="168" formatCode="@"/>
    <numFmt numFmtId="169" formatCode="0.00"/>
    <numFmt numFmtId="170" formatCode="General"/>
    <numFmt numFmtId="171" formatCode="\$#,##0"/>
    <numFmt numFmtId="172" formatCode="#,##0"/>
    <numFmt numFmtId="173" formatCode="_-* #,##0.00\ _₴_-;\-* #,##0.00\ _₴_-;_-* \-??\ _₴_-;_-@"/>
    <numFmt numFmtId="174" formatCode="d\.m"/>
  </numFmts>
  <fonts count="39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sz val="12"/>
      <color rgb="FF000000"/>
      <name val="Times New Roman"/>
      <family val="0"/>
      <charset val="1"/>
    </font>
    <font>
      <sz val="12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2"/>
      <color rgb="FFFF0000"/>
      <name val="Calibri"/>
      <family val="0"/>
      <charset val="1"/>
    </font>
    <font>
      <sz val="14"/>
      <color rgb="FF000000"/>
      <name val="Calibri"/>
      <family val="0"/>
      <charset val="1"/>
    </font>
    <font>
      <sz val="14"/>
      <color rgb="FF000000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11"/>
      <color rgb="FFFF0000"/>
      <name val="Arial"/>
      <family val="0"/>
      <charset val="1"/>
    </font>
    <font>
      <b val="true"/>
      <i val="true"/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sz val="10"/>
      <color rgb="FF000000"/>
      <name val="Arial"/>
      <family val="0"/>
      <charset val="204"/>
    </font>
    <font>
      <i val="true"/>
      <sz val="10"/>
      <color rgb="FF000000"/>
      <name val="Arial"/>
      <family val="0"/>
      <charset val="1"/>
    </font>
    <font>
      <i val="true"/>
      <vertAlign val="superscript"/>
      <sz val="10"/>
      <color rgb="FF000000"/>
      <name val="Arial"/>
      <family val="0"/>
      <charset val="1"/>
    </font>
    <font>
      <sz val="10"/>
      <color rgb="FFFF0000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vertAlign val="superscript"/>
      <sz val="14"/>
      <color rgb="FF000000"/>
      <name val="Calibri"/>
      <family val="0"/>
      <charset val="1"/>
    </font>
    <font>
      <b val="true"/>
      <sz val="11"/>
      <color rgb="FF000000"/>
      <name val="Calibri"/>
      <family val="2"/>
      <charset val="204"/>
    </font>
    <font>
      <b val="true"/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Arial"/>
      <family val="2"/>
      <charset val="204"/>
    </font>
    <font>
      <sz val="11"/>
      <color rgb="FF000000"/>
      <name val="Cambria"/>
      <family val="1"/>
      <charset val="204"/>
    </font>
    <font>
      <b val="true"/>
      <i val="true"/>
      <sz val="11"/>
      <color rgb="FF000000"/>
      <name val="Arial"/>
      <family val="2"/>
      <charset val="204"/>
    </font>
    <font>
      <i val="true"/>
      <sz val="10"/>
      <color rgb="FF000000"/>
      <name val="Calibri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ECECEC"/>
      </patternFill>
    </fill>
    <fill>
      <patternFill patternType="solid">
        <fgColor rgb="FFFEF2CB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CECEC"/>
      </patternFill>
    </fill>
    <fill>
      <patternFill patternType="solid">
        <fgColor rgb="FFDEEAF6"/>
        <bgColor rgb="FFECECEC"/>
      </patternFill>
    </fill>
    <fill>
      <patternFill patternType="solid">
        <fgColor rgb="FFECECEC"/>
        <bgColor rgb="FFF2F2F2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0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6" fontId="1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6" fontId="18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6" fillId="2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6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4" borderId="2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4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0" fillId="4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2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5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5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5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5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6" fillId="5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5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6" fillId="6" borderId="3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6" fillId="6" borderId="3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1" fillId="6" borderId="2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6" borderId="3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6" fillId="6" borderId="9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6" fillId="6" borderId="1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6" fillId="6" borderId="1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16" fillId="6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5" fontId="16" fillId="6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6" fillId="6" borderId="1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73" fontId="6" fillId="0" borderId="3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6" fillId="0" borderId="1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3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3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4" fillId="0" borderId="1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4" fillId="0" borderId="15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4" fillId="0" borderId="1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16" fillId="0" borderId="37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16" fillId="0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5" fontId="16" fillId="0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73" fontId="6" fillId="0" borderId="3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6" fillId="0" borderId="1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3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4" fillId="0" borderId="39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4" fillId="0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4" fillId="0" borderId="4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16" fillId="0" borderId="4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0" borderId="4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1" fillId="6" borderId="4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6" borderId="3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6" fillId="6" borderId="4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6" fillId="6" borderId="45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6" fillId="6" borderId="46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4" fillId="6" borderId="46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6" fillId="6" borderId="4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3" fontId="6" fillId="0" borderId="4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4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4" fillId="0" borderId="17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4" fillId="0" borderId="19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2" fillId="0" borderId="4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2" fillId="0" borderId="1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22" fillId="0" borderId="37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22" fillId="0" borderId="15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22" fillId="0" borderId="49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6" fillId="0" borderId="3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6" fillId="0" borderId="1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2" fillId="0" borderId="4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2" fillId="0" borderId="1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2" fillId="0" borderId="37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22" fillId="0" borderId="15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22" fillId="0" borderId="49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22" fillId="0" borderId="15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4" fillId="0" borderId="1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4" fillId="0" borderId="15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4" fillId="0" borderId="1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16" fillId="0" borderId="37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16" fillId="0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5" fontId="16" fillId="0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6" fillId="0" borderId="5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2" fillId="0" borderId="4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2" fillId="0" borderId="5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2" fillId="0" borderId="5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22" fillId="0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22" fillId="0" borderId="19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22" fillId="0" borderId="5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6" fillId="0" borderId="3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6" fillId="0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3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4" fillId="0" borderId="9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4" fillId="0" borderId="1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4" fillId="0" borderId="1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5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2" fillId="0" borderId="3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2" fillId="0" borderId="3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3" fontId="21" fillId="7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6" fillId="7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6" fillId="7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6" fillId="7" borderId="5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6" fillId="7" borderId="5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6" fillId="7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6" fillId="7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6" fillId="7" borderId="2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7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5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5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6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5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5" borderId="6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6" fillId="6" borderId="6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6" fillId="6" borderId="6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16" fillId="6" borderId="45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0" borderId="6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6" fillId="7" borderId="6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6" fillId="7" borderId="6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6" fillId="7" borderId="2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0" borderId="5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6" fillId="0" borderId="6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3" fillId="5" borderId="6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6" borderId="1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2" fillId="0" borderId="3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3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4" fillId="0" borderId="15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4" fillId="0" borderId="14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4" fillId="0" borderId="3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39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4" fillId="0" borderId="4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4" fillId="0" borderId="41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2" fillId="0" borderId="3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2" fillId="0" borderId="5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4" fillId="0" borderId="37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4" fillId="0" borderId="49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0" borderId="3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5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16" fillId="7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6" fillId="7" borderId="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6" fillId="5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5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16" fillId="6" borderId="67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0" borderId="4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6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6" fillId="6" borderId="67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6" borderId="3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6" borderId="4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3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3" fontId="21" fillId="7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6" borderId="2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1" fillId="6" borderId="4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6" fillId="0" borderId="6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16" fillId="7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6" fillId="7" borderId="3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7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5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5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4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16" fillId="0" borderId="67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5" fontId="16" fillId="0" borderId="67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0" borderId="4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16" fillId="0" borderId="1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0" borderId="5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68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16" fillId="0" borderId="17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16" fillId="0" borderId="69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5" fontId="16" fillId="0" borderId="69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6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39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6" fillId="7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7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6" fillId="5" borderId="6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5" borderId="7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6" fillId="0" borderId="3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4" fontId="6" fillId="0" borderId="3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4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4" fillId="0" borderId="67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4" fillId="0" borderId="45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4" fillId="0" borderId="46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4" fillId="0" borderId="4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4" fontId="6" fillId="0" borderId="1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4" fillId="0" borderId="4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4" fillId="0" borderId="6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16" fillId="0" borderId="3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4" fontId="6" fillId="0" borderId="1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16" fillId="0" borderId="16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4" fontId="6" fillId="0" borderId="5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3" fontId="6" fillId="0" borderId="1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3" fontId="6" fillId="0" borderId="1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6" fillId="0" borderId="5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21" fillId="7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6" fillId="0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3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7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16" fillId="0" borderId="1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0" borderId="4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7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7" borderId="7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6" borderId="7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6" fillId="6" borderId="7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6" fillId="6" borderId="3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37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5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6" fillId="6" borderId="3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6" fillId="6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3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3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4" fillId="0" borderId="3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6" borderId="7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3" fontId="21" fillId="7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6" fillId="7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2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7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3" fontId="6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6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4" borderId="2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6" fillId="4" borderId="3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6" fillId="4" borderId="7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6" fillId="4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6" fillId="4" borderId="5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73" fontId="6" fillId="4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4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4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6" fillId="4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2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2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2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6" fontId="1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2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0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5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5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2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2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2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15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8" fontId="33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0" fontId="33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2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32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31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3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33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0" fontId="31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31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33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33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3" fillId="0" borderId="1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31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31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2" fillId="0" borderId="1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3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11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3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EF2CB"/>
      <rgbColor rgb="FFDEEAF6"/>
      <rgbColor rgb="FF660066"/>
      <rgbColor rgb="FFFF8080"/>
      <rgbColor rgb="FF0066CC"/>
      <rgbColor rgb="FFECEC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E2EF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206640</xdr:colOff>
      <xdr:row>0</xdr:row>
      <xdr:rowOff>55440</xdr:rowOff>
    </xdr:from>
    <xdr:to>
      <xdr:col>1</xdr:col>
      <xdr:colOff>1075680</xdr:colOff>
      <xdr:row>8</xdr:row>
      <xdr:rowOff>81000</xdr:rowOff>
    </xdr:to>
    <xdr:pic>
      <xdr:nvPicPr>
        <xdr:cNvPr id="0" name="image1.png" descr="Mac SSD:Users:andrew:Desktop:logo.png"/>
        <xdr:cNvPicPr/>
      </xdr:nvPicPr>
      <xdr:blipFill>
        <a:blip r:embed="rId1"/>
        <a:stretch/>
      </xdr:blipFill>
      <xdr:spPr>
        <a:xfrm>
          <a:off x="206640" y="55440"/>
          <a:ext cx="1996920" cy="1549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true"/>
  </sheetPr>
  <dimension ref="A1:AE1000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C32" activeCellId="0" sqref="C32"/>
    </sheetView>
  </sheetViews>
  <sheetFormatPr defaultColWidth="14.42578125" defaultRowHeight="15" zeroHeight="false" outlineLevelRow="0" outlineLevelCol="0"/>
  <cols>
    <col collapsed="false" customWidth="true" hidden="false" outlineLevel="0" max="1" min="1" style="1" width="16"/>
    <col collapsed="false" customWidth="true" hidden="false" outlineLevel="0" max="2" min="2" style="1" width="16.43"/>
    <col collapsed="false" customWidth="true" hidden="false" outlineLevel="0" max="8" min="3" style="1" width="20.42"/>
    <col collapsed="false" customWidth="true" hidden="false" outlineLevel="0" max="9" min="9" style="1" width="12.57"/>
    <col collapsed="false" customWidth="true" hidden="false" outlineLevel="0" max="10" min="10" style="1" width="20.42"/>
    <col collapsed="false" customWidth="true" hidden="false" outlineLevel="0" max="11" min="11" style="1" width="12.57"/>
    <col collapsed="false" customWidth="true" hidden="false" outlineLevel="0" max="12" min="12" style="1" width="20.42"/>
    <col collapsed="false" customWidth="true" hidden="false" outlineLevel="0" max="13" min="13" style="1" width="12.57"/>
    <col collapsed="false" customWidth="true" hidden="false" outlineLevel="0" max="14" min="14" style="1" width="17.91"/>
    <col collapsed="false" customWidth="true" hidden="false" outlineLevel="0" max="23" min="15" style="1" width="4.86"/>
    <col collapsed="false" customWidth="true" hidden="false" outlineLevel="0" max="26" min="24" style="1" width="9.57"/>
    <col collapsed="false" customWidth="true" hidden="false" outlineLevel="0" max="31" min="27" style="1" width="11"/>
  </cols>
  <sheetData>
    <row r="1" customFormat="false" ht="15" hidden="false" customHeight="true" outlineLevel="0" collapsed="false">
      <c r="A1" s="2" t="s">
        <v>0</v>
      </c>
      <c r="B1" s="2"/>
      <c r="C1" s="3"/>
      <c r="D1" s="4"/>
      <c r="E1" s="3"/>
      <c r="F1" s="3"/>
      <c r="G1" s="5"/>
      <c r="H1" s="6" t="s">
        <v>1</v>
      </c>
      <c r="I1" s="5"/>
      <c r="J1" s="5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15" hidden="false" customHeight="true" outlineLevel="0" collapsed="false">
      <c r="A2" s="7"/>
      <c r="B2" s="3"/>
      <c r="C2" s="3"/>
      <c r="D2" s="4"/>
      <c r="E2" s="3"/>
      <c r="F2" s="3"/>
      <c r="G2" s="5"/>
      <c r="H2" s="8" t="s">
        <v>2</v>
      </c>
      <c r="I2" s="8"/>
      <c r="J2" s="8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5" hidden="false" customHeight="true" outlineLevel="0" collapsed="false">
      <c r="A3" s="7"/>
      <c r="B3" s="3"/>
      <c r="C3" s="3"/>
      <c r="D3" s="4"/>
      <c r="E3" s="3"/>
      <c r="F3" s="3"/>
      <c r="G3" s="5"/>
      <c r="H3" s="8" t="s">
        <v>3</v>
      </c>
      <c r="I3" s="8"/>
      <c r="J3" s="8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5" hidden="false" customHeight="true" outlineLevel="0" collapsed="false">
      <c r="A4" s="7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15" hidden="false" customHeight="true" outlineLevel="0" collapsed="false">
      <c r="A5" s="7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15" hidden="false" customHeight="true" outlineLevel="0" collapsed="false">
      <c r="A6" s="7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15" hidden="false" customHeight="false" outlineLevel="0" collapsed="false">
      <c r="A7" s="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15" hidden="false" customHeight="false" outlineLevel="0" collapsed="false">
      <c r="A8" s="7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15" hidden="false" customHeight="false" outlineLevel="0" collapsed="false">
      <c r="A9" s="7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14.25" hidden="false" customHeight="true" outlineLevel="0" collapsed="false">
      <c r="A10" s="9" t="s">
        <v>4</v>
      </c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10"/>
      <c r="AB10" s="10"/>
      <c r="AC10" s="10"/>
      <c r="AD10" s="10"/>
      <c r="AE10" s="10"/>
    </row>
    <row r="11" customFormat="false" ht="14.25" hidden="false" customHeight="true" outlineLevel="0" collapsed="false">
      <c r="A11" s="11" t="s">
        <v>5</v>
      </c>
      <c r="B11" s="11" t="s">
        <v>6</v>
      </c>
      <c r="C11" s="11"/>
      <c r="D11" s="11"/>
      <c r="E11" s="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10"/>
      <c r="AB11" s="10"/>
      <c r="AC11" s="10"/>
      <c r="AD11" s="10"/>
      <c r="AE11" s="10"/>
    </row>
    <row r="12" customFormat="false" ht="14.25" hidden="false" customHeight="true" outlineLevel="0" collapsed="false">
      <c r="A12" s="12" t="s">
        <v>7</v>
      </c>
      <c r="B12" s="5"/>
      <c r="C12" s="5"/>
      <c r="D12" s="5"/>
      <c r="E12" s="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10"/>
      <c r="AB12" s="10"/>
      <c r="AC12" s="10"/>
      <c r="AD12" s="10"/>
      <c r="AE12" s="10"/>
    </row>
    <row r="13" customFormat="false" ht="14.25" hidden="false" customHeight="true" outlineLevel="0" collapsed="false">
      <c r="A13" s="12" t="s">
        <v>8</v>
      </c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10"/>
      <c r="AB13" s="10"/>
      <c r="AC13" s="10"/>
      <c r="AD13" s="10"/>
      <c r="AE13" s="10"/>
    </row>
    <row r="14" customFormat="false" ht="14.25" hidden="false" customHeight="true" outlineLevel="0" collapsed="false">
      <c r="A14" s="12" t="s">
        <v>9</v>
      </c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10"/>
      <c r="AB14" s="10"/>
      <c r="AC14" s="10"/>
      <c r="AD14" s="10"/>
      <c r="AE14" s="10"/>
    </row>
    <row r="15" customFormat="false" ht="14.25" hidden="false" customHeight="true" outlineLevel="0" collapsed="false">
      <c r="A15" s="12" t="s">
        <v>10</v>
      </c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10"/>
      <c r="AB15" s="10"/>
      <c r="AC15" s="10"/>
      <c r="AD15" s="10"/>
      <c r="AE15" s="10"/>
    </row>
    <row r="16" customFormat="false" ht="15.75" hidden="false" customHeight="true" outlineLevel="0" collapsed="false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15.75" hidden="false" customHeight="true" outlineLevel="0" collapsed="false"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customFormat="false" ht="15" hidden="false" customHeight="false" outlineLevel="0" collapsed="false">
      <c r="A18" s="14"/>
      <c r="B18" s="15" t="s">
        <v>11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7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</row>
    <row r="19" customFormat="false" ht="15" hidden="false" customHeight="false" outlineLevel="0" collapsed="false">
      <c r="A19" s="14"/>
      <c r="B19" s="15" t="s">
        <v>12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7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</row>
    <row r="20" customFormat="false" ht="15" hidden="false" customHeight="false" outlineLevel="0" collapsed="false">
      <c r="A20" s="14"/>
      <c r="B20" s="18" t="s">
        <v>13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6"/>
      <c r="P20" s="17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</row>
    <row r="21" customFormat="false" ht="15.75" hidden="false" customHeight="true" outlineLevel="0" collapsed="false">
      <c r="A21" s="14"/>
      <c r="B21" s="12"/>
      <c r="C21" s="5"/>
      <c r="D21" s="19"/>
      <c r="E21" s="19"/>
      <c r="F21" s="19"/>
      <c r="G21" s="19"/>
      <c r="H21" s="19"/>
      <c r="I21" s="19"/>
      <c r="J21" s="20"/>
      <c r="K21" s="19"/>
      <c r="L21" s="20"/>
      <c r="M21" s="19"/>
      <c r="N21" s="20"/>
      <c r="O21" s="16"/>
      <c r="P21" s="17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customFormat="false" ht="15.75" hidden="false" customHeight="true" outlineLevel="0" collapsed="false">
      <c r="A22" s="10"/>
      <c r="B22" s="5"/>
      <c r="C22" s="5"/>
      <c r="D22" s="21"/>
      <c r="E22" s="21"/>
      <c r="F22" s="21"/>
      <c r="G22" s="21"/>
      <c r="H22" s="21"/>
      <c r="I22" s="21"/>
      <c r="J22" s="22"/>
      <c r="K22" s="21"/>
      <c r="L22" s="22"/>
      <c r="M22" s="21"/>
      <c r="N22" s="22"/>
      <c r="O22" s="23"/>
      <c r="P22" s="24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customFormat="false" ht="30" hidden="false" customHeight="true" outlineLevel="0" collapsed="false">
      <c r="A23" s="25"/>
      <c r="B23" s="26" t="s">
        <v>14</v>
      </c>
      <c r="C23" s="26"/>
      <c r="D23" s="26" t="s">
        <v>15</v>
      </c>
      <c r="E23" s="26"/>
      <c r="F23" s="26"/>
      <c r="G23" s="26"/>
      <c r="H23" s="26"/>
      <c r="I23" s="26"/>
      <c r="J23" s="26"/>
      <c r="K23" s="26" t="s">
        <v>16</v>
      </c>
      <c r="L23" s="26"/>
      <c r="M23" s="26" t="s">
        <v>17</v>
      </c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customFormat="false" ht="135" hidden="false" customHeight="true" outlineLevel="0" collapsed="false">
      <c r="A24" s="25"/>
      <c r="B24" s="26"/>
      <c r="C24" s="26"/>
      <c r="D24" s="28" t="s">
        <v>18</v>
      </c>
      <c r="E24" s="29" t="s">
        <v>19</v>
      </c>
      <c r="F24" s="29" t="s">
        <v>20</v>
      </c>
      <c r="G24" s="29" t="s">
        <v>21</v>
      </c>
      <c r="H24" s="29" t="s">
        <v>22</v>
      </c>
      <c r="I24" s="30" t="s">
        <v>23</v>
      </c>
      <c r="J24" s="30"/>
      <c r="K24" s="26"/>
      <c r="L24" s="26"/>
      <c r="M24" s="26"/>
      <c r="N24" s="26"/>
      <c r="O24" s="10"/>
      <c r="P24" s="10"/>
      <c r="Q24" s="31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customFormat="false" ht="37.5" hidden="false" customHeight="true" outlineLevel="0" collapsed="false">
      <c r="A25" s="25"/>
      <c r="B25" s="32" t="s">
        <v>24</v>
      </c>
      <c r="C25" s="33" t="s">
        <v>25</v>
      </c>
      <c r="D25" s="32" t="s">
        <v>25</v>
      </c>
      <c r="E25" s="34" t="s">
        <v>25</v>
      </c>
      <c r="F25" s="34" t="s">
        <v>25</v>
      </c>
      <c r="G25" s="34" t="s">
        <v>25</v>
      </c>
      <c r="H25" s="34" t="s">
        <v>25</v>
      </c>
      <c r="I25" s="34" t="s">
        <v>24</v>
      </c>
      <c r="J25" s="35" t="s">
        <v>26</v>
      </c>
      <c r="K25" s="32" t="s">
        <v>24</v>
      </c>
      <c r="L25" s="33" t="s">
        <v>25</v>
      </c>
      <c r="M25" s="36" t="s">
        <v>24</v>
      </c>
      <c r="N25" s="37" t="s">
        <v>25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customFormat="false" ht="30" hidden="false" customHeight="true" outlineLevel="0" collapsed="false">
      <c r="A26" s="39" t="s">
        <v>27</v>
      </c>
      <c r="B26" s="40" t="s">
        <v>28</v>
      </c>
      <c r="C26" s="41" t="s">
        <v>29</v>
      </c>
      <c r="D26" s="40" t="s">
        <v>30</v>
      </c>
      <c r="E26" s="42" t="s">
        <v>31</v>
      </c>
      <c r="F26" s="42" t="s">
        <v>32</v>
      </c>
      <c r="G26" s="42" t="s">
        <v>33</v>
      </c>
      <c r="H26" s="42" t="s">
        <v>34</v>
      </c>
      <c r="I26" s="42" t="s">
        <v>35</v>
      </c>
      <c r="J26" s="41" t="s">
        <v>36</v>
      </c>
      <c r="K26" s="40" t="s">
        <v>37</v>
      </c>
      <c r="L26" s="41" t="s">
        <v>38</v>
      </c>
      <c r="M26" s="40" t="s">
        <v>39</v>
      </c>
      <c r="N26" s="41" t="s">
        <v>40</v>
      </c>
      <c r="O26" s="43"/>
      <c r="P26" s="43"/>
      <c r="Q26" s="44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customFormat="false" ht="30" hidden="false" customHeight="true" outlineLevel="0" collapsed="false">
      <c r="A27" s="45" t="s">
        <v>41</v>
      </c>
      <c r="B27" s="46" t="n">
        <f aca="false">C27/N27</f>
        <v>1</v>
      </c>
      <c r="C27" s="47" t="n">
        <v>297952</v>
      </c>
      <c r="D27" s="48" t="n">
        <v>0</v>
      </c>
      <c r="E27" s="49" t="n">
        <v>0</v>
      </c>
      <c r="F27" s="49" t="n">
        <v>0</v>
      </c>
      <c r="G27" s="49" t="n">
        <v>0</v>
      </c>
      <c r="H27" s="49" t="n">
        <v>0</v>
      </c>
      <c r="I27" s="50" t="n">
        <f aca="false">J27/N27</f>
        <v>0</v>
      </c>
      <c r="J27" s="47" t="n">
        <f aca="false">D27+E27+F27+G27+H27</f>
        <v>0</v>
      </c>
      <c r="K27" s="46" t="n">
        <f aca="false">L27/N27</f>
        <v>0</v>
      </c>
      <c r="L27" s="47" t="n">
        <f aca="false">'Кошторис  витрат'!S192</f>
        <v>0</v>
      </c>
      <c r="M27" s="51" t="n">
        <v>1</v>
      </c>
      <c r="N27" s="52" t="n">
        <f aca="false">C27+J27+L27</f>
        <v>297952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customFormat="false" ht="30" hidden="false" customHeight="true" outlineLevel="0" collapsed="false">
      <c r="A28" s="53" t="s">
        <v>42</v>
      </c>
      <c r="B28" s="54" t="n">
        <f aca="false">C28/N28</f>
        <v>1</v>
      </c>
      <c r="C28" s="55" t="n">
        <v>291472</v>
      </c>
      <c r="D28" s="56" t="n">
        <v>0</v>
      </c>
      <c r="E28" s="57" t="n">
        <v>0</v>
      </c>
      <c r="F28" s="57" t="n">
        <v>0</v>
      </c>
      <c r="G28" s="57" t="n">
        <v>0</v>
      </c>
      <c r="H28" s="57" t="n">
        <v>0</v>
      </c>
      <c r="I28" s="58" t="n">
        <f aca="false">J28/N28</f>
        <v>0</v>
      </c>
      <c r="J28" s="55" t="n">
        <f aca="false">D28+E28+F28+G28+H28</f>
        <v>0</v>
      </c>
      <c r="K28" s="54" t="n">
        <f aca="false">L28/N28</f>
        <v>0</v>
      </c>
      <c r="L28" s="55" t="n">
        <f aca="false">'Кошторис  витрат'!V192</f>
        <v>0</v>
      </c>
      <c r="M28" s="59" t="n">
        <v>1</v>
      </c>
      <c r="N28" s="60" t="n">
        <f aca="false">C28+J28+L28</f>
        <v>291472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customFormat="false" ht="30" hidden="false" customHeight="true" outlineLevel="0" collapsed="false">
      <c r="A29" s="61" t="s">
        <v>43</v>
      </c>
      <c r="B29" s="62" t="n">
        <f aca="false">C29/N29</f>
        <v>1</v>
      </c>
      <c r="C29" s="63" t="n">
        <v>178771.2</v>
      </c>
      <c r="D29" s="64" t="n">
        <v>0</v>
      </c>
      <c r="E29" s="65" t="n">
        <v>0</v>
      </c>
      <c r="F29" s="65" t="n">
        <v>0</v>
      </c>
      <c r="G29" s="65" t="n">
        <v>0</v>
      </c>
      <c r="H29" s="65" t="n">
        <v>0</v>
      </c>
      <c r="I29" s="66" t="n">
        <f aca="false">J29/N29</f>
        <v>0</v>
      </c>
      <c r="J29" s="63" t="n">
        <f aca="false">D29+E29+F29+G29+H29</f>
        <v>0</v>
      </c>
      <c r="K29" s="62" t="n">
        <f aca="false">L29/N29</f>
        <v>0</v>
      </c>
      <c r="L29" s="63" t="n">
        <v>0</v>
      </c>
      <c r="M29" s="67" t="n">
        <f aca="false">(N29*M28)/N28</f>
        <v>0.613339188669924</v>
      </c>
      <c r="N29" s="68" t="n">
        <f aca="false">C29+J29+L29</f>
        <v>178771.2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customFormat="false" ht="30" hidden="false" customHeight="true" outlineLevel="0" collapsed="false">
      <c r="A30" s="69" t="s">
        <v>44</v>
      </c>
      <c r="B30" s="70" t="n">
        <f aca="false">B28-B29</f>
        <v>0</v>
      </c>
      <c r="C30" s="71" t="n">
        <f aca="false">C28-C29</f>
        <v>112700.8</v>
      </c>
      <c r="D30" s="72" t="n">
        <f aca="false">D28-D29</f>
        <v>0</v>
      </c>
      <c r="E30" s="73" t="n">
        <f aca="false">E28-E29</f>
        <v>0</v>
      </c>
      <c r="F30" s="73" t="n">
        <f aca="false">F28-F29</f>
        <v>0</v>
      </c>
      <c r="G30" s="73" t="n">
        <f aca="false">G28-G29</f>
        <v>0</v>
      </c>
      <c r="H30" s="73" t="n">
        <f aca="false">H28-H29</f>
        <v>0</v>
      </c>
      <c r="I30" s="74" t="n">
        <f aca="false">I28-I29</f>
        <v>0</v>
      </c>
      <c r="J30" s="71" t="n">
        <f aca="false">J28-J29</f>
        <v>0</v>
      </c>
      <c r="K30" s="75" t="n">
        <f aca="false">K28-K29</f>
        <v>0</v>
      </c>
      <c r="L30" s="71" t="n">
        <f aca="false">L28-L29</f>
        <v>0</v>
      </c>
      <c r="M30" s="76" t="n">
        <f aca="false">M28-M29</f>
        <v>0.386660811330076</v>
      </c>
      <c r="N30" s="77" t="n">
        <f aca="false">N28-N29</f>
        <v>112700.8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customFormat="false" ht="15.75" hidden="false" customHeight="true" outlineLevel="0" collapsed="false">
      <c r="A31" s="7"/>
      <c r="B31" s="12"/>
      <c r="C31" s="1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Format="false" ht="48.75" hidden="false" customHeight="true" outlineLevel="0" collapsed="false">
      <c r="A32" s="78"/>
      <c r="B32" s="79" t="s">
        <v>45</v>
      </c>
      <c r="C32" s="80" t="s">
        <v>46</v>
      </c>
      <c r="D32" s="80"/>
      <c r="E32" s="80"/>
      <c r="F32" s="79"/>
      <c r="G32" s="81"/>
      <c r="H32" s="81"/>
      <c r="I32" s="82"/>
      <c r="J32" s="80" t="s">
        <v>47</v>
      </c>
      <c r="K32" s="80"/>
      <c r="L32" s="80"/>
      <c r="M32" s="80"/>
      <c r="N32" s="80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</row>
    <row r="33" customFormat="false" ht="15.75" hidden="false" customHeight="true" outlineLevel="0" collapsed="false">
      <c r="A33" s="10"/>
      <c r="B33" s="83"/>
      <c r="C33" s="83"/>
      <c r="D33" s="84" t="s">
        <v>48</v>
      </c>
      <c r="E33" s="83"/>
      <c r="F33" s="79"/>
      <c r="G33" s="85" t="s">
        <v>49</v>
      </c>
      <c r="H33" s="85"/>
      <c r="I33" s="82"/>
      <c r="J33" s="85" t="s">
        <v>50</v>
      </c>
      <c r="K33" s="85"/>
      <c r="L33" s="85"/>
      <c r="M33" s="85"/>
      <c r="N33" s="85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customFormat="false" ht="15.75" hidden="false" customHeight="true" outlineLevel="0" collapsed="false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Format="false" ht="15.7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Format="false" ht="15.75" hidden="false" customHeight="true" outlineLevel="0" collapsed="false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Format="false" ht="15.75" hidden="false" customHeight="true" outlineLevel="0" collapsed="false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Format="false" ht="15.75" hidden="false" customHeight="true" outlineLevel="0" collapsed="false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Format="false" ht="15.75" hidden="false" customHeight="true" outlineLevel="0" collapsed="false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Format="false" ht="15.75" hidden="false" customHeight="true" outlineLevel="0" collapsed="false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Format="false" ht="15.75" hidden="false" customHeight="true" outlineLevel="0" collapsed="false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Format="false" ht="15.75" hidden="false" customHeight="true" outlineLevel="0" collapsed="false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Format="false" ht="15.75" hidden="false" customHeight="true" outlineLevel="0" collapsed="false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Format="false" ht="15.75" hidden="false" customHeight="true" outlineLevel="0" collapsed="false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Format="false" ht="15.75" hidden="false" customHeight="true" outlineLevel="0" collapsed="false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Format="false" ht="15.75" hidden="false" customHeight="true" outlineLevel="0" collapsed="false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Format="false" ht="15.75" hidden="false" customHeight="true" outlineLevel="0" collapsed="false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Format="false" ht="15.75" hidden="false" customHeight="true" outlineLevel="0" collapsed="false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Format="false" ht="15.75" hidden="false" customHeight="true" outlineLevel="0" collapsed="false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Format="false" ht="15.75" hidden="false" customHeight="true" outlineLevel="0" collapsed="false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Format="false" ht="15.7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Format="false" ht="15.75" hidden="false" customHeight="true" outlineLevel="0" collapsed="false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Format="false" ht="15.75" hidden="false" customHeight="true" outlineLevel="0" collapsed="false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Format="false" ht="15.75" hidden="false" customHeight="true" outlineLevel="0" collapsed="false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Format="false" ht="15.75" hidden="false" customHeight="true" outlineLevel="0" collapsed="false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Format="false" ht="15.75" hidden="false" customHeight="true" outlineLevel="0" collapsed="false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Format="false" ht="15.75" hidden="false" customHeight="true" outlineLevel="0" collapsed="false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Format="false" ht="15.75" hidden="false" customHeight="true" outlineLevel="0" collapsed="false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Format="false" ht="15.75" hidden="false" customHeight="true" outlineLevel="0" collapsed="false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Format="false" ht="15.75" hidden="false" customHeight="true" outlineLevel="0" collapsed="false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Format="false" ht="15.75" hidden="false" customHeight="true" outlineLevel="0" collapsed="false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Format="false" ht="15.75" hidden="false" customHeight="true" outlineLevel="0" collapsed="false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Format="false" ht="15.75" hidden="false" customHeight="true" outlineLevel="0" collapsed="false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Format="false" ht="15.75" hidden="false" customHeight="true" outlineLevel="0" collapsed="false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Format="false" ht="15.75" hidden="false" customHeight="true" outlineLevel="0" collapsed="false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Format="false" ht="15.75" hidden="false" customHeight="true" outlineLevel="0" collapsed="false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customFormat="false" ht="15.7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customFormat="false" ht="15.75" hidden="false" customHeight="true" outlineLevel="0" collapsed="false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customFormat="false" ht="15.75" hidden="false" customHeight="true" outlineLevel="0" collapsed="false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customFormat="false" ht="15.75" hidden="false" customHeight="true" outlineLevel="0" collapsed="false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customFormat="false" ht="15.75" hidden="false" customHeight="true" outlineLevel="0" collapsed="false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customFormat="false" ht="15.75" hidden="false" customHeight="true" outlineLevel="0" collapsed="false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customFormat="false" ht="15.75" hidden="false" customHeight="true" outlineLevel="0" collapsed="false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customFormat="false" ht="15.75" hidden="false" customHeight="true" outlineLevel="0" collapsed="false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customFormat="false" ht="15.75" hidden="false" customHeight="true" outlineLevel="0" collapsed="false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customFormat="false" ht="15.75" hidden="false" customHeight="true" outlineLevel="0" collapsed="false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customFormat="false" ht="15.75" hidden="false" customHeight="true" outlineLevel="0" collapsed="false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customFormat="false" ht="15.75" hidden="false" customHeight="true" outlineLevel="0" collapsed="false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customFormat="false" ht="15.75" hidden="false" customHeight="true" outlineLevel="0" collapsed="false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customFormat="false" ht="15.75" hidden="false" customHeight="true" outlineLevel="0" collapsed="false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customFormat="false" ht="15.75" hidden="false" customHeight="true" outlineLevel="0" collapsed="false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customFormat="false" ht="15.75" hidden="false" customHeight="true" outlineLevel="0" collapsed="false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customFormat="false" ht="15.7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customFormat="false" ht="15.75" hidden="false" customHeight="true" outlineLevel="0" collapsed="false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customFormat="false" ht="15.75" hidden="false" customHeight="true" outlineLevel="0" collapsed="false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customFormat="false" ht="15.75" hidden="false" customHeight="true" outlineLevel="0" collapsed="false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customFormat="false" ht="15.75" hidden="false" customHeight="true" outlineLevel="0" collapsed="false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customFormat="false" ht="15.75" hidden="false" customHeight="true" outlineLevel="0" collapsed="false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customFormat="false" ht="15.75" hidden="false" customHeight="true" outlineLevel="0" collapsed="false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customFormat="false" ht="15.75" hidden="false" customHeight="true" outlineLevel="0" collapsed="false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customFormat="false" ht="15.75" hidden="false" customHeight="true" outlineLevel="0" collapsed="false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customFormat="false" ht="15.75" hidden="false" customHeight="true" outlineLevel="0" collapsed="false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customFormat="false" ht="15.75" hidden="false" customHeight="true" outlineLevel="0" collapsed="false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customFormat="false" ht="15.75" hidden="false" customHeight="true" outlineLevel="0" collapsed="false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customFormat="false" ht="15.75" hidden="false" customHeight="true" outlineLevel="0" collapsed="false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customFormat="false" ht="15.75" hidden="false" customHeight="true" outlineLevel="0" collapsed="false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customFormat="false" ht="15.75" hidden="false" customHeight="true" outlineLevel="0" collapsed="false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customFormat="false" ht="15.75" hidden="false" customHeight="true" outlineLevel="0" collapsed="false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customFormat="false" ht="15.7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customFormat="false" ht="15.75" hidden="false" customHeight="true" outlineLevel="0" collapsed="false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customFormat="false" ht="15.75" hidden="false" customHeight="true" outlineLevel="0" collapsed="false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customFormat="false" ht="15.75" hidden="false" customHeight="true" outlineLevel="0" collapsed="false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customFormat="false" ht="15.75" hidden="false" customHeight="true" outlineLevel="0" collapsed="false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customFormat="false" ht="15.75" hidden="false" customHeight="true" outlineLevel="0" collapsed="false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customFormat="false" ht="15.75" hidden="false" customHeight="true" outlineLevel="0" collapsed="false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customFormat="false" ht="15.75" hidden="false" customHeight="true" outlineLevel="0" collapsed="false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customFormat="false" ht="15.75" hidden="false" customHeight="true" outlineLevel="0" collapsed="false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customFormat="false" ht="15.75" hidden="false" customHeight="true" outlineLevel="0" collapsed="false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customFormat="false" ht="15.75" hidden="false" customHeight="true" outlineLevel="0" collapsed="false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customFormat="false" ht="15.75" hidden="false" customHeight="true" outlineLevel="0" collapsed="false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customFormat="false" ht="15.75" hidden="false" customHeight="true" outlineLevel="0" collapsed="false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customFormat="false" ht="15.75" hidden="false" customHeight="true" outlineLevel="0" collapsed="false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customFormat="false" ht="15.75" hidden="false" customHeight="true" outlineLevel="0" collapsed="false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customFormat="false" ht="15.75" hidden="false" customHeight="true" outlineLevel="0" collapsed="false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customFormat="false" ht="15.7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customFormat="false" ht="15.75" hidden="false" customHeight="true" outlineLevel="0" collapsed="false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customFormat="false" ht="15.75" hidden="false" customHeight="true" outlineLevel="0" collapsed="false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customFormat="false" ht="15.75" hidden="false" customHeight="true" outlineLevel="0" collapsed="false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customFormat="false" ht="15.75" hidden="false" customHeight="true" outlineLevel="0" collapsed="false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customFormat="false" ht="15.75" hidden="false" customHeight="true" outlineLevel="0" collapsed="false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customFormat="false" ht="15.75" hidden="false" customHeight="true" outlineLevel="0" collapsed="false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customFormat="false" ht="15.75" hidden="false" customHeight="true" outlineLevel="0" collapsed="false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customFormat="false" ht="15.75" hidden="false" customHeight="true" outlineLevel="0" collapsed="false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customFormat="false" ht="15.75" hidden="false" customHeight="true" outlineLevel="0" collapsed="false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customFormat="false" ht="15.75" hidden="false" customHeight="true" outlineLevel="0" collapsed="false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customFormat="false" ht="15.75" hidden="false" customHeight="true" outlineLevel="0" collapsed="false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customFormat="false" ht="15.75" hidden="false" customHeight="true" outlineLevel="0" collapsed="false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customFormat="false" ht="15.75" hidden="false" customHeight="true" outlineLevel="0" collapsed="false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customFormat="false" ht="15.75" hidden="false" customHeight="true" outlineLevel="0" collapsed="false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customFormat="false" ht="15.75" hidden="false" customHeight="true" outlineLevel="0" collapsed="false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customFormat="false" ht="15.75" hidden="false" customHeight="true" outlineLevel="0" collapsed="false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customFormat="false" ht="15.75" hidden="false" customHeight="true" outlineLevel="0" collapsed="false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customFormat="false" ht="15.75" hidden="false" customHeight="true" outlineLevel="0" collapsed="false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customFormat="false" ht="15.75" hidden="false" customHeight="true" outlineLevel="0" collapsed="false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customFormat="false" ht="15.75" hidden="false" customHeight="true" outlineLevel="0" collapsed="false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customFormat="false" ht="15.75" hidden="false" customHeight="true" outlineLevel="0" collapsed="false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customFormat="false" ht="15.75" hidden="false" customHeight="true" outlineLevel="0" collapsed="false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customFormat="false" ht="15.75" hidden="false" customHeight="true" outlineLevel="0" collapsed="false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customFormat="false" ht="15.75" hidden="false" customHeight="true" outlineLevel="0" collapsed="false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customFormat="false" ht="15.75" hidden="false" customHeight="true" outlineLevel="0" collapsed="false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customFormat="false" ht="15.75" hidden="false" customHeight="true" outlineLevel="0" collapsed="false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customFormat="false" ht="15.75" hidden="false" customHeight="true" outlineLevel="0" collapsed="false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customFormat="false" ht="15.75" hidden="false" customHeight="true" outlineLevel="0" collapsed="false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customFormat="false" ht="15.75" hidden="false" customHeight="true" outlineLevel="0" collapsed="false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customFormat="false" ht="15.75" hidden="false" customHeight="true" outlineLevel="0" collapsed="false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customFormat="false" ht="15.75" hidden="false" customHeight="true" outlineLevel="0" collapsed="false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customFormat="false" ht="15.75" hidden="false" customHeight="true" outlineLevel="0" collapsed="false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customFormat="false" ht="15.75" hidden="false" customHeight="true" outlineLevel="0" collapsed="false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customFormat="false" ht="15.75" hidden="false" customHeight="true" outlineLevel="0" collapsed="false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customFormat="false" ht="15.75" hidden="false" customHeight="true" outlineLevel="0" collapsed="false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customFormat="false" ht="15.75" hidden="false" customHeight="true" outlineLevel="0" collapsed="false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customFormat="false" ht="15.75" hidden="false" customHeight="true" outlineLevel="0" collapsed="false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customFormat="false" ht="15.75" hidden="false" customHeight="true" outlineLevel="0" collapsed="false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customFormat="false" ht="15.75" hidden="false" customHeight="true" outlineLevel="0" collapsed="false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customFormat="false" ht="15.75" hidden="false" customHeight="true" outlineLevel="0" collapsed="false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customFormat="false" ht="15.75" hidden="false" customHeight="true" outlineLevel="0" collapsed="false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customFormat="false" ht="15.75" hidden="false" customHeight="true" outlineLevel="0" collapsed="false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customFormat="false" ht="15.75" hidden="false" customHeight="true" outlineLevel="0" collapsed="false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customFormat="false" ht="15.75" hidden="false" customHeight="true" outlineLevel="0" collapsed="false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customFormat="false" ht="15.75" hidden="false" customHeight="true" outlineLevel="0" collapsed="false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customFormat="false" ht="15.75" hidden="false" customHeight="true" outlineLevel="0" collapsed="false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customFormat="false" ht="15.75" hidden="false" customHeight="true" outlineLevel="0" collapsed="false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customFormat="false" ht="15.75" hidden="false" customHeight="true" outlineLevel="0" collapsed="false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customFormat="false" ht="15.75" hidden="false" customHeight="true" outlineLevel="0" collapsed="false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customFormat="false" ht="15.75" hidden="false" customHeight="true" outlineLevel="0" collapsed="false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customFormat="false" ht="15.75" hidden="false" customHeight="true" outlineLevel="0" collapsed="false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customFormat="false" ht="15.75" hidden="false" customHeight="true" outlineLevel="0" collapsed="false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customFormat="false" ht="15.75" hidden="false" customHeight="true" outlineLevel="0" collapsed="false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customFormat="false" ht="15.75" hidden="false" customHeight="true" outlineLevel="0" collapsed="false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customFormat="false" ht="15.75" hidden="false" customHeight="true" outlineLevel="0" collapsed="false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customFormat="false" ht="15.75" hidden="false" customHeight="true" outlineLevel="0" collapsed="false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customFormat="false" ht="15.75" hidden="false" customHeight="true" outlineLevel="0" collapsed="false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customFormat="false" ht="15.75" hidden="false" customHeight="true" outlineLevel="0" collapsed="false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customFormat="false" ht="15.75" hidden="false" customHeight="true" outlineLevel="0" collapsed="false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customFormat="false" ht="15.75" hidden="false" customHeight="true" outlineLevel="0" collapsed="false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customFormat="false" ht="15.75" hidden="false" customHeight="true" outlineLevel="0" collapsed="false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customFormat="false" ht="15.75" hidden="false" customHeight="true" outlineLevel="0" collapsed="false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customFormat="false" ht="15.75" hidden="false" customHeight="true" outlineLevel="0" collapsed="false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customFormat="false" ht="15.75" hidden="false" customHeight="true" outlineLevel="0" collapsed="false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customFormat="false" ht="15.75" hidden="false" customHeight="true" outlineLevel="0" collapsed="false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customFormat="false" ht="15.75" hidden="false" customHeight="true" outlineLevel="0" collapsed="false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customFormat="false" ht="15.75" hidden="false" customHeight="true" outlineLevel="0" collapsed="false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customFormat="false" ht="15.75" hidden="false" customHeight="true" outlineLevel="0" collapsed="false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customFormat="false" ht="15.75" hidden="false" customHeight="true" outlineLevel="0" collapsed="false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customFormat="false" ht="15.75" hidden="false" customHeight="true" outlineLevel="0" collapsed="false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customFormat="false" ht="15.75" hidden="false" customHeight="true" outlineLevel="0" collapsed="false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customFormat="false" ht="15.75" hidden="false" customHeight="true" outlineLevel="0" collapsed="false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customFormat="false" ht="15.75" hidden="false" customHeight="true" outlineLevel="0" collapsed="false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customFormat="false" ht="15.75" hidden="false" customHeight="true" outlineLevel="0" collapsed="false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customFormat="false" ht="15.75" hidden="false" customHeight="true" outlineLevel="0" collapsed="false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customFormat="false" ht="15.75" hidden="false" customHeight="true" outlineLevel="0" collapsed="false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customFormat="false" ht="15.75" hidden="false" customHeight="true" outlineLevel="0" collapsed="false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customFormat="false" ht="15.75" hidden="false" customHeight="true" outlineLevel="0" collapsed="false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customFormat="false" ht="15.75" hidden="false" customHeight="true" outlineLevel="0" collapsed="false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customFormat="false" ht="15.75" hidden="false" customHeight="true" outlineLevel="0" collapsed="false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customFormat="false" ht="15.75" hidden="false" customHeight="true" outlineLevel="0" collapsed="false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customFormat="false" ht="15.75" hidden="false" customHeight="true" outlineLevel="0" collapsed="false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customFormat="false" ht="15.75" hidden="false" customHeight="true" outlineLevel="0" collapsed="false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customFormat="false" ht="15.75" hidden="false" customHeight="true" outlineLevel="0" collapsed="false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customFormat="false" ht="15.75" hidden="false" customHeight="true" outlineLevel="0" collapsed="false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customFormat="false" ht="15.75" hidden="false" customHeight="true" outlineLevel="0" collapsed="false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customFormat="false" ht="15.75" hidden="false" customHeight="true" outlineLevel="0" collapsed="false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customFormat="false" ht="15.75" hidden="false" customHeight="true" outlineLevel="0" collapsed="false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customFormat="false" ht="15.75" hidden="false" customHeight="true" outlineLevel="0" collapsed="false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customFormat="false" ht="15.75" hidden="false" customHeight="true" outlineLevel="0" collapsed="false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customFormat="false" ht="15.75" hidden="false" customHeight="true" outlineLevel="0" collapsed="false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customFormat="false" ht="15.75" hidden="false" customHeight="true" outlineLevel="0" collapsed="false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customFormat="false" ht="15.75" hidden="false" customHeight="true" outlineLevel="0" collapsed="false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customFormat="false" ht="15.75" hidden="false" customHeight="true" outlineLevel="0" collapsed="false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customFormat="false" ht="15.75" hidden="false" customHeight="true" outlineLevel="0" collapsed="false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customFormat="false" ht="15.75" hidden="false" customHeight="true" outlineLevel="0" collapsed="false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customFormat="false" ht="15.75" hidden="false" customHeight="true" outlineLevel="0" collapsed="false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customFormat="false" ht="15.75" hidden="false" customHeight="true" outlineLevel="0" collapsed="false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customFormat="false" ht="15.75" hidden="false" customHeight="true" outlineLevel="0" collapsed="false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customFormat="false" ht="15.75" hidden="false" customHeight="true" outlineLevel="0" collapsed="false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customFormat="false" ht="15.75" hidden="false" customHeight="true" outlineLevel="0" collapsed="false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customFormat="false" ht="15.75" hidden="false" customHeight="true" outlineLevel="0" collapsed="false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customFormat="false" ht="15.75" hidden="false" customHeight="true" outlineLevel="0" collapsed="false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customFormat="false" ht="15.75" hidden="false" customHeight="true" outlineLevel="0" collapsed="false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customFormat="false" ht="15.75" hidden="false" customHeight="true" outlineLevel="0" collapsed="false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customFormat="false" ht="15.75" hidden="false" customHeight="true" outlineLevel="0" collapsed="false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customFormat="false" ht="15.75" hidden="false" customHeight="true" outlineLevel="0" collapsed="false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customFormat="false" ht="15.75" hidden="false" customHeight="true" outlineLevel="0" collapsed="false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customFormat="false" ht="15.75" hidden="false" customHeight="true" outlineLevel="0" collapsed="false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customFormat="false" ht="15.75" hidden="false" customHeight="true" outlineLevel="0" collapsed="false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customFormat="false" ht="15.75" hidden="false" customHeight="true" outlineLevel="0" collapsed="false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customFormat="false" ht="15.75" hidden="false" customHeight="true" outlineLevel="0" collapsed="false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customFormat="false" ht="15.75" hidden="false" customHeight="true" outlineLevel="0" collapsed="false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customFormat="false" ht="15.75" hidden="false" customHeight="true" outlineLevel="0" collapsed="false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customFormat="false" ht="15.75" hidden="false" customHeight="true" outlineLevel="0" collapsed="false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customFormat="false" ht="15.75" hidden="false" customHeight="true" outlineLevel="0" collapsed="false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customFormat="false" ht="15.75" hidden="false" customHeight="true" outlineLevel="0" collapsed="false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customFormat="false" ht="15.75" hidden="false" customHeight="true" outlineLevel="0" collapsed="false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7">
    <mergeCell ref="A1:B1"/>
    <mergeCell ref="H2:J2"/>
    <mergeCell ref="H3:J3"/>
    <mergeCell ref="A11:D11"/>
    <mergeCell ref="B18:N18"/>
    <mergeCell ref="B19:N19"/>
    <mergeCell ref="B20:N20"/>
    <mergeCell ref="A23:A25"/>
    <mergeCell ref="B23:C24"/>
    <mergeCell ref="D23:J23"/>
    <mergeCell ref="K23:L24"/>
    <mergeCell ref="M23:N24"/>
    <mergeCell ref="I24:J24"/>
    <mergeCell ref="C32:E32"/>
    <mergeCell ref="J32:N32"/>
    <mergeCell ref="G33:H33"/>
    <mergeCell ref="J33:N33"/>
  </mergeCells>
  <printOptions headings="false" gridLines="false" gridLinesSet="true" horizontalCentered="false" verticalCentered="false"/>
  <pageMargins left="0.843055555555556" right="0.4" top="0.559027777777778" bottom="0.579861111111111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7030A0"/>
    <pageSetUpPr fitToPage="false"/>
  </sheetPr>
  <dimension ref="A1:AG1014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pane xSplit="6" ySplit="10" topLeftCell="G11" activePane="bottomRight" state="frozen"/>
      <selection pane="topLeft" activeCell="A1" activeCellId="0" sqref="A1"/>
      <selection pane="topRight" activeCell="G1" activeCellId="0" sqref="G1"/>
      <selection pane="bottomLeft" activeCell="A11" activeCellId="0" sqref="A11"/>
      <selection pane="bottomRight" activeCell="E174" activeCellId="0" sqref="E174"/>
    </sheetView>
  </sheetViews>
  <sheetFormatPr defaultColWidth="14.42578125" defaultRowHeight="15" zeroHeight="false" outlineLevelRow="0" outlineLevelCol="1"/>
  <cols>
    <col collapsed="false" customWidth="true" hidden="false" outlineLevel="0" max="1" min="1" style="1" width="12.22"/>
    <col collapsed="false" customWidth="true" hidden="false" outlineLevel="0" max="2" min="2" style="1" width="7.16"/>
    <col collapsed="false" customWidth="true" hidden="false" outlineLevel="0" max="3" min="3" style="1" width="26.69"/>
    <col collapsed="false" customWidth="true" hidden="false" outlineLevel="0" max="4" min="4" style="1" width="9.67"/>
    <col collapsed="false" customWidth="true" hidden="false" outlineLevel="0" max="5" min="5" style="1" width="10.18"/>
    <col collapsed="false" customWidth="true" hidden="false" outlineLevel="0" max="6" min="6" style="1" width="10.98"/>
    <col collapsed="false" customWidth="true" hidden="false" outlineLevel="0" max="7" min="7" style="1" width="10.55"/>
    <col collapsed="false" customWidth="true" hidden="false" outlineLevel="0" max="8" min="8" style="1" width="9.24"/>
    <col collapsed="false" customWidth="true" hidden="false" outlineLevel="0" max="9" min="9" style="1" width="9.39"/>
    <col collapsed="false" customWidth="true" hidden="false" outlineLevel="0" max="10" min="10" style="1" width="10.71"/>
    <col collapsed="false" customWidth="true" hidden="false" outlineLevel="1" max="11" min="11" style="1" width="6.83"/>
    <col collapsed="false" customWidth="true" hidden="false" outlineLevel="1" max="12" min="12" style="1" width="6"/>
    <col collapsed="false" customWidth="true" hidden="false" outlineLevel="1" max="13" min="13" style="1" width="6.29"/>
    <col collapsed="false" customWidth="true" hidden="false" outlineLevel="1" max="14" min="14" style="1" width="6.53"/>
    <col collapsed="false" customWidth="true" hidden="false" outlineLevel="1" max="15" min="15" style="1" width="6.48"/>
    <col collapsed="false" customWidth="true" hidden="false" outlineLevel="1" max="16" min="16" style="1" width="6.63"/>
    <col collapsed="false" customWidth="true" hidden="false" outlineLevel="1" max="17" min="17" style="1" width="7.06"/>
    <col collapsed="false" customWidth="true" hidden="false" outlineLevel="1" max="18" min="18" style="1" width="6.49"/>
    <col collapsed="false" customWidth="true" hidden="false" outlineLevel="1" max="19" min="19" style="1" width="7.88"/>
    <col collapsed="false" customWidth="true" hidden="false" outlineLevel="1" max="20" min="20" style="1" width="7.35"/>
    <col collapsed="false" customWidth="true" hidden="false" outlineLevel="1" max="21" min="21" style="1" width="7.97"/>
    <col collapsed="false" customWidth="true" hidden="false" outlineLevel="1" max="22" min="22" style="1" width="7.16"/>
    <col collapsed="false" customWidth="true" hidden="false" outlineLevel="0" max="23" min="23" style="1" width="9.97"/>
    <col collapsed="false" customWidth="true" hidden="false" outlineLevel="0" max="24" min="24" style="1" width="10.26"/>
    <col collapsed="false" customWidth="true" hidden="false" outlineLevel="0" max="25" min="25" style="1" width="9.09"/>
    <col collapsed="false" customWidth="true" hidden="false" outlineLevel="0" max="26" min="26" style="1" width="8.23"/>
    <col collapsed="false" customWidth="true" hidden="false" outlineLevel="0" max="27" min="27" style="1" width="14.9"/>
    <col collapsed="false" customWidth="true" hidden="false" outlineLevel="0" max="28" min="28" style="1" width="14"/>
    <col collapsed="false" customWidth="true" hidden="false" outlineLevel="0" max="33" min="29" style="1" width="5.14"/>
  </cols>
  <sheetData>
    <row r="1" customFormat="false" ht="31.3" hidden="false" customHeight="true" outlineLevel="0" collapsed="false">
      <c r="A1" s="86" t="s">
        <v>51</v>
      </c>
      <c r="B1" s="86"/>
      <c r="C1" s="86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8"/>
      <c r="X1" s="88"/>
      <c r="Y1" s="88"/>
      <c r="Z1" s="88"/>
      <c r="AA1" s="4"/>
      <c r="AB1" s="3"/>
      <c r="AC1" s="3"/>
      <c r="AD1" s="3"/>
      <c r="AE1" s="3"/>
      <c r="AF1" s="3"/>
      <c r="AG1" s="3"/>
    </row>
    <row r="2" customFormat="false" ht="18" hidden="false" customHeight="true" outlineLevel="0" collapsed="false">
      <c r="A2" s="89" t="str">
        <f aca="false">Фінансування!A12</f>
        <v>Назва Грантоотримувача: ГО «Міжнародний молодіжний театральний фестиваль «Чорні вівці»</v>
      </c>
      <c r="B2" s="90"/>
      <c r="C2" s="89"/>
      <c r="D2" s="91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3"/>
      <c r="X2" s="93"/>
      <c r="Y2" s="93"/>
      <c r="Z2" s="93"/>
      <c r="AA2" s="13"/>
      <c r="AB2" s="3"/>
      <c r="AC2" s="3"/>
      <c r="AD2" s="3"/>
      <c r="AE2" s="3"/>
      <c r="AF2" s="3"/>
      <c r="AG2" s="3"/>
    </row>
    <row r="3" customFormat="false" ht="18" hidden="false" customHeight="true" outlineLevel="0" collapsed="false">
      <c r="A3" s="7" t="str">
        <f aca="false">Фінансування!A13</f>
        <v>Назва проєкту: Пілотна серія вебсеріалу «Зворотна сторона війни»</v>
      </c>
      <c r="B3" s="90"/>
      <c r="C3" s="89"/>
      <c r="D3" s="91"/>
      <c r="E3" s="92"/>
      <c r="F3" s="92"/>
      <c r="G3" s="92"/>
      <c r="H3" s="92"/>
      <c r="I3" s="92"/>
      <c r="J3" s="92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5"/>
      <c r="X3" s="95"/>
      <c r="Y3" s="95"/>
      <c r="Z3" s="95"/>
      <c r="AA3" s="13"/>
      <c r="AB3" s="3"/>
      <c r="AC3" s="3"/>
      <c r="AD3" s="3"/>
      <c r="AE3" s="3"/>
      <c r="AF3" s="3"/>
      <c r="AG3" s="3"/>
    </row>
    <row r="4" customFormat="false" ht="18" hidden="false" customHeight="true" outlineLevel="0" collapsed="false">
      <c r="A4" s="7" t="str">
        <f aca="false">Фінансування!A14</f>
        <v>Дата початку проєкту: серпень 2024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customFormat="false" ht="18" hidden="false" customHeight="true" outlineLevel="0" collapsed="false">
      <c r="A5" s="7" t="str">
        <f aca="false">Фінансування!A15</f>
        <v>Дата завершення проєкту: 31.10.2024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customFormat="false" ht="12.8" hidden="false" customHeight="false" outlineLevel="0" collapsed="false">
      <c r="A6" s="7"/>
      <c r="B6" s="90"/>
      <c r="C6" s="96"/>
      <c r="D6" s="91"/>
      <c r="E6" s="97"/>
      <c r="F6" s="97"/>
      <c r="G6" s="97"/>
      <c r="H6" s="97"/>
      <c r="I6" s="97"/>
      <c r="J6" s="97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9"/>
      <c r="X6" s="99"/>
      <c r="Y6" s="99"/>
      <c r="Z6" s="99"/>
      <c r="AA6" s="100"/>
      <c r="AB6" s="3"/>
      <c r="AC6" s="3"/>
      <c r="AD6" s="3"/>
      <c r="AE6" s="3"/>
      <c r="AF6" s="3"/>
      <c r="AG6" s="3"/>
    </row>
    <row r="7" customFormat="false" ht="26.25" hidden="false" customHeight="true" outlineLevel="0" collapsed="false">
      <c r="A7" s="101" t="s">
        <v>52</v>
      </c>
      <c r="B7" s="102" t="s">
        <v>53</v>
      </c>
      <c r="C7" s="103" t="s">
        <v>54</v>
      </c>
      <c r="D7" s="103" t="s">
        <v>55</v>
      </c>
      <c r="E7" s="104" t="s">
        <v>56</v>
      </c>
      <c r="F7" s="104"/>
      <c r="G7" s="104"/>
      <c r="H7" s="104"/>
      <c r="I7" s="104"/>
      <c r="J7" s="104"/>
      <c r="K7" s="104" t="s">
        <v>57</v>
      </c>
      <c r="L7" s="104"/>
      <c r="M7" s="104"/>
      <c r="N7" s="104"/>
      <c r="O7" s="104"/>
      <c r="P7" s="104"/>
      <c r="Q7" s="104" t="s">
        <v>58</v>
      </c>
      <c r="R7" s="104"/>
      <c r="S7" s="104"/>
      <c r="T7" s="104"/>
      <c r="U7" s="104"/>
      <c r="V7" s="104"/>
      <c r="W7" s="105" t="s">
        <v>59</v>
      </c>
      <c r="X7" s="105"/>
      <c r="Y7" s="105"/>
      <c r="Z7" s="105"/>
      <c r="AA7" s="105" t="s">
        <v>60</v>
      </c>
      <c r="AB7" s="3"/>
      <c r="AC7" s="3"/>
      <c r="AD7" s="3"/>
      <c r="AE7" s="3"/>
      <c r="AF7" s="3"/>
      <c r="AG7" s="3"/>
    </row>
    <row r="8" customFormat="false" ht="49.75" hidden="false" customHeight="true" outlineLevel="0" collapsed="false">
      <c r="A8" s="101"/>
      <c r="B8" s="102"/>
      <c r="C8" s="103"/>
      <c r="D8" s="103"/>
      <c r="E8" s="106" t="s">
        <v>61</v>
      </c>
      <c r="F8" s="106"/>
      <c r="G8" s="106"/>
      <c r="H8" s="106" t="s">
        <v>62</v>
      </c>
      <c r="I8" s="106"/>
      <c r="J8" s="106"/>
      <c r="K8" s="106" t="s">
        <v>61</v>
      </c>
      <c r="L8" s="106"/>
      <c r="M8" s="106"/>
      <c r="N8" s="106" t="s">
        <v>62</v>
      </c>
      <c r="O8" s="106"/>
      <c r="P8" s="106"/>
      <c r="Q8" s="106" t="s">
        <v>61</v>
      </c>
      <c r="R8" s="106"/>
      <c r="S8" s="106"/>
      <c r="T8" s="106" t="s">
        <v>62</v>
      </c>
      <c r="U8" s="106"/>
      <c r="V8" s="106"/>
      <c r="W8" s="105" t="s">
        <v>63</v>
      </c>
      <c r="X8" s="105" t="s">
        <v>64</v>
      </c>
      <c r="Y8" s="105" t="s">
        <v>65</v>
      </c>
      <c r="Z8" s="105"/>
      <c r="AA8" s="105"/>
      <c r="AB8" s="3"/>
      <c r="AC8" s="3"/>
      <c r="AD8" s="3"/>
      <c r="AE8" s="3"/>
      <c r="AF8" s="3"/>
      <c r="AG8" s="3"/>
    </row>
    <row r="9" customFormat="false" ht="86.7" hidden="false" customHeight="true" outlineLevel="0" collapsed="false">
      <c r="A9" s="101"/>
      <c r="B9" s="102"/>
      <c r="C9" s="103"/>
      <c r="D9" s="103"/>
      <c r="E9" s="107" t="s">
        <v>66</v>
      </c>
      <c r="F9" s="108" t="s">
        <v>67</v>
      </c>
      <c r="G9" s="109" t="s">
        <v>68</v>
      </c>
      <c r="H9" s="107" t="s">
        <v>66</v>
      </c>
      <c r="I9" s="108" t="s">
        <v>67</v>
      </c>
      <c r="J9" s="109" t="s">
        <v>69</v>
      </c>
      <c r="K9" s="107" t="s">
        <v>66</v>
      </c>
      <c r="L9" s="108" t="s">
        <v>70</v>
      </c>
      <c r="M9" s="109" t="s">
        <v>71</v>
      </c>
      <c r="N9" s="107" t="s">
        <v>66</v>
      </c>
      <c r="O9" s="108" t="s">
        <v>70</v>
      </c>
      <c r="P9" s="109" t="s">
        <v>72</v>
      </c>
      <c r="Q9" s="107" t="s">
        <v>66</v>
      </c>
      <c r="R9" s="108" t="s">
        <v>70</v>
      </c>
      <c r="S9" s="109" t="s">
        <v>73</v>
      </c>
      <c r="T9" s="107" t="s">
        <v>66</v>
      </c>
      <c r="U9" s="108" t="s">
        <v>70</v>
      </c>
      <c r="V9" s="109" t="s">
        <v>74</v>
      </c>
      <c r="W9" s="105"/>
      <c r="X9" s="105"/>
      <c r="Y9" s="110" t="s">
        <v>75</v>
      </c>
      <c r="Z9" s="111" t="s">
        <v>24</v>
      </c>
      <c r="AA9" s="105"/>
      <c r="AB9" s="3"/>
      <c r="AC9" s="3"/>
      <c r="AD9" s="3"/>
      <c r="AE9" s="3"/>
      <c r="AF9" s="3"/>
      <c r="AG9" s="3"/>
    </row>
    <row r="10" customFormat="false" ht="24.75" hidden="false" customHeight="true" outlineLevel="0" collapsed="false">
      <c r="A10" s="112" t="n">
        <v>1</v>
      </c>
      <c r="B10" s="112" t="n">
        <v>2</v>
      </c>
      <c r="C10" s="113" t="n">
        <v>3</v>
      </c>
      <c r="D10" s="113" t="n">
        <v>4</v>
      </c>
      <c r="E10" s="114" t="n">
        <v>5</v>
      </c>
      <c r="F10" s="114" t="n">
        <v>6</v>
      </c>
      <c r="G10" s="114" t="n">
        <v>7</v>
      </c>
      <c r="H10" s="114" t="n">
        <v>8</v>
      </c>
      <c r="I10" s="114" t="n">
        <v>9</v>
      </c>
      <c r="J10" s="114" t="n">
        <v>10</v>
      </c>
      <c r="K10" s="114" t="n">
        <v>11</v>
      </c>
      <c r="L10" s="114" t="n">
        <v>12</v>
      </c>
      <c r="M10" s="114" t="n">
        <v>13</v>
      </c>
      <c r="N10" s="114" t="n">
        <v>14</v>
      </c>
      <c r="O10" s="114" t="n">
        <v>15</v>
      </c>
      <c r="P10" s="114" t="n">
        <v>16</v>
      </c>
      <c r="Q10" s="114" t="n">
        <v>17</v>
      </c>
      <c r="R10" s="114" t="n">
        <v>18</v>
      </c>
      <c r="S10" s="114" t="n">
        <v>19</v>
      </c>
      <c r="T10" s="114" t="n">
        <v>20</v>
      </c>
      <c r="U10" s="114" t="n">
        <v>21</v>
      </c>
      <c r="V10" s="114" t="n">
        <v>22</v>
      </c>
      <c r="W10" s="114" t="n">
        <v>23</v>
      </c>
      <c r="X10" s="114" t="n">
        <v>24</v>
      </c>
      <c r="Y10" s="114" t="n">
        <v>25</v>
      </c>
      <c r="Z10" s="114" t="n">
        <v>26</v>
      </c>
      <c r="AA10" s="115" t="n">
        <v>27</v>
      </c>
      <c r="AB10" s="3"/>
      <c r="AC10" s="3"/>
      <c r="AD10" s="3"/>
      <c r="AE10" s="3"/>
      <c r="AF10" s="3"/>
      <c r="AG10" s="3"/>
    </row>
    <row r="11" customFormat="false" ht="23.25" hidden="false" customHeight="true" outlineLevel="0" collapsed="false">
      <c r="A11" s="116" t="s">
        <v>76</v>
      </c>
      <c r="B11" s="117"/>
      <c r="C11" s="118" t="s">
        <v>77</v>
      </c>
      <c r="D11" s="119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1"/>
      <c r="X11" s="121"/>
      <c r="Y11" s="121"/>
      <c r="Z11" s="121"/>
      <c r="AA11" s="122"/>
      <c r="AB11" s="123"/>
      <c r="AC11" s="123"/>
      <c r="AD11" s="123"/>
      <c r="AE11" s="123"/>
      <c r="AF11" s="123"/>
      <c r="AG11" s="123"/>
    </row>
    <row r="12" customFormat="false" ht="30" hidden="false" customHeight="true" outlineLevel="0" collapsed="false">
      <c r="A12" s="124" t="s">
        <v>78</v>
      </c>
      <c r="B12" s="125" t="n">
        <v>1</v>
      </c>
      <c r="C12" s="126" t="s">
        <v>79</v>
      </c>
      <c r="D12" s="127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9"/>
      <c r="X12" s="129"/>
      <c r="Y12" s="129"/>
      <c r="Z12" s="129"/>
      <c r="AA12" s="130"/>
      <c r="AB12" s="13"/>
      <c r="AC12" s="13"/>
      <c r="AD12" s="13"/>
      <c r="AE12" s="13"/>
      <c r="AF12" s="13"/>
      <c r="AG12" s="13"/>
    </row>
    <row r="13" customFormat="false" ht="56.2" hidden="false" customHeight="true" outlineLevel="0" collapsed="false">
      <c r="A13" s="131" t="s">
        <v>80</v>
      </c>
      <c r="B13" s="132" t="s">
        <v>81</v>
      </c>
      <c r="C13" s="133" t="s">
        <v>82</v>
      </c>
      <c r="D13" s="134"/>
      <c r="E13" s="135" t="n">
        <f aca="false">SUM(E14:E16)</f>
        <v>0</v>
      </c>
      <c r="F13" s="136"/>
      <c r="G13" s="137" t="n">
        <f aca="false">SUM(G14:G16)</f>
        <v>0</v>
      </c>
      <c r="H13" s="135" t="n">
        <f aca="false">SUM(H14:H16)</f>
        <v>0</v>
      </c>
      <c r="I13" s="136"/>
      <c r="J13" s="137" t="n">
        <f aca="false">SUM(J14:J16)</f>
        <v>0</v>
      </c>
      <c r="K13" s="135" t="n">
        <f aca="false">SUM(K14:K16)</f>
        <v>0</v>
      </c>
      <c r="L13" s="136"/>
      <c r="M13" s="137" t="n">
        <f aca="false">SUM(M14:M16)</f>
        <v>0</v>
      </c>
      <c r="N13" s="135" t="n">
        <f aca="false">SUM(N14:N16)</f>
        <v>0</v>
      </c>
      <c r="O13" s="136"/>
      <c r="P13" s="137" t="n">
        <f aca="false">SUM(P14:P16)</f>
        <v>0</v>
      </c>
      <c r="Q13" s="135" t="n">
        <f aca="false">SUM(Q14:Q16)</f>
        <v>0</v>
      </c>
      <c r="R13" s="136"/>
      <c r="S13" s="137" t="n">
        <f aca="false">SUM(S14:S16)</f>
        <v>0</v>
      </c>
      <c r="T13" s="135" t="n">
        <f aca="false">SUM(T14:T16)</f>
        <v>0</v>
      </c>
      <c r="U13" s="136"/>
      <c r="V13" s="137" t="n">
        <f aca="false">SUM(V14:V16)</f>
        <v>0</v>
      </c>
      <c r="W13" s="137" t="n">
        <f aca="false">SUM(W14:W16)</f>
        <v>0</v>
      </c>
      <c r="X13" s="137" t="n">
        <f aca="false">SUM(X14:X16)</f>
        <v>0</v>
      </c>
      <c r="Y13" s="138" t="n">
        <f aca="false">W13-X13</f>
        <v>0</v>
      </c>
      <c r="Z13" s="139" t="e">
        <f aca="false">Y13/W13</f>
        <v>#DIV/0!</v>
      </c>
      <c r="AA13" s="140"/>
      <c r="AB13" s="141"/>
      <c r="AC13" s="141"/>
      <c r="AD13" s="141"/>
      <c r="AE13" s="141"/>
      <c r="AF13" s="141"/>
      <c r="AG13" s="141"/>
    </row>
    <row r="14" customFormat="false" ht="30" hidden="false" customHeight="true" outlineLevel="0" collapsed="false">
      <c r="A14" s="142" t="s">
        <v>83</v>
      </c>
      <c r="B14" s="143" t="s">
        <v>84</v>
      </c>
      <c r="C14" s="144" t="s">
        <v>85</v>
      </c>
      <c r="D14" s="145" t="s">
        <v>86</v>
      </c>
      <c r="E14" s="146"/>
      <c r="F14" s="147"/>
      <c r="G14" s="148" t="n">
        <f aca="false">E14*F14</f>
        <v>0</v>
      </c>
      <c r="H14" s="146"/>
      <c r="I14" s="147"/>
      <c r="J14" s="148" t="n">
        <f aca="false">H14*I14</f>
        <v>0</v>
      </c>
      <c r="K14" s="146"/>
      <c r="L14" s="147"/>
      <c r="M14" s="148" t="n">
        <f aca="false">K14*L14</f>
        <v>0</v>
      </c>
      <c r="N14" s="146"/>
      <c r="O14" s="147"/>
      <c r="P14" s="148" t="n">
        <f aca="false">N14*O14</f>
        <v>0</v>
      </c>
      <c r="Q14" s="146"/>
      <c r="R14" s="147"/>
      <c r="S14" s="148" t="n">
        <f aca="false">Q14*R14</f>
        <v>0</v>
      </c>
      <c r="T14" s="146"/>
      <c r="U14" s="147"/>
      <c r="V14" s="148" t="n">
        <f aca="false">T14*U14</f>
        <v>0</v>
      </c>
      <c r="W14" s="149" t="n">
        <f aca="false">G14+M14+S14</f>
        <v>0</v>
      </c>
      <c r="X14" s="150" t="n">
        <f aca="false">J14+P14+V14</f>
        <v>0</v>
      </c>
      <c r="Y14" s="150" t="n">
        <f aca="false">W14-X14</f>
        <v>0</v>
      </c>
      <c r="Z14" s="151" t="e">
        <f aca="false">Y14/W14</f>
        <v>#DIV/0!</v>
      </c>
      <c r="AA14" s="152"/>
      <c r="AB14" s="153"/>
      <c r="AC14" s="153"/>
      <c r="AD14" s="153"/>
      <c r="AE14" s="153"/>
      <c r="AF14" s="153"/>
      <c r="AG14" s="153"/>
    </row>
    <row r="15" customFormat="false" ht="30" hidden="false" customHeight="true" outlineLevel="0" collapsed="false">
      <c r="A15" s="142" t="s">
        <v>83</v>
      </c>
      <c r="B15" s="143" t="s">
        <v>87</v>
      </c>
      <c r="C15" s="144" t="s">
        <v>85</v>
      </c>
      <c r="D15" s="145" t="s">
        <v>86</v>
      </c>
      <c r="E15" s="146"/>
      <c r="F15" s="147"/>
      <c r="G15" s="148" t="n">
        <f aca="false">E15*F15</f>
        <v>0</v>
      </c>
      <c r="H15" s="146"/>
      <c r="I15" s="147"/>
      <c r="J15" s="148" t="n">
        <f aca="false">H15*I15</f>
        <v>0</v>
      </c>
      <c r="K15" s="146"/>
      <c r="L15" s="147"/>
      <c r="M15" s="148" t="n">
        <f aca="false">K15*L15</f>
        <v>0</v>
      </c>
      <c r="N15" s="146"/>
      <c r="O15" s="147"/>
      <c r="P15" s="148" t="n">
        <f aca="false">N15*O15</f>
        <v>0</v>
      </c>
      <c r="Q15" s="146"/>
      <c r="R15" s="147"/>
      <c r="S15" s="148" t="n">
        <f aca="false">Q15*R15</f>
        <v>0</v>
      </c>
      <c r="T15" s="146"/>
      <c r="U15" s="147"/>
      <c r="V15" s="148" t="n">
        <f aca="false">T15*U15</f>
        <v>0</v>
      </c>
      <c r="W15" s="149" t="n">
        <f aca="false">G15+M15+S15</f>
        <v>0</v>
      </c>
      <c r="X15" s="150" t="n">
        <f aca="false">J15+P15+V15</f>
        <v>0</v>
      </c>
      <c r="Y15" s="150" t="n">
        <f aca="false">W15-X15</f>
        <v>0</v>
      </c>
      <c r="Z15" s="151" t="e">
        <f aca="false">Y15/W15</f>
        <v>#DIV/0!</v>
      </c>
      <c r="AA15" s="152"/>
      <c r="AB15" s="153"/>
      <c r="AC15" s="153"/>
      <c r="AD15" s="153"/>
      <c r="AE15" s="153"/>
      <c r="AF15" s="153"/>
      <c r="AG15" s="153"/>
    </row>
    <row r="16" customFormat="false" ht="30" hidden="false" customHeight="true" outlineLevel="0" collapsed="false">
      <c r="A16" s="154" t="s">
        <v>83</v>
      </c>
      <c r="B16" s="155" t="s">
        <v>88</v>
      </c>
      <c r="C16" s="144" t="s">
        <v>85</v>
      </c>
      <c r="D16" s="156" t="s">
        <v>86</v>
      </c>
      <c r="E16" s="157"/>
      <c r="F16" s="158"/>
      <c r="G16" s="159" t="n">
        <f aca="false">E16*F16</f>
        <v>0</v>
      </c>
      <c r="H16" s="157"/>
      <c r="I16" s="158"/>
      <c r="J16" s="159" t="n">
        <f aca="false">H16*I16</f>
        <v>0</v>
      </c>
      <c r="K16" s="157"/>
      <c r="L16" s="158"/>
      <c r="M16" s="159" t="n">
        <f aca="false">K16*L16</f>
        <v>0</v>
      </c>
      <c r="N16" s="157"/>
      <c r="O16" s="158"/>
      <c r="P16" s="159" t="n">
        <f aca="false">N16*O16</f>
        <v>0</v>
      </c>
      <c r="Q16" s="157"/>
      <c r="R16" s="147"/>
      <c r="S16" s="159" t="n">
        <f aca="false">Q16*R16</f>
        <v>0</v>
      </c>
      <c r="T16" s="157"/>
      <c r="U16" s="147"/>
      <c r="V16" s="159" t="n">
        <f aca="false">T16*U16</f>
        <v>0</v>
      </c>
      <c r="W16" s="160" t="n">
        <f aca="false">G16+M16+S16</f>
        <v>0</v>
      </c>
      <c r="X16" s="150" t="n">
        <f aca="false">J16+P16+V16</f>
        <v>0</v>
      </c>
      <c r="Y16" s="150" t="n">
        <f aca="false">W16-X16</f>
        <v>0</v>
      </c>
      <c r="Z16" s="151" t="e">
        <f aca="false">Y16/W16</f>
        <v>#DIV/0!</v>
      </c>
      <c r="AA16" s="161"/>
      <c r="AB16" s="153"/>
      <c r="AC16" s="153"/>
      <c r="AD16" s="153"/>
      <c r="AE16" s="153"/>
      <c r="AF16" s="153"/>
      <c r="AG16" s="153"/>
    </row>
    <row r="17" customFormat="false" ht="30" hidden="false" customHeight="true" outlineLevel="0" collapsed="false">
      <c r="A17" s="131" t="s">
        <v>80</v>
      </c>
      <c r="B17" s="132" t="s">
        <v>89</v>
      </c>
      <c r="C17" s="162" t="s">
        <v>90</v>
      </c>
      <c r="D17" s="163"/>
      <c r="E17" s="164" t="n">
        <f aca="false">SUM(E18:E20)</f>
        <v>0</v>
      </c>
      <c r="F17" s="165"/>
      <c r="G17" s="166" t="n">
        <f aca="false">SUM(G18:G20)</f>
        <v>0</v>
      </c>
      <c r="H17" s="164" t="n">
        <f aca="false">SUM(H18:H20)</f>
        <v>0</v>
      </c>
      <c r="I17" s="165"/>
      <c r="J17" s="166" t="n">
        <f aca="false">SUM(J18:J20)</f>
        <v>0</v>
      </c>
      <c r="K17" s="164" t="n">
        <f aca="false">SUM(K18:K20)</f>
        <v>0</v>
      </c>
      <c r="L17" s="165"/>
      <c r="M17" s="166" t="n">
        <f aca="false">SUM(M18:M20)</f>
        <v>0</v>
      </c>
      <c r="N17" s="164" t="n">
        <f aca="false">SUM(N18:N20)</f>
        <v>0</v>
      </c>
      <c r="O17" s="165"/>
      <c r="P17" s="166" t="n">
        <f aca="false">SUM(P18:P20)</f>
        <v>0</v>
      </c>
      <c r="Q17" s="164" t="n">
        <f aca="false">SUM(Q18:Q20)</f>
        <v>0</v>
      </c>
      <c r="R17" s="165"/>
      <c r="S17" s="166" t="n">
        <f aca="false">SUM(S18:S20)</f>
        <v>0</v>
      </c>
      <c r="T17" s="164" t="n">
        <f aca="false">SUM(T18:T20)</f>
        <v>0</v>
      </c>
      <c r="U17" s="165"/>
      <c r="V17" s="166" t="n">
        <f aca="false">SUM(V18:V20)</f>
        <v>0</v>
      </c>
      <c r="W17" s="166" t="n">
        <f aca="false">SUM(W18:W20)</f>
        <v>0</v>
      </c>
      <c r="X17" s="167" t="n">
        <f aca="false">SUM(X18:X20)</f>
        <v>0</v>
      </c>
      <c r="Y17" s="167" t="n">
        <f aca="false">W17-X17</f>
        <v>0</v>
      </c>
      <c r="Z17" s="167" t="e">
        <f aca="false">Y17/W17</f>
        <v>#DIV/0!</v>
      </c>
      <c r="AA17" s="168"/>
      <c r="AB17" s="141"/>
      <c r="AC17" s="141"/>
      <c r="AD17" s="141"/>
      <c r="AE17" s="141"/>
      <c r="AF17" s="141"/>
      <c r="AG17" s="141"/>
    </row>
    <row r="18" customFormat="false" ht="30" hidden="false" customHeight="true" outlineLevel="0" collapsed="false">
      <c r="A18" s="142" t="s">
        <v>83</v>
      </c>
      <c r="B18" s="143" t="s">
        <v>91</v>
      </c>
      <c r="C18" s="144" t="s">
        <v>85</v>
      </c>
      <c r="D18" s="145" t="s">
        <v>86</v>
      </c>
      <c r="E18" s="146"/>
      <c r="F18" s="147"/>
      <c r="G18" s="148" t="n">
        <f aca="false">E18*F18</f>
        <v>0</v>
      </c>
      <c r="H18" s="146"/>
      <c r="I18" s="147"/>
      <c r="J18" s="148" t="n">
        <f aca="false">H18*I18</f>
        <v>0</v>
      </c>
      <c r="K18" s="146"/>
      <c r="L18" s="147"/>
      <c r="M18" s="148" t="n">
        <f aca="false">K18*L18</f>
        <v>0</v>
      </c>
      <c r="N18" s="146"/>
      <c r="O18" s="147"/>
      <c r="P18" s="148" t="n">
        <f aca="false">N18*O18</f>
        <v>0</v>
      </c>
      <c r="Q18" s="146"/>
      <c r="R18" s="147"/>
      <c r="S18" s="148" t="n">
        <f aca="false">Q18*R18</f>
        <v>0</v>
      </c>
      <c r="T18" s="146"/>
      <c r="U18" s="147"/>
      <c r="V18" s="148" t="n">
        <f aca="false">T18*U18</f>
        <v>0</v>
      </c>
      <c r="W18" s="149" t="n">
        <f aca="false">G18+M18+S18</f>
        <v>0</v>
      </c>
      <c r="X18" s="150" t="n">
        <f aca="false">J18+P18+V18</f>
        <v>0</v>
      </c>
      <c r="Y18" s="150" t="n">
        <f aca="false">W18-X18</f>
        <v>0</v>
      </c>
      <c r="Z18" s="151" t="e">
        <f aca="false">Y18/W18</f>
        <v>#DIV/0!</v>
      </c>
      <c r="AA18" s="152"/>
      <c r="AB18" s="153"/>
      <c r="AC18" s="153"/>
      <c r="AD18" s="153"/>
      <c r="AE18" s="153"/>
      <c r="AF18" s="153"/>
      <c r="AG18" s="153"/>
    </row>
    <row r="19" customFormat="false" ht="30" hidden="false" customHeight="true" outlineLevel="0" collapsed="false">
      <c r="A19" s="142" t="s">
        <v>83</v>
      </c>
      <c r="B19" s="143" t="s">
        <v>92</v>
      </c>
      <c r="C19" s="144" t="s">
        <v>85</v>
      </c>
      <c r="D19" s="145" t="s">
        <v>86</v>
      </c>
      <c r="E19" s="146"/>
      <c r="F19" s="147"/>
      <c r="G19" s="148" t="n">
        <f aca="false">E19*F19</f>
        <v>0</v>
      </c>
      <c r="H19" s="146"/>
      <c r="I19" s="147"/>
      <c r="J19" s="148" t="n">
        <f aca="false">H19*I19</f>
        <v>0</v>
      </c>
      <c r="K19" s="146"/>
      <c r="L19" s="147"/>
      <c r="M19" s="148" t="n">
        <f aca="false">K19*L19</f>
        <v>0</v>
      </c>
      <c r="N19" s="146"/>
      <c r="O19" s="147"/>
      <c r="P19" s="148" t="n">
        <f aca="false">N19*O19</f>
        <v>0</v>
      </c>
      <c r="Q19" s="146"/>
      <c r="R19" s="147"/>
      <c r="S19" s="148" t="n">
        <f aca="false">Q19*R19</f>
        <v>0</v>
      </c>
      <c r="T19" s="146"/>
      <c r="U19" s="147"/>
      <c r="V19" s="148" t="n">
        <f aca="false">T19*U19</f>
        <v>0</v>
      </c>
      <c r="W19" s="149" t="n">
        <f aca="false">G19+M19+S19</f>
        <v>0</v>
      </c>
      <c r="X19" s="150" t="n">
        <f aca="false">J19+P19+V19</f>
        <v>0</v>
      </c>
      <c r="Y19" s="150" t="n">
        <f aca="false">W19-X19</f>
        <v>0</v>
      </c>
      <c r="Z19" s="151" t="e">
        <f aca="false">Y19/W19</f>
        <v>#DIV/0!</v>
      </c>
      <c r="AA19" s="152"/>
      <c r="AB19" s="153"/>
      <c r="AC19" s="153"/>
      <c r="AD19" s="153"/>
      <c r="AE19" s="153"/>
      <c r="AF19" s="153"/>
      <c r="AG19" s="153"/>
    </row>
    <row r="20" customFormat="false" ht="30" hidden="false" customHeight="true" outlineLevel="0" collapsed="false">
      <c r="A20" s="169" t="s">
        <v>83</v>
      </c>
      <c r="B20" s="155" t="s">
        <v>93</v>
      </c>
      <c r="C20" s="144" t="s">
        <v>85</v>
      </c>
      <c r="D20" s="170" t="s">
        <v>86</v>
      </c>
      <c r="E20" s="171"/>
      <c r="F20" s="172"/>
      <c r="G20" s="173" t="n">
        <f aca="false">E20*F20</f>
        <v>0</v>
      </c>
      <c r="H20" s="171"/>
      <c r="I20" s="172"/>
      <c r="J20" s="173" t="n">
        <f aca="false">H20*I20</f>
        <v>0</v>
      </c>
      <c r="K20" s="171"/>
      <c r="L20" s="172"/>
      <c r="M20" s="173" t="n">
        <f aca="false">K20*L20</f>
        <v>0</v>
      </c>
      <c r="N20" s="171"/>
      <c r="O20" s="172"/>
      <c r="P20" s="173" t="n">
        <f aca="false">N20*O20</f>
        <v>0</v>
      </c>
      <c r="Q20" s="171"/>
      <c r="R20" s="172"/>
      <c r="S20" s="173" t="n">
        <f aca="false">Q20*R20</f>
        <v>0</v>
      </c>
      <c r="T20" s="171"/>
      <c r="U20" s="172"/>
      <c r="V20" s="173" t="n">
        <f aca="false">T20*U20</f>
        <v>0</v>
      </c>
      <c r="W20" s="160" t="n">
        <f aca="false">G20+M20+S20</f>
        <v>0</v>
      </c>
      <c r="X20" s="150" t="n">
        <f aca="false">J20+P20+V20</f>
        <v>0</v>
      </c>
      <c r="Y20" s="150" t="n">
        <f aca="false">W20-X20</f>
        <v>0</v>
      </c>
      <c r="Z20" s="151" t="e">
        <f aca="false">Y20/W20</f>
        <v>#DIV/0!</v>
      </c>
      <c r="AA20" s="174"/>
      <c r="AB20" s="153"/>
      <c r="AC20" s="153"/>
      <c r="AD20" s="153"/>
      <c r="AE20" s="153"/>
      <c r="AF20" s="153"/>
      <c r="AG20" s="153"/>
    </row>
    <row r="21" customFormat="false" ht="30" hidden="false" customHeight="true" outlineLevel="0" collapsed="false">
      <c r="A21" s="131" t="s">
        <v>80</v>
      </c>
      <c r="B21" s="132" t="s">
        <v>94</v>
      </c>
      <c r="C21" s="162" t="s">
        <v>95</v>
      </c>
      <c r="D21" s="163"/>
      <c r="E21" s="164" t="n">
        <f aca="false">SUM(E22:E30)</f>
        <v>18</v>
      </c>
      <c r="F21" s="165"/>
      <c r="G21" s="166" t="n">
        <f aca="false">SUM(G22:G30)</f>
        <v>76600</v>
      </c>
      <c r="H21" s="164" t="n">
        <f aca="false">SUM(H22:H30)</f>
        <v>16</v>
      </c>
      <c r="I21" s="165"/>
      <c r="J21" s="166" t="n">
        <f aca="false">SUM(J22:J30)</f>
        <v>67600</v>
      </c>
      <c r="K21" s="164" t="n">
        <f aca="false">SUM(K22:K24)</f>
        <v>0</v>
      </c>
      <c r="L21" s="165"/>
      <c r="M21" s="166" t="n">
        <f aca="false">SUM(M22:M24)</f>
        <v>0</v>
      </c>
      <c r="N21" s="164" t="n">
        <f aca="false">SUM(N22:N24)</f>
        <v>0</v>
      </c>
      <c r="O21" s="165"/>
      <c r="P21" s="166" t="n">
        <f aca="false">SUM(P22:P24)</f>
        <v>0</v>
      </c>
      <c r="Q21" s="164" t="n">
        <f aca="false">SUM(Q22:Q24)</f>
        <v>0</v>
      </c>
      <c r="R21" s="165"/>
      <c r="S21" s="166" t="n">
        <f aca="false">SUM(S22:S24)</f>
        <v>0</v>
      </c>
      <c r="T21" s="164" t="n">
        <f aca="false">SUM(T22:T24)</f>
        <v>0</v>
      </c>
      <c r="U21" s="165"/>
      <c r="V21" s="166" t="n">
        <f aca="false">SUM(V22:V24)</f>
        <v>0</v>
      </c>
      <c r="W21" s="166" t="n">
        <f aca="false">SUM(W22:W30)</f>
        <v>76600</v>
      </c>
      <c r="X21" s="166" t="n">
        <f aca="false">SUM(X22:X30)</f>
        <v>67600</v>
      </c>
      <c r="Y21" s="138" t="n">
        <f aca="false">W21-X21</f>
        <v>9000</v>
      </c>
      <c r="Z21" s="139" t="n">
        <f aca="false">Y21/W21</f>
        <v>0.117493472584856</v>
      </c>
      <c r="AA21" s="168"/>
      <c r="AB21" s="141"/>
      <c r="AC21" s="141"/>
      <c r="AD21" s="141"/>
      <c r="AE21" s="141"/>
      <c r="AF21" s="141"/>
      <c r="AG21" s="141"/>
    </row>
    <row r="22" customFormat="false" ht="41.75" hidden="false" customHeight="true" outlineLevel="0" collapsed="false">
      <c r="A22" s="142" t="s">
        <v>83</v>
      </c>
      <c r="B22" s="143" t="s">
        <v>96</v>
      </c>
      <c r="C22" s="175" t="s">
        <v>97</v>
      </c>
      <c r="D22" s="176" t="s">
        <v>86</v>
      </c>
      <c r="E22" s="177" t="n">
        <v>2</v>
      </c>
      <c r="F22" s="178" t="n">
        <v>16000</v>
      </c>
      <c r="G22" s="179" t="n">
        <f aca="false">E22*F22</f>
        <v>32000</v>
      </c>
      <c r="H22" s="178" t="n">
        <v>2</v>
      </c>
      <c r="I22" s="178" t="n">
        <v>16000</v>
      </c>
      <c r="J22" s="179" t="n">
        <f aca="false">H22*I22</f>
        <v>32000</v>
      </c>
      <c r="K22" s="146"/>
      <c r="L22" s="147"/>
      <c r="M22" s="148" t="n">
        <f aca="false">K22*L22</f>
        <v>0</v>
      </c>
      <c r="N22" s="146"/>
      <c r="O22" s="147"/>
      <c r="P22" s="148" t="n">
        <f aca="false">N22*O22</f>
        <v>0</v>
      </c>
      <c r="Q22" s="146"/>
      <c r="R22" s="147"/>
      <c r="S22" s="148" t="n">
        <f aca="false">Q22*R22</f>
        <v>0</v>
      </c>
      <c r="T22" s="146"/>
      <c r="U22" s="147"/>
      <c r="V22" s="148" t="n">
        <f aca="false">T22*U22</f>
        <v>0</v>
      </c>
      <c r="W22" s="149" t="n">
        <f aca="false">G22+M22+S22</f>
        <v>32000</v>
      </c>
      <c r="X22" s="150" t="n">
        <f aca="false">J22+P22+V22</f>
        <v>32000</v>
      </c>
      <c r="Y22" s="150" t="n">
        <f aca="false">W22-X22</f>
        <v>0</v>
      </c>
      <c r="Z22" s="151" t="n">
        <f aca="false">Y22/W22</f>
        <v>0</v>
      </c>
      <c r="AA22" s="152"/>
      <c r="AB22" s="153"/>
      <c r="AC22" s="153"/>
      <c r="AD22" s="153"/>
      <c r="AE22" s="153"/>
      <c r="AF22" s="153"/>
      <c r="AG22" s="153"/>
    </row>
    <row r="23" customFormat="false" ht="50.6" hidden="false" customHeight="true" outlineLevel="0" collapsed="false">
      <c r="A23" s="180" t="s">
        <v>83</v>
      </c>
      <c r="B23" s="181" t="s">
        <v>98</v>
      </c>
      <c r="C23" s="182" t="s">
        <v>99</v>
      </c>
      <c r="D23" s="183" t="s">
        <v>86</v>
      </c>
      <c r="E23" s="184" t="n">
        <v>2</v>
      </c>
      <c r="F23" s="185" t="n">
        <v>4500</v>
      </c>
      <c r="G23" s="186" t="n">
        <f aca="false">E23*F23</f>
        <v>9000</v>
      </c>
      <c r="H23" s="187" t="n">
        <v>0</v>
      </c>
      <c r="I23" s="185" t="n">
        <v>0</v>
      </c>
      <c r="J23" s="186" t="n">
        <f aca="false">H23*I23</f>
        <v>0</v>
      </c>
      <c r="K23" s="188"/>
      <c r="L23" s="189"/>
      <c r="M23" s="190"/>
      <c r="N23" s="188"/>
      <c r="O23" s="189"/>
      <c r="P23" s="190"/>
      <c r="Q23" s="188"/>
      <c r="R23" s="189"/>
      <c r="S23" s="190"/>
      <c r="T23" s="188"/>
      <c r="U23" s="189"/>
      <c r="V23" s="190"/>
      <c r="W23" s="191" t="n">
        <f aca="false">G23+M23+S23</f>
        <v>9000</v>
      </c>
      <c r="X23" s="192" t="n">
        <v>0</v>
      </c>
      <c r="Y23" s="192" t="n">
        <f aca="false">W23-X23</f>
        <v>9000</v>
      </c>
      <c r="Z23" s="193" t="n">
        <f aca="false">Y23/W23</f>
        <v>1</v>
      </c>
      <c r="AA23" s="194" t="s">
        <v>100</v>
      </c>
      <c r="AB23" s="153"/>
      <c r="AC23" s="153"/>
      <c r="AD23" s="153"/>
      <c r="AE23" s="153"/>
      <c r="AF23" s="153"/>
      <c r="AG23" s="153"/>
    </row>
    <row r="24" customFormat="false" ht="40.95" hidden="false" customHeight="true" outlineLevel="0" collapsed="false">
      <c r="A24" s="154" t="s">
        <v>83</v>
      </c>
      <c r="B24" s="195" t="s">
        <v>101</v>
      </c>
      <c r="C24" s="196" t="s">
        <v>102</v>
      </c>
      <c r="D24" s="176" t="s">
        <v>86</v>
      </c>
      <c r="E24" s="177" t="n">
        <v>2</v>
      </c>
      <c r="F24" s="178" t="n">
        <v>1500</v>
      </c>
      <c r="G24" s="179" t="n">
        <f aca="false">E24*F24</f>
        <v>3000</v>
      </c>
      <c r="H24" s="178" t="n">
        <v>2</v>
      </c>
      <c r="I24" s="178" t="n">
        <v>1500</v>
      </c>
      <c r="J24" s="179" t="n">
        <f aca="false">H24*I24</f>
        <v>3000</v>
      </c>
      <c r="K24" s="171"/>
      <c r="L24" s="172"/>
      <c r="M24" s="173" t="n">
        <f aca="false">K24*L24</f>
        <v>0</v>
      </c>
      <c r="N24" s="171"/>
      <c r="O24" s="172"/>
      <c r="P24" s="173" t="n">
        <f aca="false">N24*O24</f>
        <v>0</v>
      </c>
      <c r="Q24" s="171"/>
      <c r="R24" s="172"/>
      <c r="S24" s="173" t="n">
        <f aca="false">Q24*R24</f>
        <v>0</v>
      </c>
      <c r="T24" s="171"/>
      <c r="U24" s="172"/>
      <c r="V24" s="173" t="n">
        <f aca="false">T24*U24</f>
        <v>0</v>
      </c>
      <c r="W24" s="149" t="n">
        <f aca="false">G24+M24+S24</f>
        <v>3000</v>
      </c>
      <c r="X24" s="150" t="n">
        <f aca="false">J24+P24+V24</f>
        <v>3000</v>
      </c>
      <c r="Y24" s="150" t="n">
        <f aca="false">W24-X24</f>
        <v>0</v>
      </c>
      <c r="Z24" s="151" t="n">
        <f aca="false">Y24/W24</f>
        <v>0</v>
      </c>
      <c r="AA24" s="174"/>
      <c r="AB24" s="153"/>
      <c r="AC24" s="153"/>
      <c r="AD24" s="153"/>
      <c r="AE24" s="153"/>
      <c r="AF24" s="153"/>
      <c r="AG24" s="153"/>
    </row>
    <row r="25" customFormat="false" ht="44.15" hidden="false" customHeight="true" outlineLevel="0" collapsed="false">
      <c r="A25" s="154" t="s">
        <v>83</v>
      </c>
      <c r="B25" s="195" t="s">
        <v>103</v>
      </c>
      <c r="C25" s="196" t="s">
        <v>104</v>
      </c>
      <c r="D25" s="176" t="s">
        <v>86</v>
      </c>
      <c r="E25" s="177" t="n">
        <v>2</v>
      </c>
      <c r="F25" s="178" t="n">
        <v>1500</v>
      </c>
      <c r="G25" s="179" t="n">
        <f aca="false">E25*F25</f>
        <v>3000</v>
      </c>
      <c r="H25" s="178" t="n">
        <v>2</v>
      </c>
      <c r="I25" s="178" t="n">
        <v>1500</v>
      </c>
      <c r="J25" s="179" t="n">
        <f aca="false">H25*I25</f>
        <v>3000</v>
      </c>
      <c r="K25" s="171"/>
      <c r="L25" s="172"/>
      <c r="M25" s="173"/>
      <c r="N25" s="171"/>
      <c r="O25" s="172"/>
      <c r="P25" s="173"/>
      <c r="Q25" s="171"/>
      <c r="R25" s="172"/>
      <c r="S25" s="173"/>
      <c r="T25" s="171"/>
      <c r="U25" s="172"/>
      <c r="V25" s="173"/>
      <c r="W25" s="149" t="n">
        <f aca="false">G25+M25+S25</f>
        <v>3000</v>
      </c>
      <c r="X25" s="150" t="n">
        <f aca="false">J25+P25+V25</f>
        <v>3000</v>
      </c>
      <c r="Y25" s="150" t="n">
        <f aca="false">W25-X25</f>
        <v>0</v>
      </c>
      <c r="Z25" s="151" t="n">
        <f aca="false">Y25/W25</f>
        <v>0</v>
      </c>
      <c r="AA25" s="174"/>
      <c r="AB25" s="153"/>
      <c r="AC25" s="153"/>
      <c r="AD25" s="153"/>
      <c r="AE25" s="153"/>
      <c r="AF25" s="153"/>
      <c r="AG25" s="153"/>
    </row>
    <row r="26" customFormat="false" ht="41.75" hidden="false" customHeight="true" outlineLevel="0" collapsed="false">
      <c r="A26" s="154" t="s">
        <v>83</v>
      </c>
      <c r="B26" s="195" t="s">
        <v>105</v>
      </c>
      <c r="C26" s="196" t="s">
        <v>106</v>
      </c>
      <c r="D26" s="176" t="s">
        <v>86</v>
      </c>
      <c r="E26" s="177" t="n">
        <v>2</v>
      </c>
      <c r="F26" s="178" t="n">
        <v>1500</v>
      </c>
      <c r="G26" s="179" t="n">
        <f aca="false">E26*F26</f>
        <v>3000</v>
      </c>
      <c r="H26" s="178" t="n">
        <v>2</v>
      </c>
      <c r="I26" s="178" t="n">
        <v>1500</v>
      </c>
      <c r="J26" s="179" t="n">
        <f aca="false">H26*I26</f>
        <v>3000</v>
      </c>
      <c r="K26" s="171"/>
      <c r="L26" s="172"/>
      <c r="M26" s="173"/>
      <c r="N26" s="171"/>
      <c r="O26" s="172"/>
      <c r="P26" s="173"/>
      <c r="Q26" s="171"/>
      <c r="R26" s="172"/>
      <c r="S26" s="173"/>
      <c r="T26" s="171"/>
      <c r="U26" s="172"/>
      <c r="V26" s="173"/>
      <c r="W26" s="149" t="n">
        <f aca="false">G26+M26+S26</f>
        <v>3000</v>
      </c>
      <c r="X26" s="150" t="n">
        <f aca="false">J26+P26+V26</f>
        <v>3000</v>
      </c>
      <c r="Y26" s="150" t="n">
        <f aca="false">W26-X26</f>
        <v>0</v>
      </c>
      <c r="Z26" s="151" t="n">
        <f aca="false">Y26/W26</f>
        <v>0</v>
      </c>
      <c r="AA26" s="174"/>
      <c r="AB26" s="153"/>
      <c r="AC26" s="153"/>
      <c r="AD26" s="153"/>
      <c r="AE26" s="153"/>
      <c r="AF26" s="153"/>
      <c r="AG26" s="153"/>
    </row>
    <row r="27" customFormat="false" ht="38.55" hidden="false" customHeight="true" outlineLevel="0" collapsed="false">
      <c r="A27" s="154" t="s">
        <v>83</v>
      </c>
      <c r="B27" s="195" t="s">
        <v>107</v>
      </c>
      <c r="C27" s="196" t="s">
        <v>108</v>
      </c>
      <c r="D27" s="176" t="s">
        <v>86</v>
      </c>
      <c r="E27" s="177" t="n">
        <v>2</v>
      </c>
      <c r="F27" s="178" t="n">
        <v>500</v>
      </c>
      <c r="G27" s="179" t="n">
        <f aca="false">E27*F27</f>
        <v>1000</v>
      </c>
      <c r="H27" s="178" t="n">
        <v>2</v>
      </c>
      <c r="I27" s="178" t="n">
        <v>500</v>
      </c>
      <c r="J27" s="179" t="n">
        <f aca="false">H27*I27</f>
        <v>1000</v>
      </c>
      <c r="K27" s="171"/>
      <c r="L27" s="172"/>
      <c r="M27" s="173"/>
      <c r="N27" s="171"/>
      <c r="O27" s="172"/>
      <c r="P27" s="173"/>
      <c r="Q27" s="171"/>
      <c r="R27" s="172"/>
      <c r="S27" s="173"/>
      <c r="T27" s="171"/>
      <c r="U27" s="172"/>
      <c r="V27" s="173"/>
      <c r="W27" s="149" t="n">
        <f aca="false">G27+M27+S27</f>
        <v>1000</v>
      </c>
      <c r="X27" s="150" t="n">
        <f aca="false">J27+P27+V27</f>
        <v>1000</v>
      </c>
      <c r="Y27" s="150" t="n">
        <f aca="false">W27-X27</f>
        <v>0</v>
      </c>
      <c r="Z27" s="151" t="n">
        <f aca="false">Y27/W27</f>
        <v>0</v>
      </c>
      <c r="AA27" s="174"/>
      <c r="AB27" s="153"/>
      <c r="AC27" s="153"/>
      <c r="AD27" s="153"/>
      <c r="AE27" s="153"/>
      <c r="AF27" s="153"/>
      <c r="AG27" s="153"/>
    </row>
    <row r="28" customFormat="false" ht="40.15" hidden="false" customHeight="true" outlineLevel="0" collapsed="false">
      <c r="A28" s="154" t="s">
        <v>83</v>
      </c>
      <c r="B28" s="195" t="s">
        <v>109</v>
      </c>
      <c r="C28" s="196" t="s">
        <v>110</v>
      </c>
      <c r="D28" s="176" t="s">
        <v>86</v>
      </c>
      <c r="E28" s="177" t="n">
        <v>2</v>
      </c>
      <c r="F28" s="178" t="n">
        <v>4800</v>
      </c>
      <c r="G28" s="179" t="n">
        <f aca="false">E28*F28</f>
        <v>9600</v>
      </c>
      <c r="H28" s="178" t="n">
        <v>2</v>
      </c>
      <c r="I28" s="178" t="n">
        <v>4800</v>
      </c>
      <c r="J28" s="179" t="n">
        <f aca="false">H28*I28</f>
        <v>9600</v>
      </c>
      <c r="K28" s="171"/>
      <c r="L28" s="172"/>
      <c r="M28" s="173"/>
      <c r="N28" s="171"/>
      <c r="O28" s="172"/>
      <c r="P28" s="173"/>
      <c r="Q28" s="171"/>
      <c r="R28" s="172"/>
      <c r="S28" s="173"/>
      <c r="T28" s="171"/>
      <c r="U28" s="172"/>
      <c r="V28" s="173"/>
      <c r="W28" s="149" t="n">
        <f aca="false">G28+M28+S28</f>
        <v>9600</v>
      </c>
      <c r="X28" s="150" t="n">
        <f aca="false">J28+P28+V28</f>
        <v>9600</v>
      </c>
      <c r="Y28" s="150" t="n">
        <f aca="false">W28-X28</f>
        <v>0</v>
      </c>
      <c r="Z28" s="151" t="n">
        <f aca="false">Y28/W28</f>
        <v>0</v>
      </c>
      <c r="AA28" s="174"/>
      <c r="AB28" s="153"/>
      <c r="AC28" s="153"/>
      <c r="AD28" s="153"/>
      <c r="AE28" s="153"/>
      <c r="AF28" s="153"/>
      <c r="AG28" s="153"/>
    </row>
    <row r="29" customFormat="false" ht="30" hidden="false" customHeight="true" outlineLevel="0" collapsed="false">
      <c r="A29" s="154" t="s">
        <v>83</v>
      </c>
      <c r="B29" s="195" t="s">
        <v>111</v>
      </c>
      <c r="C29" s="196" t="s">
        <v>112</v>
      </c>
      <c r="D29" s="176" t="s">
        <v>86</v>
      </c>
      <c r="E29" s="177" t="n">
        <v>2</v>
      </c>
      <c r="F29" s="178" t="n">
        <v>2500</v>
      </c>
      <c r="G29" s="179" t="n">
        <f aca="false">E29*F29</f>
        <v>5000</v>
      </c>
      <c r="H29" s="178" t="n">
        <v>2</v>
      </c>
      <c r="I29" s="178" t="n">
        <v>2500</v>
      </c>
      <c r="J29" s="179" t="n">
        <f aca="false">H29*I29</f>
        <v>5000</v>
      </c>
      <c r="K29" s="171"/>
      <c r="L29" s="172"/>
      <c r="M29" s="173"/>
      <c r="N29" s="171"/>
      <c r="O29" s="172"/>
      <c r="P29" s="173"/>
      <c r="Q29" s="171"/>
      <c r="R29" s="172"/>
      <c r="S29" s="173"/>
      <c r="T29" s="171"/>
      <c r="U29" s="172"/>
      <c r="V29" s="173"/>
      <c r="W29" s="149" t="n">
        <f aca="false">G29+M29+S29</f>
        <v>5000</v>
      </c>
      <c r="X29" s="150" t="n">
        <f aca="false">J29+P29+V29</f>
        <v>5000</v>
      </c>
      <c r="Y29" s="150" t="n">
        <f aca="false">W29-X29</f>
        <v>0</v>
      </c>
      <c r="Z29" s="151" t="n">
        <f aca="false">Y29/W29</f>
        <v>0</v>
      </c>
      <c r="AA29" s="174"/>
      <c r="AB29" s="153"/>
      <c r="AC29" s="153"/>
      <c r="AD29" s="153"/>
      <c r="AE29" s="153"/>
      <c r="AF29" s="153"/>
      <c r="AG29" s="153"/>
    </row>
    <row r="30" customFormat="false" ht="30" hidden="false" customHeight="true" outlineLevel="0" collapsed="false">
      <c r="A30" s="154" t="s">
        <v>83</v>
      </c>
      <c r="B30" s="195" t="s">
        <v>113</v>
      </c>
      <c r="C30" s="197" t="s">
        <v>114</v>
      </c>
      <c r="D30" s="198" t="s">
        <v>86</v>
      </c>
      <c r="E30" s="199" t="n">
        <v>2</v>
      </c>
      <c r="F30" s="200" t="n">
        <v>5500</v>
      </c>
      <c r="G30" s="201" t="n">
        <f aca="false">E30*F30</f>
        <v>11000</v>
      </c>
      <c r="H30" s="200" t="n">
        <v>2</v>
      </c>
      <c r="I30" s="200" t="n">
        <v>5500</v>
      </c>
      <c r="J30" s="201" t="n">
        <f aca="false">H30*I30</f>
        <v>11000</v>
      </c>
      <c r="K30" s="171"/>
      <c r="L30" s="172"/>
      <c r="M30" s="173"/>
      <c r="N30" s="171"/>
      <c r="O30" s="172"/>
      <c r="P30" s="173"/>
      <c r="Q30" s="171"/>
      <c r="R30" s="172"/>
      <c r="S30" s="173"/>
      <c r="T30" s="171"/>
      <c r="U30" s="172"/>
      <c r="V30" s="173"/>
      <c r="W30" s="149" t="n">
        <f aca="false">G30+M30+S30</f>
        <v>11000</v>
      </c>
      <c r="X30" s="150" t="n">
        <f aca="false">J30+P30+V30</f>
        <v>11000</v>
      </c>
      <c r="Y30" s="150" t="n">
        <f aca="false">W30-X30</f>
        <v>0</v>
      </c>
      <c r="Z30" s="151" t="n">
        <f aca="false">Y30/W30</f>
        <v>0</v>
      </c>
      <c r="AA30" s="174"/>
      <c r="AB30" s="153"/>
      <c r="AC30" s="153"/>
      <c r="AD30" s="153"/>
      <c r="AE30" s="153"/>
      <c r="AF30" s="153"/>
      <c r="AG30" s="153"/>
    </row>
    <row r="31" customFormat="false" ht="40.95" hidden="false" customHeight="true" outlineLevel="0" collapsed="false">
      <c r="A31" s="131" t="s">
        <v>78</v>
      </c>
      <c r="B31" s="132" t="s">
        <v>115</v>
      </c>
      <c r="C31" s="162" t="s">
        <v>116</v>
      </c>
      <c r="D31" s="163"/>
      <c r="E31" s="164" t="n">
        <f aca="false">SUM(E32:E34)</f>
        <v>76600</v>
      </c>
      <c r="F31" s="165"/>
      <c r="G31" s="166" t="n">
        <f aca="false">SUM(G32:G34)</f>
        <v>16852</v>
      </c>
      <c r="H31" s="164" t="n">
        <f aca="false">SUM(H32:H34)</f>
        <v>67600</v>
      </c>
      <c r="I31" s="165"/>
      <c r="J31" s="166" t="n">
        <f aca="false">SUM(J32:J34)</f>
        <v>14872</v>
      </c>
      <c r="K31" s="164" t="n">
        <f aca="false">SUM(K32:K34)</f>
        <v>0</v>
      </c>
      <c r="L31" s="165"/>
      <c r="M31" s="166" t="n">
        <f aca="false">SUM(M32:M34)</f>
        <v>0</v>
      </c>
      <c r="N31" s="164" t="n">
        <f aca="false">SUM(N32:N34)</f>
        <v>0</v>
      </c>
      <c r="O31" s="165"/>
      <c r="P31" s="166" t="n">
        <f aca="false">SUM(P32:P34)</f>
        <v>0</v>
      </c>
      <c r="Q31" s="164" t="n">
        <f aca="false">SUM(Q32:Q34)</f>
        <v>0</v>
      </c>
      <c r="R31" s="165"/>
      <c r="S31" s="166" t="n">
        <f aca="false">SUM(S32:S34)</f>
        <v>0</v>
      </c>
      <c r="T31" s="164" t="n">
        <f aca="false">SUM(T32:T34)</f>
        <v>0</v>
      </c>
      <c r="U31" s="165"/>
      <c r="V31" s="166" t="n">
        <f aca="false">SUM(V32:V34)</f>
        <v>0</v>
      </c>
      <c r="W31" s="166" t="n">
        <f aca="false">SUM(W32:W34)</f>
        <v>16852</v>
      </c>
      <c r="X31" s="166" t="n">
        <f aca="false">SUM(X32:X34)</f>
        <v>14872</v>
      </c>
      <c r="Y31" s="138" t="n">
        <f aca="false">W31-X31</f>
        <v>1980</v>
      </c>
      <c r="Z31" s="139" t="n">
        <f aca="false">Y31/W31</f>
        <v>0.117493472584856</v>
      </c>
      <c r="AA31" s="168"/>
      <c r="AB31" s="13"/>
      <c r="AC31" s="13"/>
      <c r="AD31" s="13"/>
      <c r="AE31" s="13"/>
      <c r="AF31" s="13"/>
      <c r="AG31" s="13"/>
    </row>
    <row r="32" customFormat="false" ht="30" hidden="false" customHeight="true" outlineLevel="0" collapsed="false">
      <c r="A32" s="202" t="s">
        <v>83</v>
      </c>
      <c r="B32" s="203" t="s">
        <v>117</v>
      </c>
      <c r="C32" s="144" t="s">
        <v>118</v>
      </c>
      <c r="D32" s="204"/>
      <c r="E32" s="205" t="n">
        <f aca="false">G13</f>
        <v>0</v>
      </c>
      <c r="F32" s="206" t="n">
        <v>0.22</v>
      </c>
      <c r="G32" s="207" t="n">
        <f aca="false">E32*F32</f>
        <v>0</v>
      </c>
      <c r="H32" s="205" t="n">
        <f aca="false">J13</f>
        <v>0</v>
      </c>
      <c r="I32" s="206" t="n">
        <v>0.22</v>
      </c>
      <c r="J32" s="207" t="n">
        <f aca="false">H32*I32</f>
        <v>0</v>
      </c>
      <c r="K32" s="205" t="n">
        <f aca="false">M13</f>
        <v>0</v>
      </c>
      <c r="L32" s="206" t="n">
        <v>0.22</v>
      </c>
      <c r="M32" s="207" t="n">
        <f aca="false">K32*L32</f>
        <v>0</v>
      </c>
      <c r="N32" s="205" t="n">
        <f aca="false">P13</f>
        <v>0</v>
      </c>
      <c r="O32" s="206" t="n">
        <v>0.22</v>
      </c>
      <c r="P32" s="207" t="n">
        <f aca="false">N32*O32</f>
        <v>0</v>
      </c>
      <c r="Q32" s="205" t="n">
        <f aca="false">S13</f>
        <v>0</v>
      </c>
      <c r="R32" s="206" t="n">
        <v>0.22</v>
      </c>
      <c r="S32" s="207" t="n">
        <f aca="false">Q32*R32</f>
        <v>0</v>
      </c>
      <c r="T32" s="205" t="n">
        <f aca="false">V13</f>
        <v>0</v>
      </c>
      <c r="U32" s="206" t="n">
        <v>0.22</v>
      </c>
      <c r="V32" s="207" t="n">
        <f aca="false">T32*U32</f>
        <v>0</v>
      </c>
      <c r="W32" s="150" t="n">
        <f aca="false">G32+M32+S32</f>
        <v>0</v>
      </c>
      <c r="X32" s="150" t="n">
        <f aca="false">J32+P32+V32</f>
        <v>0</v>
      </c>
      <c r="Y32" s="150" t="n">
        <f aca="false">W32-X32</f>
        <v>0</v>
      </c>
      <c r="Z32" s="151" t="e">
        <f aca="false">Y32/W32</f>
        <v>#DIV/0!</v>
      </c>
      <c r="AA32" s="208"/>
      <c r="AB32" s="153"/>
      <c r="AC32" s="153"/>
      <c r="AD32" s="153"/>
      <c r="AE32" s="153"/>
      <c r="AF32" s="153"/>
      <c r="AG32" s="153"/>
    </row>
    <row r="33" customFormat="false" ht="30" hidden="false" customHeight="true" outlineLevel="0" collapsed="false">
      <c r="A33" s="142" t="s">
        <v>83</v>
      </c>
      <c r="B33" s="143" t="s">
        <v>119</v>
      </c>
      <c r="C33" s="144" t="s">
        <v>120</v>
      </c>
      <c r="D33" s="145"/>
      <c r="E33" s="146" t="n">
        <f aca="false">G17</f>
        <v>0</v>
      </c>
      <c r="F33" s="147" t="n">
        <v>0.22</v>
      </c>
      <c r="G33" s="148" t="n">
        <f aca="false">E33*F33</f>
        <v>0</v>
      </c>
      <c r="H33" s="146" t="n">
        <f aca="false">J17</f>
        <v>0</v>
      </c>
      <c r="I33" s="147" t="n">
        <v>0.22</v>
      </c>
      <c r="J33" s="148" t="n">
        <f aca="false">H33*I33</f>
        <v>0</v>
      </c>
      <c r="K33" s="146" t="n">
        <f aca="false">M17</f>
        <v>0</v>
      </c>
      <c r="L33" s="147" t="n">
        <v>0.22</v>
      </c>
      <c r="M33" s="148" t="n">
        <f aca="false">K33*L33</f>
        <v>0</v>
      </c>
      <c r="N33" s="146" t="n">
        <f aca="false">P17</f>
        <v>0</v>
      </c>
      <c r="O33" s="147" t="n">
        <v>0.22</v>
      </c>
      <c r="P33" s="148" t="n">
        <f aca="false">N33*O33</f>
        <v>0</v>
      </c>
      <c r="Q33" s="146" t="n">
        <f aca="false">S17</f>
        <v>0</v>
      </c>
      <c r="R33" s="147" t="n">
        <v>0.22</v>
      </c>
      <c r="S33" s="148" t="n">
        <f aca="false">Q33*R33</f>
        <v>0</v>
      </c>
      <c r="T33" s="146" t="n">
        <f aca="false">V17</f>
        <v>0</v>
      </c>
      <c r="U33" s="147" t="n">
        <v>0.22</v>
      </c>
      <c r="V33" s="148" t="n">
        <f aca="false">T33*U33</f>
        <v>0</v>
      </c>
      <c r="W33" s="149" t="n">
        <f aca="false">G33+M33+S33</f>
        <v>0</v>
      </c>
      <c r="X33" s="150" t="n">
        <f aca="false">J33+P33+V33</f>
        <v>0</v>
      </c>
      <c r="Y33" s="150" t="n">
        <f aca="false">W33-X33</f>
        <v>0</v>
      </c>
      <c r="Z33" s="151" t="e">
        <f aca="false">Y33/W33</f>
        <v>#DIV/0!</v>
      </c>
      <c r="AA33" s="152"/>
      <c r="AB33" s="153"/>
      <c r="AC33" s="153"/>
      <c r="AD33" s="153"/>
      <c r="AE33" s="153"/>
      <c r="AF33" s="153"/>
      <c r="AG33" s="153"/>
    </row>
    <row r="34" customFormat="false" ht="161.4" hidden="false" customHeight="true" outlineLevel="0" collapsed="false">
      <c r="A34" s="154" t="s">
        <v>83</v>
      </c>
      <c r="B34" s="195" t="s">
        <v>121</v>
      </c>
      <c r="C34" s="209" t="s">
        <v>95</v>
      </c>
      <c r="D34" s="156"/>
      <c r="E34" s="157" t="n">
        <f aca="false">G21</f>
        <v>76600</v>
      </c>
      <c r="F34" s="158" t="n">
        <v>0.22</v>
      </c>
      <c r="G34" s="159" t="n">
        <f aca="false">E34*F34</f>
        <v>16852</v>
      </c>
      <c r="H34" s="157" t="n">
        <v>67600</v>
      </c>
      <c r="I34" s="158" t="n">
        <v>0.22</v>
      </c>
      <c r="J34" s="159" t="n">
        <f aca="false">H34*I34</f>
        <v>14872</v>
      </c>
      <c r="K34" s="157" t="n">
        <f aca="false">M21</f>
        <v>0</v>
      </c>
      <c r="L34" s="158" t="n">
        <v>0.22</v>
      </c>
      <c r="M34" s="159" t="n">
        <f aca="false">K34*L34</f>
        <v>0</v>
      </c>
      <c r="N34" s="157" t="n">
        <f aca="false">P21</f>
        <v>0</v>
      </c>
      <c r="O34" s="158" t="n">
        <v>0.22</v>
      </c>
      <c r="P34" s="159" t="n">
        <f aca="false">N34*O34</f>
        <v>0</v>
      </c>
      <c r="Q34" s="157" t="n">
        <f aca="false">S21</f>
        <v>0</v>
      </c>
      <c r="R34" s="158" t="n">
        <v>0.22</v>
      </c>
      <c r="S34" s="159" t="n">
        <f aca="false">Q34*R34</f>
        <v>0</v>
      </c>
      <c r="T34" s="157" t="n">
        <f aca="false">V21</f>
        <v>0</v>
      </c>
      <c r="U34" s="158" t="n">
        <v>0.22</v>
      </c>
      <c r="V34" s="159" t="n">
        <f aca="false">T34*U34</f>
        <v>0</v>
      </c>
      <c r="W34" s="160" t="n">
        <f aca="false">G34+M34+S34</f>
        <v>16852</v>
      </c>
      <c r="X34" s="150" t="n">
        <f aca="false">J34+P34+V34</f>
        <v>14872</v>
      </c>
      <c r="Y34" s="150" t="n">
        <f aca="false">W34-X34</f>
        <v>1980</v>
      </c>
      <c r="Z34" s="151" t="n">
        <f aca="false">Y34/W34</f>
        <v>0.117493472584856</v>
      </c>
      <c r="AA34" s="161" t="s">
        <v>122</v>
      </c>
      <c r="AB34" s="153"/>
      <c r="AC34" s="153"/>
      <c r="AD34" s="153"/>
      <c r="AE34" s="153"/>
      <c r="AF34" s="153"/>
      <c r="AG34" s="153"/>
    </row>
    <row r="35" customFormat="false" ht="30" hidden="false" customHeight="true" outlineLevel="0" collapsed="false">
      <c r="A35" s="131" t="s">
        <v>80</v>
      </c>
      <c r="B35" s="132" t="s">
        <v>123</v>
      </c>
      <c r="C35" s="162" t="s">
        <v>124</v>
      </c>
      <c r="D35" s="163"/>
      <c r="E35" s="164" t="n">
        <f aca="false">SUM(E36:E37)</f>
        <v>4</v>
      </c>
      <c r="F35" s="165"/>
      <c r="G35" s="166" t="n">
        <f aca="false">SUM(G36:G37)</f>
        <v>18000</v>
      </c>
      <c r="H35" s="164" t="n">
        <f aca="false">SUM(H36:H37)</f>
        <v>4</v>
      </c>
      <c r="I35" s="165"/>
      <c r="J35" s="166" t="n">
        <f aca="false">SUM(J36:J37)</f>
        <v>18000</v>
      </c>
      <c r="K35" s="164" t="n">
        <f aca="false">SUM(K36:K37)</f>
        <v>0</v>
      </c>
      <c r="L35" s="165"/>
      <c r="M35" s="166" t="n">
        <f aca="false">SUM(M36:M37)</f>
        <v>0</v>
      </c>
      <c r="N35" s="164" t="n">
        <f aca="false">SUM(N36:N37)</f>
        <v>0</v>
      </c>
      <c r="O35" s="165"/>
      <c r="P35" s="166" t="n">
        <f aca="false">SUM(P36:P37)</f>
        <v>0</v>
      </c>
      <c r="Q35" s="164" t="n">
        <f aca="false">SUM(Q36:Q37)</f>
        <v>0</v>
      </c>
      <c r="R35" s="165"/>
      <c r="S35" s="166" t="n">
        <f aca="false">SUM(S36:S37)</f>
        <v>0</v>
      </c>
      <c r="T35" s="164" t="n">
        <f aca="false">SUM(T36:T37)</f>
        <v>0</v>
      </c>
      <c r="U35" s="165"/>
      <c r="V35" s="166" t="n">
        <f aca="false">SUM(V36:V37)</f>
        <v>0</v>
      </c>
      <c r="W35" s="166" t="n">
        <f aca="false">SUM(W36:W37)</f>
        <v>18000</v>
      </c>
      <c r="X35" s="166" t="n">
        <f aca="false">SUM(X36:X37)</f>
        <v>18000</v>
      </c>
      <c r="Y35" s="166" t="n">
        <f aca="false">W35-X35</f>
        <v>0</v>
      </c>
      <c r="Z35" s="166" t="n">
        <f aca="false">Y35/W35</f>
        <v>0</v>
      </c>
      <c r="AA35" s="168"/>
      <c r="AB35" s="13"/>
      <c r="AC35" s="13"/>
      <c r="AD35" s="13"/>
      <c r="AE35" s="13"/>
      <c r="AF35" s="13"/>
      <c r="AG35" s="13"/>
    </row>
    <row r="36" customFormat="false" ht="36.9" hidden="false" customHeight="true" outlineLevel="0" collapsed="false">
      <c r="A36" s="142" t="s">
        <v>83</v>
      </c>
      <c r="B36" s="203" t="s">
        <v>125</v>
      </c>
      <c r="C36" s="210" t="s">
        <v>126</v>
      </c>
      <c r="D36" s="145" t="s">
        <v>86</v>
      </c>
      <c r="E36" s="146" t="n">
        <v>2</v>
      </c>
      <c r="F36" s="147" t="n">
        <v>6000</v>
      </c>
      <c r="G36" s="148" t="n">
        <f aca="false">E36*F36</f>
        <v>12000</v>
      </c>
      <c r="H36" s="146" t="n">
        <v>2</v>
      </c>
      <c r="I36" s="147" t="n">
        <v>6000</v>
      </c>
      <c r="J36" s="148" t="n">
        <f aca="false">H36*I36</f>
        <v>12000</v>
      </c>
      <c r="K36" s="146"/>
      <c r="L36" s="147"/>
      <c r="M36" s="148" t="n">
        <f aca="false">K36*L36</f>
        <v>0</v>
      </c>
      <c r="N36" s="146"/>
      <c r="O36" s="147"/>
      <c r="P36" s="148" t="n">
        <f aca="false">N36*O36</f>
        <v>0</v>
      </c>
      <c r="Q36" s="146"/>
      <c r="R36" s="147"/>
      <c r="S36" s="148" t="n">
        <f aca="false">Q36*R36</f>
        <v>0</v>
      </c>
      <c r="T36" s="146"/>
      <c r="U36" s="147"/>
      <c r="V36" s="148" t="n">
        <f aca="false">T36*U36</f>
        <v>0</v>
      </c>
      <c r="W36" s="149" t="n">
        <f aca="false">G36+M36+S36</f>
        <v>12000</v>
      </c>
      <c r="X36" s="150" t="n">
        <f aca="false">J36+P36+V36</f>
        <v>12000</v>
      </c>
      <c r="Y36" s="150" t="n">
        <f aca="false">W36-X36</f>
        <v>0</v>
      </c>
      <c r="Z36" s="151" t="n">
        <f aca="false">Y36/W36</f>
        <v>0</v>
      </c>
      <c r="AA36" s="152"/>
      <c r="AB36" s="13"/>
      <c r="AC36" s="13"/>
      <c r="AD36" s="13"/>
      <c r="AE36" s="13"/>
      <c r="AF36" s="13"/>
      <c r="AG36" s="13"/>
    </row>
    <row r="37" customFormat="false" ht="38.55" hidden="false" customHeight="true" outlineLevel="0" collapsed="false">
      <c r="A37" s="142" t="s">
        <v>83</v>
      </c>
      <c r="B37" s="143" t="s">
        <v>127</v>
      </c>
      <c r="C37" s="211" t="s">
        <v>128</v>
      </c>
      <c r="D37" s="156" t="s">
        <v>86</v>
      </c>
      <c r="E37" s="157" t="n">
        <v>2</v>
      </c>
      <c r="F37" s="158" t="n">
        <v>3000</v>
      </c>
      <c r="G37" s="159" t="n">
        <f aca="false">E37*F37</f>
        <v>6000</v>
      </c>
      <c r="H37" s="157" t="n">
        <v>2</v>
      </c>
      <c r="I37" s="158" t="n">
        <v>3000</v>
      </c>
      <c r="J37" s="159" t="n">
        <f aca="false">H37*I37</f>
        <v>6000</v>
      </c>
      <c r="K37" s="146"/>
      <c r="L37" s="147"/>
      <c r="M37" s="148" t="n">
        <f aca="false">K37*L37</f>
        <v>0</v>
      </c>
      <c r="N37" s="146"/>
      <c r="O37" s="147"/>
      <c r="P37" s="148" t="n">
        <f aca="false">N37*O37</f>
        <v>0</v>
      </c>
      <c r="Q37" s="146"/>
      <c r="R37" s="147"/>
      <c r="S37" s="148" t="n">
        <f aca="false">Q37*R37</f>
        <v>0</v>
      </c>
      <c r="T37" s="146"/>
      <c r="U37" s="147"/>
      <c r="V37" s="148" t="n">
        <f aca="false">T37*U37</f>
        <v>0</v>
      </c>
      <c r="W37" s="149" t="n">
        <f aca="false">G37+M37+S37</f>
        <v>6000</v>
      </c>
      <c r="X37" s="150" t="n">
        <f aca="false">J37+P37+V37</f>
        <v>6000</v>
      </c>
      <c r="Y37" s="150" t="n">
        <f aca="false">W37-X37</f>
        <v>0</v>
      </c>
      <c r="Z37" s="151" t="n">
        <f aca="false">Y37/W37</f>
        <v>0</v>
      </c>
      <c r="AA37" s="152"/>
      <c r="AB37" s="13"/>
      <c r="AC37" s="13"/>
      <c r="AD37" s="13"/>
      <c r="AE37" s="13"/>
      <c r="AF37" s="13"/>
      <c r="AG37" s="13"/>
    </row>
    <row r="38" customFormat="false" ht="30" hidden="false" customHeight="true" outlineLevel="0" collapsed="false">
      <c r="A38" s="212" t="s">
        <v>129</v>
      </c>
      <c r="B38" s="213"/>
      <c r="C38" s="214"/>
      <c r="D38" s="215"/>
      <c r="E38" s="216"/>
      <c r="F38" s="217"/>
      <c r="G38" s="218" t="n">
        <f aca="false">G13+G17+G21+G31+G35</f>
        <v>111452</v>
      </c>
      <c r="H38" s="146"/>
      <c r="I38" s="217"/>
      <c r="J38" s="218" t="n">
        <f aca="false">J13+J17+J21+J31+J35</f>
        <v>100472</v>
      </c>
      <c r="K38" s="216"/>
      <c r="L38" s="219"/>
      <c r="M38" s="218" t="n">
        <f aca="false">M13+M17+M21+M31+M35</f>
        <v>0</v>
      </c>
      <c r="N38" s="216"/>
      <c r="O38" s="219"/>
      <c r="P38" s="218" t="n">
        <f aca="false">P13+P17+P21+P31+P35</f>
        <v>0</v>
      </c>
      <c r="Q38" s="216"/>
      <c r="R38" s="219"/>
      <c r="S38" s="218" t="n">
        <f aca="false">S13+S17+S21+S31+S35</f>
        <v>0</v>
      </c>
      <c r="T38" s="216"/>
      <c r="U38" s="219"/>
      <c r="V38" s="218" t="n">
        <f aca="false">V13+V17+V21+V31+V35</f>
        <v>0</v>
      </c>
      <c r="W38" s="218" t="n">
        <f aca="false">W13+W17+W21+W31+W35</f>
        <v>111452</v>
      </c>
      <c r="X38" s="220" t="n">
        <f aca="false">X13+X17+X21+X31+X35</f>
        <v>100472</v>
      </c>
      <c r="Y38" s="221" t="n">
        <f aca="false">W38-X38</f>
        <v>10980</v>
      </c>
      <c r="Z38" s="222" t="n">
        <f aca="false">Y38/W38</f>
        <v>0.098517747550515</v>
      </c>
      <c r="AA38" s="223"/>
      <c r="AB38" s="13"/>
      <c r="AC38" s="13"/>
      <c r="AD38" s="13"/>
      <c r="AE38" s="13"/>
      <c r="AF38" s="13"/>
      <c r="AG38" s="13"/>
    </row>
    <row r="39" customFormat="false" ht="30" hidden="false" customHeight="true" outlineLevel="0" collapsed="false">
      <c r="A39" s="224" t="s">
        <v>78</v>
      </c>
      <c r="B39" s="225" t="n">
        <v>2</v>
      </c>
      <c r="C39" s="226" t="s">
        <v>130</v>
      </c>
      <c r="D39" s="227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9"/>
      <c r="X39" s="129"/>
      <c r="Y39" s="228"/>
      <c r="Z39" s="129"/>
      <c r="AA39" s="130"/>
      <c r="AB39" s="13"/>
      <c r="AC39" s="13"/>
      <c r="AD39" s="13"/>
      <c r="AE39" s="13"/>
      <c r="AF39" s="13"/>
      <c r="AG39" s="13"/>
    </row>
    <row r="40" customFormat="false" ht="30" hidden="false" customHeight="true" outlineLevel="0" collapsed="false">
      <c r="A40" s="131" t="s">
        <v>80</v>
      </c>
      <c r="B40" s="132" t="s">
        <v>131</v>
      </c>
      <c r="C40" s="133" t="s">
        <v>132</v>
      </c>
      <c r="D40" s="134"/>
      <c r="E40" s="135" t="n">
        <f aca="false">SUM(E41:E43)</f>
        <v>0</v>
      </c>
      <c r="F40" s="136"/>
      <c r="G40" s="137" t="n">
        <f aca="false">SUM(G41:G43)</f>
        <v>0</v>
      </c>
      <c r="H40" s="135" t="n">
        <f aca="false">SUM(H41:H43)</f>
        <v>0</v>
      </c>
      <c r="I40" s="136"/>
      <c r="J40" s="137" t="n">
        <f aca="false">SUM(J41:J43)</f>
        <v>0</v>
      </c>
      <c r="K40" s="135" t="n">
        <f aca="false">SUM(K41:K43)</f>
        <v>0</v>
      </c>
      <c r="L40" s="136"/>
      <c r="M40" s="137" t="n">
        <f aca="false">SUM(M41:M43)</f>
        <v>0</v>
      </c>
      <c r="N40" s="135" t="n">
        <f aca="false">SUM(N41:N43)</f>
        <v>0</v>
      </c>
      <c r="O40" s="136"/>
      <c r="P40" s="137" t="n">
        <f aca="false">SUM(P41:P43)</f>
        <v>0</v>
      </c>
      <c r="Q40" s="135" t="n">
        <f aca="false">SUM(Q41:Q43)</f>
        <v>0</v>
      </c>
      <c r="R40" s="136"/>
      <c r="S40" s="137" t="n">
        <f aca="false">SUM(S41:S43)</f>
        <v>0</v>
      </c>
      <c r="T40" s="135" t="n">
        <f aca="false">SUM(T41:T43)</f>
        <v>0</v>
      </c>
      <c r="U40" s="136"/>
      <c r="V40" s="137" t="n">
        <f aca="false">SUM(V41:V43)</f>
        <v>0</v>
      </c>
      <c r="W40" s="137" t="n">
        <f aca="false">SUM(W41:W43)</f>
        <v>0</v>
      </c>
      <c r="X40" s="229" t="n">
        <f aca="false">SUM(X41:X43)</f>
        <v>0</v>
      </c>
      <c r="Y40" s="165" t="n">
        <f aca="false">W40-X40</f>
        <v>0</v>
      </c>
      <c r="Z40" s="230" t="e">
        <f aca="false">Y40/W40</f>
        <v>#DIV/0!</v>
      </c>
      <c r="AA40" s="140"/>
      <c r="AB40" s="141"/>
      <c r="AC40" s="141"/>
      <c r="AD40" s="141"/>
      <c r="AE40" s="141"/>
      <c r="AF40" s="141"/>
      <c r="AG40" s="141"/>
    </row>
    <row r="41" customFormat="false" ht="30" hidden="false" customHeight="true" outlineLevel="0" collapsed="false">
      <c r="A41" s="142" t="s">
        <v>83</v>
      </c>
      <c r="B41" s="143" t="s">
        <v>133</v>
      </c>
      <c r="C41" s="144" t="s">
        <v>134</v>
      </c>
      <c r="D41" s="145" t="s">
        <v>135</v>
      </c>
      <c r="E41" s="146"/>
      <c r="F41" s="147"/>
      <c r="G41" s="148" t="n">
        <f aca="false">E41*F41</f>
        <v>0</v>
      </c>
      <c r="H41" s="146"/>
      <c r="I41" s="147"/>
      <c r="J41" s="148" t="n">
        <f aca="false">H41*I41</f>
        <v>0</v>
      </c>
      <c r="K41" s="146"/>
      <c r="L41" s="147"/>
      <c r="M41" s="148" t="n">
        <f aca="false">K41*L41</f>
        <v>0</v>
      </c>
      <c r="N41" s="146"/>
      <c r="O41" s="147"/>
      <c r="P41" s="148" t="n">
        <f aca="false">N41*O41</f>
        <v>0</v>
      </c>
      <c r="Q41" s="146"/>
      <c r="R41" s="147"/>
      <c r="S41" s="148" t="n">
        <f aca="false">Q41*R41</f>
        <v>0</v>
      </c>
      <c r="T41" s="146"/>
      <c r="U41" s="147"/>
      <c r="V41" s="148" t="n">
        <f aca="false">T41*U41</f>
        <v>0</v>
      </c>
      <c r="W41" s="149" t="n">
        <f aca="false">G41+M41+S41</f>
        <v>0</v>
      </c>
      <c r="X41" s="150" t="n">
        <f aca="false">J41+P41+V41</f>
        <v>0</v>
      </c>
      <c r="Y41" s="150" t="n">
        <f aca="false">W41-X41</f>
        <v>0</v>
      </c>
      <c r="Z41" s="151" t="e">
        <f aca="false">Y41/W41</f>
        <v>#DIV/0!</v>
      </c>
      <c r="AA41" s="152"/>
      <c r="AB41" s="153"/>
      <c r="AC41" s="153"/>
      <c r="AD41" s="153"/>
      <c r="AE41" s="153"/>
      <c r="AF41" s="153"/>
      <c r="AG41" s="153"/>
    </row>
    <row r="42" customFormat="false" ht="30" hidden="false" customHeight="true" outlineLevel="0" collapsed="false">
      <c r="A42" s="142" t="s">
        <v>83</v>
      </c>
      <c r="B42" s="143" t="s">
        <v>136</v>
      </c>
      <c r="C42" s="144" t="s">
        <v>134</v>
      </c>
      <c r="D42" s="145" t="s">
        <v>135</v>
      </c>
      <c r="E42" s="146"/>
      <c r="F42" s="147"/>
      <c r="G42" s="148" t="n">
        <f aca="false">E42*F42</f>
        <v>0</v>
      </c>
      <c r="H42" s="146"/>
      <c r="I42" s="147"/>
      <c r="J42" s="148" t="n">
        <f aca="false">H42*I42</f>
        <v>0</v>
      </c>
      <c r="K42" s="146"/>
      <c r="L42" s="147"/>
      <c r="M42" s="148" t="n">
        <f aca="false">K42*L42</f>
        <v>0</v>
      </c>
      <c r="N42" s="146"/>
      <c r="O42" s="147"/>
      <c r="P42" s="148" t="n">
        <f aca="false">N42*O42</f>
        <v>0</v>
      </c>
      <c r="Q42" s="146"/>
      <c r="R42" s="147"/>
      <c r="S42" s="148" t="n">
        <f aca="false">Q42*R42</f>
        <v>0</v>
      </c>
      <c r="T42" s="146"/>
      <c r="U42" s="147"/>
      <c r="V42" s="148" t="n">
        <f aca="false">T42*U42</f>
        <v>0</v>
      </c>
      <c r="W42" s="149" t="n">
        <f aca="false">G42+M42+S42</f>
        <v>0</v>
      </c>
      <c r="X42" s="150" t="n">
        <f aca="false">J42+P42+V42</f>
        <v>0</v>
      </c>
      <c r="Y42" s="150" t="n">
        <f aca="false">W42-X42</f>
        <v>0</v>
      </c>
      <c r="Z42" s="151" t="e">
        <f aca="false">Y42/W42</f>
        <v>#DIV/0!</v>
      </c>
      <c r="AA42" s="152"/>
      <c r="AB42" s="153"/>
      <c r="AC42" s="153"/>
      <c r="AD42" s="153"/>
      <c r="AE42" s="153"/>
      <c r="AF42" s="153"/>
      <c r="AG42" s="153"/>
    </row>
    <row r="43" customFormat="false" ht="30" hidden="false" customHeight="true" outlineLevel="0" collapsed="false">
      <c r="A43" s="169" t="s">
        <v>83</v>
      </c>
      <c r="B43" s="195" t="s">
        <v>137</v>
      </c>
      <c r="C43" s="144" t="s">
        <v>134</v>
      </c>
      <c r="D43" s="170" t="s">
        <v>135</v>
      </c>
      <c r="E43" s="171"/>
      <c r="F43" s="172"/>
      <c r="G43" s="173" t="n">
        <f aca="false">E43*F43</f>
        <v>0</v>
      </c>
      <c r="H43" s="171"/>
      <c r="I43" s="172"/>
      <c r="J43" s="173" t="n">
        <f aca="false">H43*I43</f>
        <v>0</v>
      </c>
      <c r="K43" s="171"/>
      <c r="L43" s="172"/>
      <c r="M43" s="173" t="n">
        <f aca="false">K43*L43</f>
        <v>0</v>
      </c>
      <c r="N43" s="171"/>
      <c r="O43" s="172"/>
      <c r="P43" s="173" t="n">
        <f aca="false">N43*O43</f>
        <v>0</v>
      </c>
      <c r="Q43" s="171"/>
      <c r="R43" s="172"/>
      <c r="S43" s="173" t="n">
        <f aca="false">Q43*R43</f>
        <v>0</v>
      </c>
      <c r="T43" s="171"/>
      <c r="U43" s="172"/>
      <c r="V43" s="173" t="n">
        <f aca="false">T43*U43</f>
        <v>0</v>
      </c>
      <c r="W43" s="160" t="n">
        <f aca="false">G43+M43+S43</f>
        <v>0</v>
      </c>
      <c r="X43" s="150" t="n">
        <f aca="false">J43+P43+V43</f>
        <v>0</v>
      </c>
      <c r="Y43" s="150" t="n">
        <f aca="false">W43-X43</f>
        <v>0</v>
      </c>
      <c r="Z43" s="151" t="e">
        <f aca="false">Y43/W43</f>
        <v>#DIV/0!</v>
      </c>
      <c r="AA43" s="174"/>
      <c r="AB43" s="153"/>
      <c r="AC43" s="153"/>
      <c r="AD43" s="153"/>
      <c r="AE43" s="153"/>
      <c r="AF43" s="153"/>
      <c r="AG43" s="153"/>
    </row>
    <row r="44" customFormat="false" ht="30" hidden="false" customHeight="true" outlineLevel="0" collapsed="false">
      <c r="A44" s="131" t="s">
        <v>80</v>
      </c>
      <c r="B44" s="132" t="s">
        <v>138</v>
      </c>
      <c r="C44" s="162" t="s">
        <v>139</v>
      </c>
      <c r="D44" s="163"/>
      <c r="E44" s="164" t="n">
        <f aca="false">SUM(E45:E47)</f>
        <v>0</v>
      </c>
      <c r="F44" s="165"/>
      <c r="G44" s="166" t="n">
        <f aca="false">SUM(G45:G47)</f>
        <v>0</v>
      </c>
      <c r="H44" s="164" t="n">
        <f aca="false">SUM(H45:H47)</f>
        <v>0</v>
      </c>
      <c r="I44" s="165"/>
      <c r="J44" s="166" t="n">
        <f aca="false">SUM(J45:J47)</f>
        <v>0</v>
      </c>
      <c r="K44" s="164" t="n">
        <f aca="false">SUM(K45:K47)</f>
        <v>0</v>
      </c>
      <c r="L44" s="165"/>
      <c r="M44" s="166" t="n">
        <f aca="false">SUM(M45:M47)</f>
        <v>0</v>
      </c>
      <c r="N44" s="164" t="n">
        <f aca="false">SUM(N45:N47)</f>
        <v>0</v>
      </c>
      <c r="O44" s="165"/>
      <c r="P44" s="166" t="n">
        <f aca="false">SUM(P45:P47)</f>
        <v>0</v>
      </c>
      <c r="Q44" s="164" t="n">
        <f aca="false">SUM(Q45:Q47)</f>
        <v>0</v>
      </c>
      <c r="R44" s="165"/>
      <c r="S44" s="166" t="n">
        <f aca="false">SUM(S45:S47)</f>
        <v>0</v>
      </c>
      <c r="T44" s="164" t="n">
        <f aca="false">SUM(T45:T47)</f>
        <v>0</v>
      </c>
      <c r="U44" s="165"/>
      <c r="V44" s="166" t="n">
        <f aca="false">SUM(V45:V47)</f>
        <v>0</v>
      </c>
      <c r="W44" s="166" t="n">
        <f aca="false">SUM(W45:W47)</f>
        <v>0</v>
      </c>
      <c r="X44" s="166" t="n">
        <f aca="false">SUM(X45:X47)</f>
        <v>0</v>
      </c>
      <c r="Y44" s="231" t="n">
        <f aca="false">W44-X44</f>
        <v>0</v>
      </c>
      <c r="Z44" s="231" t="e">
        <f aca="false">Y44/W44</f>
        <v>#DIV/0!</v>
      </c>
      <c r="AA44" s="168"/>
      <c r="AB44" s="141"/>
      <c r="AC44" s="141"/>
      <c r="AD44" s="141"/>
      <c r="AE44" s="141"/>
      <c r="AF44" s="141"/>
      <c r="AG44" s="141"/>
    </row>
    <row r="45" customFormat="false" ht="30" hidden="false" customHeight="true" outlineLevel="0" collapsed="false">
      <c r="A45" s="142" t="s">
        <v>83</v>
      </c>
      <c r="B45" s="143" t="s">
        <v>140</v>
      </c>
      <c r="C45" s="144" t="s">
        <v>141</v>
      </c>
      <c r="D45" s="145" t="s">
        <v>142</v>
      </c>
      <c r="E45" s="146"/>
      <c r="F45" s="147"/>
      <c r="G45" s="148" t="n">
        <f aca="false">E45*F45</f>
        <v>0</v>
      </c>
      <c r="H45" s="146"/>
      <c r="I45" s="147"/>
      <c r="J45" s="148" t="n">
        <f aca="false">H45*I45</f>
        <v>0</v>
      </c>
      <c r="K45" s="146"/>
      <c r="L45" s="147"/>
      <c r="M45" s="148" t="n">
        <f aca="false">K45*L45</f>
        <v>0</v>
      </c>
      <c r="N45" s="146"/>
      <c r="O45" s="147"/>
      <c r="P45" s="148" t="n">
        <f aca="false">N45*O45</f>
        <v>0</v>
      </c>
      <c r="Q45" s="146"/>
      <c r="R45" s="147"/>
      <c r="S45" s="148" t="n">
        <f aca="false">Q45*R45</f>
        <v>0</v>
      </c>
      <c r="T45" s="146"/>
      <c r="U45" s="147"/>
      <c r="V45" s="148" t="n">
        <f aca="false">T45*U45</f>
        <v>0</v>
      </c>
      <c r="W45" s="149" t="n">
        <f aca="false">G45+M45+S45</f>
        <v>0</v>
      </c>
      <c r="X45" s="150" t="n">
        <f aca="false">J45+P45+V45</f>
        <v>0</v>
      </c>
      <c r="Y45" s="150" t="n">
        <f aca="false">W45-X45</f>
        <v>0</v>
      </c>
      <c r="Z45" s="151" t="e">
        <f aca="false">Y45/W45</f>
        <v>#DIV/0!</v>
      </c>
      <c r="AA45" s="152"/>
      <c r="AB45" s="153"/>
      <c r="AC45" s="153"/>
      <c r="AD45" s="153"/>
      <c r="AE45" s="153"/>
      <c r="AF45" s="153"/>
      <c r="AG45" s="153"/>
    </row>
    <row r="46" customFormat="false" ht="30" hidden="false" customHeight="true" outlineLevel="0" collapsed="false">
      <c r="A46" s="142" t="s">
        <v>83</v>
      </c>
      <c r="B46" s="143" t="s">
        <v>143</v>
      </c>
      <c r="C46" s="144" t="s">
        <v>141</v>
      </c>
      <c r="D46" s="145" t="s">
        <v>142</v>
      </c>
      <c r="E46" s="146"/>
      <c r="F46" s="147"/>
      <c r="G46" s="148" t="n">
        <f aca="false">E46*F46</f>
        <v>0</v>
      </c>
      <c r="H46" s="146"/>
      <c r="I46" s="147"/>
      <c r="J46" s="148" t="n">
        <f aca="false">H46*I46</f>
        <v>0</v>
      </c>
      <c r="K46" s="146"/>
      <c r="L46" s="147"/>
      <c r="M46" s="148" t="n">
        <f aca="false">K46*L46</f>
        <v>0</v>
      </c>
      <c r="N46" s="146"/>
      <c r="O46" s="147"/>
      <c r="P46" s="148" t="n">
        <f aca="false">N46*O46</f>
        <v>0</v>
      </c>
      <c r="Q46" s="146"/>
      <c r="R46" s="147"/>
      <c r="S46" s="148" t="n">
        <f aca="false">Q46*R46</f>
        <v>0</v>
      </c>
      <c r="T46" s="146"/>
      <c r="U46" s="147"/>
      <c r="V46" s="148" t="n">
        <f aca="false">T46*U46</f>
        <v>0</v>
      </c>
      <c r="W46" s="149" t="n">
        <f aca="false">G46+M46+S46</f>
        <v>0</v>
      </c>
      <c r="X46" s="150" t="n">
        <f aca="false">J46+P46+V46</f>
        <v>0</v>
      </c>
      <c r="Y46" s="150" t="n">
        <f aca="false">W46-X46</f>
        <v>0</v>
      </c>
      <c r="Z46" s="151" t="e">
        <f aca="false">Y46/W46</f>
        <v>#DIV/0!</v>
      </c>
      <c r="AA46" s="152"/>
      <c r="AB46" s="153"/>
      <c r="AC46" s="153"/>
      <c r="AD46" s="153"/>
      <c r="AE46" s="153"/>
      <c r="AF46" s="153"/>
      <c r="AG46" s="153"/>
    </row>
    <row r="47" customFormat="false" ht="30" hidden="false" customHeight="true" outlineLevel="0" collapsed="false">
      <c r="A47" s="169" t="s">
        <v>83</v>
      </c>
      <c r="B47" s="195" t="s">
        <v>144</v>
      </c>
      <c r="C47" s="232" t="s">
        <v>141</v>
      </c>
      <c r="D47" s="170" t="s">
        <v>142</v>
      </c>
      <c r="E47" s="171"/>
      <c r="F47" s="172"/>
      <c r="G47" s="173" t="n">
        <f aca="false">E47*F47</f>
        <v>0</v>
      </c>
      <c r="H47" s="171"/>
      <c r="I47" s="172"/>
      <c r="J47" s="173" t="n">
        <f aca="false">H47*I47</f>
        <v>0</v>
      </c>
      <c r="K47" s="171"/>
      <c r="L47" s="172"/>
      <c r="M47" s="173" t="n">
        <f aca="false">K47*L47</f>
        <v>0</v>
      </c>
      <c r="N47" s="171"/>
      <c r="O47" s="172"/>
      <c r="P47" s="173" t="n">
        <f aca="false">N47*O47</f>
        <v>0</v>
      </c>
      <c r="Q47" s="171"/>
      <c r="R47" s="172"/>
      <c r="S47" s="173" t="n">
        <f aca="false">Q47*R47</f>
        <v>0</v>
      </c>
      <c r="T47" s="171"/>
      <c r="U47" s="172"/>
      <c r="V47" s="173" t="n">
        <f aca="false">T47*U47</f>
        <v>0</v>
      </c>
      <c r="W47" s="160" t="n">
        <f aca="false">G47+M47+S47</f>
        <v>0</v>
      </c>
      <c r="X47" s="150" t="n">
        <f aca="false">J47+P47+V47</f>
        <v>0</v>
      </c>
      <c r="Y47" s="150" t="n">
        <f aca="false">W47-X47</f>
        <v>0</v>
      </c>
      <c r="Z47" s="151" t="e">
        <f aca="false">Y47/W47</f>
        <v>#DIV/0!</v>
      </c>
      <c r="AA47" s="174"/>
      <c r="AB47" s="153"/>
      <c r="AC47" s="153"/>
      <c r="AD47" s="153"/>
      <c r="AE47" s="153"/>
      <c r="AF47" s="153"/>
      <c r="AG47" s="153"/>
    </row>
    <row r="48" customFormat="false" ht="30" hidden="false" customHeight="true" outlineLevel="0" collapsed="false">
      <c r="A48" s="131" t="s">
        <v>80</v>
      </c>
      <c r="B48" s="132" t="s">
        <v>145</v>
      </c>
      <c r="C48" s="162" t="s">
        <v>146</v>
      </c>
      <c r="D48" s="163"/>
      <c r="E48" s="164" t="n">
        <f aca="false">SUM(E49:E51)</f>
        <v>0</v>
      </c>
      <c r="F48" s="165"/>
      <c r="G48" s="166" t="n">
        <f aca="false">SUM(G49:G51)</f>
        <v>0</v>
      </c>
      <c r="H48" s="164" t="n">
        <f aca="false">SUM(H49:H51)</f>
        <v>0</v>
      </c>
      <c r="I48" s="165"/>
      <c r="J48" s="166" t="n">
        <f aca="false">SUM(J49:J51)</f>
        <v>0</v>
      </c>
      <c r="K48" s="164" t="n">
        <f aca="false">SUM(K49:K51)</f>
        <v>0</v>
      </c>
      <c r="L48" s="165"/>
      <c r="M48" s="166" t="n">
        <f aca="false">SUM(M49:M51)</f>
        <v>0</v>
      </c>
      <c r="N48" s="164" t="n">
        <f aca="false">SUM(N49:N51)</f>
        <v>0</v>
      </c>
      <c r="O48" s="165"/>
      <c r="P48" s="166" t="n">
        <f aca="false">SUM(P49:P51)</f>
        <v>0</v>
      </c>
      <c r="Q48" s="164" t="n">
        <f aca="false">SUM(Q49:Q51)</f>
        <v>0</v>
      </c>
      <c r="R48" s="165"/>
      <c r="S48" s="166" t="n">
        <f aca="false">SUM(S49:S51)</f>
        <v>0</v>
      </c>
      <c r="T48" s="164" t="n">
        <f aca="false">SUM(T49:T51)</f>
        <v>0</v>
      </c>
      <c r="U48" s="165"/>
      <c r="V48" s="166" t="n">
        <f aca="false">SUM(V49:V51)</f>
        <v>0</v>
      </c>
      <c r="W48" s="166" t="n">
        <f aca="false">SUM(W49:W51)</f>
        <v>0</v>
      </c>
      <c r="X48" s="166" t="n">
        <f aca="false">SUM(X49:X51)</f>
        <v>0</v>
      </c>
      <c r="Y48" s="165" t="n">
        <f aca="false">W48-X48</f>
        <v>0</v>
      </c>
      <c r="Z48" s="165" t="e">
        <f aca="false">Y48/W48</f>
        <v>#DIV/0!</v>
      </c>
      <c r="AA48" s="168"/>
      <c r="AB48" s="141"/>
      <c r="AC48" s="141"/>
      <c r="AD48" s="141"/>
      <c r="AE48" s="141"/>
      <c r="AF48" s="141"/>
      <c r="AG48" s="141"/>
    </row>
    <row r="49" customFormat="false" ht="30" hidden="false" customHeight="true" outlineLevel="0" collapsed="false">
      <c r="A49" s="142" t="s">
        <v>83</v>
      </c>
      <c r="B49" s="143" t="s">
        <v>147</v>
      </c>
      <c r="C49" s="144" t="s">
        <v>148</v>
      </c>
      <c r="D49" s="145" t="s">
        <v>142</v>
      </c>
      <c r="E49" s="146"/>
      <c r="F49" s="147"/>
      <c r="G49" s="148" t="n">
        <f aca="false">E49*F49</f>
        <v>0</v>
      </c>
      <c r="H49" s="146"/>
      <c r="I49" s="147"/>
      <c r="J49" s="148" t="n">
        <f aca="false">H49*I49</f>
        <v>0</v>
      </c>
      <c r="K49" s="146"/>
      <c r="L49" s="147"/>
      <c r="M49" s="148" t="n">
        <f aca="false">K49*L49</f>
        <v>0</v>
      </c>
      <c r="N49" s="146"/>
      <c r="O49" s="147"/>
      <c r="P49" s="148" t="n">
        <f aca="false">N49*O49</f>
        <v>0</v>
      </c>
      <c r="Q49" s="146"/>
      <c r="R49" s="147"/>
      <c r="S49" s="148" t="n">
        <f aca="false">Q49*R49</f>
        <v>0</v>
      </c>
      <c r="T49" s="146"/>
      <c r="U49" s="147"/>
      <c r="V49" s="148" t="n">
        <f aca="false">T49*U49</f>
        <v>0</v>
      </c>
      <c r="W49" s="149" t="n">
        <f aca="false">G49+M49+S49</f>
        <v>0</v>
      </c>
      <c r="X49" s="150" t="n">
        <f aca="false">J49+P49+V49</f>
        <v>0</v>
      </c>
      <c r="Y49" s="150" t="n">
        <f aca="false">W49-X49</f>
        <v>0</v>
      </c>
      <c r="Z49" s="151" t="e">
        <f aca="false">Y49/W49</f>
        <v>#DIV/0!</v>
      </c>
      <c r="AA49" s="152"/>
      <c r="AB49" s="153"/>
      <c r="AC49" s="153"/>
      <c r="AD49" s="153"/>
      <c r="AE49" s="153"/>
      <c r="AF49" s="153"/>
      <c r="AG49" s="153"/>
    </row>
    <row r="50" customFormat="false" ht="30" hidden="false" customHeight="true" outlineLevel="0" collapsed="false">
      <c r="A50" s="142" t="s">
        <v>83</v>
      </c>
      <c r="B50" s="143" t="s">
        <v>149</v>
      </c>
      <c r="C50" s="144" t="s">
        <v>150</v>
      </c>
      <c r="D50" s="145" t="s">
        <v>142</v>
      </c>
      <c r="E50" s="146"/>
      <c r="F50" s="147"/>
      <c r="G50" s="148" t="n">
        <f aca="false">E50*F50</f>
        <v>0</v>
      </c>
      <c r="H50" s="146"/>
      <c r="I50" s="147"/>
      <c r="J50" s="148" t="n">
        <f aca="false">H50*I50</f>
        <v>0</v>
      </c>
      <c r="K50" s="146"/>
      <c r="L50" s="147"/>
      <c r="M50" s="148" t="n">
        <f aca="false">K50*L50</f>
        <v>0</v>
      </c>
      <c r="N50" s="146"/>
      <c r="O50" s="147"/>
      <c r="P50" s="148" t="n">
        <f aca="false">N50*O50</f>
        <v>0</v>
      </c>
      <c r="Q50" s="146"/>
      <c r="R50" s="147"/>
      <c r="S50" s="148" t="n">
        <f aca="false">Q50*R50</f>
        <v>0</v>
      </c>
      <c r="T50" s="146"/>
      <c r="U50" s="147"/>
      <c r="V50" s="148" t="n">
        <f aca="false">T50*U50</f>
        <v>0</v>
      </c>
      <c r="W50" s="149" t="n">
        <f aca="false">G50+M50+S50</f>
        <v>0</v>
      </c>
      <c r="X50" s="150" t="n">
        <f aca="false">J50+P50+V50</f>
        <v>0</v>
      </c>
      <c r="Y50" s="150" t="n">
        <f aca="false">W50-X50</f>
        <v>0</v>
      </c>
      <c r="Z50" s="151" t="e">
        <f aca="false">Y50/W50</f>
        <v>#DIV/0!</v>
      </c>
      <c r="AA50" s="152"/>
      <c r="AB50" s="153"/>
      <c r="AC50" s="153"/>
      <c r="AD50" s="153"/>
      <c r="AE50" s="153"/>
      <c r="AF50" s="153"/>
      <c r="AG50" s="153"/>
    </row>
    <row r="51" customFormat="false" ht="30" hidden="false" customHeight="true" outlineLevel="0" collapsed="false">
      <c r="A51" s="154" t="s">
        <v>83</v>
      </c>
      <c r="B51" s="155" t="s">
        <v>151</v>
      </c>
      <c r="C51" s="209" t="s">
        <v>148</v>
      </c>
      <c r="D51" s="156" t="s">
        <v>142</v>
      </c>
      <c r="E51" s="171"/>
      <c r="F51" s="172"/>
      <c r="G51" s="173" t="n">
        <f aca="false">E51*F51</f>
        <v>0</v>
      </c>
      <c r="H51" s="171"/>
      <c r="I51" s="172"/>
      <c r="J51" s="173" t="n">
        <f aca="false">H51*I51</f>
        <v>0</v>
      </c>
      <c r="K51" s="171"/>
      <c r="L51" s="172"/>
      <c r="M51" s="173" t="n">
        <f aca="false">K51*L51</f>
        <v>0</v>
      </c>
      <c r="N51" s="171"/>
      <c r="O51" s="172"/>
      <c r="P51" s="173" t="n">
        <f aca="false">N51*O51</f>
        <v>0</v>
      </c>
      <c r="Q51" s="171"/>
      <c r="R51" s="172"/>
      <c r="S51" s="173" t="n">
        <f aca="false">Q51*R51</f>
        <v>0</v>
      </c>
      <c r="T51" s="171"/>
      <c r="U51" s="172"/>
      <c r="V51" s="173" t="n">
        <f aca="false">T51*U51</f>
        <v>0</v>
      </c>
      <c r="W51" s="160" t="n">
        <f aca="false">G51+M51+S51</f>
        <v>0</v>
      </c>
      <c r="X51" s="150" t="n">
        <f aca="false">J51+P51+V51</f>
        <v>0</v>
      </c>
      <c r="Y51" s="150" t="n">
        <f aca="false">W51-X51</f>
        <v>0</v>
      </c>
      <c r="Z51" s="151" t="e">
        <f aca="false">Y51/W51</f>
        <v>#DIV/0!</v>
      </c>
      <c r="AA51" s="174"/>
      <c r="AB51" s="153"/>
      <c r="AC51" s="153"/>
      <c r="AD51" s="153"/>
      <c r="AE51" s="153"/>
      <c r="AF51" s="153"/>
      <c r="AG51" s="153"/>
    </row>
    <row r="52" customFormat="false" ht="30" hidden="false" customHeight="true" outlineLevel="0" collapsed="false">
      <c r="A52" s="212" t="s">
        <v>152</v>
      </c>
      <c r="B52" s="213"/>
      <c r="C52" s="214"/>
      <c r="D52" s="215"/>
      <c r="E52" s="219" t="n">
        <f aca="false">E48+E44+E40</f>
        <v>0</v>
      </c>
      <c r="F52" s="233"/>
      <c r="G52" s="218" t="n">
        <f aca="false">G48+G44+G40</f>
        <v>0</v>
      </c>
      <c r="H52" s="219" t="n">
        <f aca="false">H48+H44+H40</f>
        <v>0</v>
      </c>
      <c r="I52" s="233"/>
      <c r="J52" s="218" t="n">
        <f aca="false">J48+J44+J40</f>
        <v>0</v>
      </c>
      <c r="K52" s="234" t="n">
        <f aca="false">K48+K44+K40</f>
        <v>0</v>
      </c>
      <c r="L52" s="233"/>
      <c r="M52" s="218" t="n">
        <f aca="false">M48+M44+M40</f>
        <v>0</v>
      </c>
      <c r="N52" s="234" t="n">
        <f aca="false">N48+N44+N40</f>
        <v>0</v>
      </c>
      <c r="O52" s="233"/>
      <c r="P52" s="218" t="n">
        <f aca="false">P48+P44+P40</f>
        <v>0</v>
      </c>
      <c r="Q52" s="234" t="n">
        <f aca="false">Q48+Q44+Q40</f>
        <v>0</v>
      </c>
      <c r="R52" s="233"/>
      <c r="S52" s="218" t="n">
        <f aca="false">S48+S44+S40</f>
        <v>0</v>
      </c>
      <c r="T52" s="234" t="n">
        <f aca="false">T48+T44+T40</f>
        <v>0</v>
      </c>
      <c r="U52" s="233"/>
      <c r="V52" s="218" t="n">
        <f aca="false">V48+V44+V40</f>
        <v>0</v>
      </c>
      <c r="W52" s="235" t="n">
        <f aca="false">W48+W44+W40</f>
        <v>0</v>
      </c>
      <c r="X52" s="235" t="n">
        <f aca="false">X48+X44+X40</f>
        <v>0</v>
      </c>
      <c r="Y52" s="235" t="n">
        <f aca="false">W52-X52</f>
        <v>0</v>
      </c>
      <c r="Z52" s="235" t="e">
        <f aca="false">Y52/W52</f>
        <v>#DIV/0!</v>
      </c>
      <c r="AA52" s="223"/>
      <c r="AB52" s="13"/>
      <c r="AC52" s="13"/>
      <c r="AD52" s="13"/>
      <c r="AE52" s="13"/>
      <c r="AF52" s="13"/>
      <c r="AG52" s="13"/>
    </row>
    <row r="53" customFormat="false" ht="30" hidden="false" customHeight="true" outlineLevel="0" collapsed="false">
      <c r="A53" s="224" t="s">
        <v>78</v>
      </c>
      <c r="B53" s="225" t="n">
        <v>3</v>
      </c>
      <c r="C53" s="226" t="s">
        <v>153</v>
      </c>
      <c r="D53" s="227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9"/>
      <c r="X53" s="129"/>
      <c r="Y53" s="129"/>
      <c r="Z53" s="129"/>
      <c r="AA53" s="130"/>
      <c r="AB53" s="13"/>
      <c r="AC53" s="13"/>
      <c r="AD53" s="13"/>
      <c r="AE53" s="13"/>
      <c r="AF53" s="13"/>
      <c r="AG53" s="13"/>
    </row>
    <row r="54" customFormat="false" ht="45" hidden="false" customHeight="true" outlineLevel="0" collapsed="false">
      <c r="A54" s="131" t="s">
        <v>80</v>
      </c>
      <c r="B54" s="132" t="s">
        <v>154</v>
      </c>
      <c r="C54" s="133" t="s">
        <v>155</v>
      </c>
      <c r="D54" s="134"/>
      <c r="E54" s="135" t="n">
        <f aca="false">SUM(E55:E57)</f>
        <v>0</v>
      </c>
      <c r="F54" s="136"/>
      <c r="G54" s="137" t="n">
        <f aca="false">SUM(G55:G57)</f>
        <v>0</v>
      </c>
      <c r="H54" s="135" t="n">
        <f aca="false">SUM(H55:H57)</f>
        <v>0</v>
      </c>
      <c r="I54" s="136"/>
      <c r="J54" s="137" t="n">
        <f aca="false">SUM(J55:J57)</f>
        <v>0</v>
      </c>
      <c r="K54" s="135" t="n">
        <f aca="false">SUM(K55:K57)</f>
        <v>0</v>
      </c>
      <c r="L54" s="136"/>
      <c r="M54" s="137" t="n">
        <f aca="false">SUM(M55:M57)</f>
        <v>0</v>
      </c>
      <c r="N54" s="135" t="n">
        <f aca="false">SUM(N55:N57)</f>
        <v>0</v>
      </c>
      <c r="O54" s="136"/>
      <c r="P54" s="137" t="n">
        <f aca="false">SUM(P55:P57)</f>
        <v>0</v>
      </c>
      <c r="Q54" s="135" t="n">
        <f aca="false">SUM(Q55:Q57)</f>
        <v>0</v>
      </c>
      <c r="R54" s="136"/>
      <c r="S54" s="137" t="n">
        <f aca="false">SUM(S55:S57)</f>
        <v>0</v>
      </c>
      <c r="T54" s="135" t="n">
        <f aca="false">SUM(T55:T57)</f>
        <v>0</v>
      </c>
      <c r="U54" s="136"/>
      <c r="V54" s="137" t="n">
        <f aca="false">SUM(V55:V57)</f>
        <v>0</v>
      </c>
      <c r="W54" s="137" t="n">
        <f aca="false">SUM(W55:W57)</f>
        <v>0</v>
      </c>
      <c r="X54" s="137" t="n">
        <f aca="false">SUM(X55:X57)</f>
        <v>0</v>
      </c>
      <c r="Y54" s="138" t="n">
        <f aca="false">W54-X54</f>
        <v>0</v>
      </c>
      <c r="Z54" s="139" t="e">
        <f aca="false">Y54/W54</f>
        <v>#DIV/0!</v>
      </c>
      <c r="AA54" s="140"/>
      <c r="AB54" s="141"/>
      <c r="AC54" s="141"/>
      <c r="AD54" s="141"/>
      <c r="AE54" s="141"/>
      <c r="AF54" s="141"/>
      <c r="AG54" s="141"/>
    </row>
    <row r="55" customFormat="false" ht="30" hidden="false" customHeight="true" outlineLevel="0" collapsed="false">
      <c r="A55" s="142" t="s">
        <v>83</v>
      </c>
      <c r="B55" s="143" t="s">
        <v>156</v>
      </c>
      <c r="C55" s="144" t="s">
        <v>157</v>
      </c>
      <c r="D55" s="145" t="s">
        <v>135</v>
      </c>
      <c r="E55" s="146"/>
      <c r="F55" s="147"/>
      <c r="G55" s="148" t="n">
        <f aca="false">E55*F55</f>
        <v>0</v>
      </c>
      <c r="H55" s="146"/>
      <c r="I55" s="147"/>
      <c r="J55" s="148" t="n">
        <f aca="false">H55*I55</f>
        <v>0</v>
      </c>
      <c r="K55" s="146"/>
      <c r="L55" s="147"/>
      <c r="M55" s="148" t="n">
        <f aca="false">K55*L55</f>
        <v>0</v>
      </c>
      <c r="N55" s="146"/>
      <c r="O55" s="147"/>
      <c r="P55" s="148" t="n">
        <f aca="false">N55*O55</f>
        <v>0</v>
      </c>
      <c r="Q55" s="146"/>
      <c r="R55" s="147"/>
      <c r="S55" s="148" t="n">
        <f aca="false">Q55*R55</f>
        <v>0</v>
      </c>
      <c r="T55" s="146"/>
      <c r="U55" s="147"/>
      <c r="V55" s="148" t="n">
        <f aca="false">T55*U55</f>
        <v>0</v>
      </c>
      <c r="W55" s="149" t="n">
        <f aca="false">G55+M55+S55</f>
        <v>0</v>
      </c>
      <c r="X55" s="150" t="n">
        <f aca="false">J55+P55+V55</f>
        <v>0</v>
      </c>
      <c r="Y55" s="150" t="n">
        <f aca="false">W55-X55</f>
        <v>0</v>
      </c>
      <c r="Z55" s="151" t="e">
        <f aca="false">Y55/W55</f>
        <v>#DIV/0!</v>
      </c>
      <c r="AA55" s="152"/>
      <c r="AB55" s="153"/>
      <c r="AC55" s="153"/>
      <c r="AD55" s="153"/>
      <c r="AE55" s="153"/>
      <c r="AF55" s="153"/>
      <c r="AG55" s="153"/>
    </row>
    <row r="56" customFormat="false" ht="30" hidden="false" customHeight="true" outlineLevel="0" collapsed="false">
      <c r="A56" s="142" t="s">
        <v>83</v>
      </c>
      <c r="B56" s="143" t="s">
        <v>158</v>
      </c>
      <c r="C56" s="144" t="s">
        <v>159</v>
      </c>
      <c r="D56" s="145" t="s">
        <v>135</v>
      </c>
      <c r="E56" s="146"/>
      <c r="F56" s="147"/>
      <c r="G56" s="148" t="n">
        <f aca="false">E56*F56</f>
        <v>0</v>
      </c>
      <c r="H56" s="146"/>
      <c r="I56" s="147"/>
      <c r="J56" s="148" t="n">
        <f aca="false">H56*I56</f>
        <v>0</v>
      </c>
      <c r="K56" s="146"/>
      <c r="L56" s="147"/>
      <c r="M56" s="148" t="n">
        <f aca="false">K56*L56</f>
        <v>0</v>
      </c>
      <c r="N56" s="146"/>
      <c r="O56" s="147"/>
      <c r="P56" s="148" t="n">
        <f aca="false">N56*O56</f>
        <v>0</v>
      </c>
      <c r="Q56" s="146"/>
      <c r="R56" s="147"/>
      <c r="S56" s="148" t="n">
        <f aca="false">Q56*R56</f>
        <v>0</v>
      </c>
      <c r="T56" s="146"/>
      <c r="U56" s="147"/>
      <c r="V56" s="148" t="n">
        <f aca="false">T56*U56</f>
        <v>0</v>
      </c>
      <c r="W56" s="149" t="n">
        <f aca="false">G56+M56+S56</f>
        <v>0</v>
      </c>
      <c r="X56" s="150" t="n">
        <f aca="false">J56+P56+V56</f>
        <v>0</v>
      </c>
      <c r="Y56" s="150" t="n">
        <f aca="false">W56-X56</f>
        <v>0</v>
      </c>
      <c r="Z56" s="151" t="e">
        <f aca="false">Y56/W56</f>
        <v>#DIV/0!</v>
      </c>
      <c r="AA56" s="152"/>
      <c r="AB56" s="153"/>
      <c r="AC56" s="153"/>
      <c r="AD56" s="153"/>
      <c r="AE56" s="153"/>
      <c r="AF56" s="153"/>
      <c r="AG56" s="153"/>
    </row>
    <row r="57" customFormat="false" ht="30" hidden="false" customHeight="true" outlineLevel="0" collapsed="false">
      <c r="A57" s="154" t="s">
        <v>83</v>
      </c>
      <c r="B57" s="155" t="s">
        <v>160</v>
      </c>
      <c r="C57" s="209" t="s">
        <v>161</v>
      </c>
      <c r="D57" s="156" t="s">
        <v>135</v>
      </c>
      <c r="E57" s="157"/>
      <c r="F57" s="158"/>
      <c r="G57" s="159" t="n">
        <f aca="false">E57*F57</f>
        <v>0</v>
      </c>
      <c r="H57" s="157"/>
      <c r="I57" s="158"/>
      <c r="J57" s="159" t="n">
        <f aca="false">H57*I57</f>
        <v>0</v>
      </c>
      <c r="K57" s="157"/>
      <c r="L57" s="158"/>
      <c r="M57" s="159" t="n">
        <f aca="false">K57*L57</f>
        <v>0</v>
      </c>
      <c r="N57" s="157"/>
      <c r="O57" s="158"/>
      <c r="P57" s="159" t="n">
        <f aca="false">N57*O57</f>
        <v>0</v>
      </c>
      <c r="Q57" s="157"/>
      <c r="R57" s="158"/>
      <c r="S57" s="159" t="n">
        <f aca="false">Q57*R57</f>
        <v>0</v>
      </c>
      <c r="T57" s="157"/>
      <c r="U57" s="158"/>
      <c r="V57" s="159" t="n">
        <f aca="false">T57*U57</f>
        <v>0</v>
      </c>
      <c r="W57" s="160" t="n">
        <f aca="false">G57+M57+S57</f>
        <v>0</v>
      </c>
      <c r="X57" s="150" t="n">
        <f aca="false">J57+P57+V57</f>
        <v>0</v>
      </c>
      <c r="Y57" s="150" t="n">
        <f aca="false">W57-X57</f>
        <v>0</v>
      </c>
      <c r="Z57" s="151" t="e">
        <f aca="false">Y57/W57</f>
        <v>#DIV/0!</v>
      </c>
      <c r="AA57" s="161"/>
      <c r="AB57" s="153"/>
      <c r="AC57" s="153"/>
      <c r="AD57" s="153"/>
      <c r="AE57" s="153"/>
      <c r="AF57" s="153"/>
      <c r="AG57" s="153"/>
    </row>
    <row r="58" customFormat="false" ht="47.25" hidden="false" customHeight="true" outlineLevel="0" collapsed="false">
      <c r="A58" s="131" t="s">
        <v>80</v>
      </c>
      <c r="B58" s="132" t="s">
        <v>162</v>
      </c>
      <c r="C58" s="162" t="s">
        <v>163</v>
      </c>
      <c r="D58" s="163"/>
      <c r="E58" s="164"/>
      <c r="F58" s="165"/>
      <c r="G58" s="166"/>
      <c r="H58" s="164"/>
      <c r="I58" s="165"/>
      <c r="J58" s="166"/>
      <c r="K58" s="164" t="n">
        <f aca="false">SUM(K59:K60)</f>
        <v>0</v>
      </c>
      <c r="L58" s="165"/>
      <c r="M58" s="166" t="n">
        <f aca="false">SUM(M59:M60)</f>
        <v>0</v>
      </c>
      <c r="N58" s="164" t="n">
        <f aca="false">SUM(N59:N60)</f>
        <v>0</v>
      </c>
      <c r="O58" s="165"/>
      <c r="P58" s="166" t="n">
        <f aca="false">SUM(P59:P60)</f>
        <v>0</v>
      </c>
      <c r="Q58" s="164" t="n">
        <f aca="false">SUM(Q59:Q60)</f>
        <v>0</v>
      </c>
      <c r="R58" s="165"/>
      <c r="S58" s="166" t="n">
        <f aca="false">SUM(S59:S60)</f>
        <v>0</v>
      </c>
      <c r="T58" s="164" t="n">
        <f aca="false">SUM(T59:T60)</f>
        <v>0</v>
      </c>
      <c r="U58" s="165"/>
      <c r="V58" s="166" t="n">
        <f aca="false">SUM(V59:V60)</f>
        <v>0</v>
      </c>
      <c r="W58" s="166" t="n">
        <f aca="false">SUM(W59:W60)</f>
        <v>0</v>
      </c>
      <c r="X58" s="166" t="n">
        <f aca="false">SUM(X59:X60)</f>
        <v>0</v>
      </c>
      <c r="Y58" s="166" t="n">
        <f aca="false">W58-X58</f>
        <v>0</v>
      </c>
      <c r="Z58" s="166" t="e">
        <f aca="false">Y58/W58</f>
        <v>#DIV/0!</v>
      </c>
      <c r="AA58" s="168"/>
      <c r="AB58" s="141"/>
      <c r="AC58" s="141"/>
      <c r="AD58" s="141"/>
      <c r="AE58" s="141"/>
      <c r="AF58" s="141"/>
      <c r="AG58" s="141"/>
    </row>
    <row r="59" customFormat="false" ht="30" hidden="false" customHeight="true" outlineLevel="0" collapsed="false">
      <c r="A59" s="142" t="s">
        <v>83</v>
      </c>
      <c r="B59" s="143" t="s">
        <v>164</v>
      </c>
      <c r="C59" s="144" t="s">
        <v>165</v>
      </c>
      <c r="D59" s="145" t="s">
        <v>166</v>
      </c>
      <c r="E59" s="236" t="s">
        <v>167</v>
      </c>
      <c r="F59" s="236"/>
      <c r="G59" s="236"/>
      <c r="H59" s="236" t="s">
        <v>167</v>
      </c>
      <c r="I59" s="236"/>
      <c r="J59" s="236"/>
      <c r="K59" s="146"/>
      <c r="L59" s="147"/>
      <c r="M59" s="148" t="n">
        <f aca="false">K59*L59</f>
        <v>0</v>
      </c>
      <c r="N59" s="146"/>
      <c r="O59" s="147"/>
      <c r="P59" s="148" t="n">
        <f aca="false">N59*O59</f>
        <v>0</v>
      </c>
      <c r="Q59" s="146"/>
      <c r="R59" s="147"/>
      <c r="S59" s="148" t="n">
        <f aca="false">Q59*R59</f>
        <v>0</v>
      </c>
      <c r="T59" s="146"/>
      <c r="U59" s="147"/>
      <c r="V59" s="148" t="n">
        <f aca="false">T59*U59</f>
        <v>0</v>
      </c>
      <c r="W59" s="160" t="n">
        <f aca="false">G59+M59+S59</f>
        <v>0</v>
      </c>
      <c r="X59" s="150" t="n">
        <f aca="false">J59+P59+V59</f>
        <v>0</v>
      </c>
      <c r="Y59" s="150" t="n">
        <f aca="false">W59-X59</f>
        <v>0</v>
      </c>
      <c r="Z59" s="151" t="e">
        <f aca="false">Y59/W59</f>
        <v>#DIV/0!</v>
      </c>
      <c r="AA59" s="152"/>
      <c r="AB59" s="153"/>
      <c r="AC59" s="153"/>
      <c r="AD59" s="153"/>
      <c r="AE59" s="153"/>
      <c r="AF59" s="153"/>
      <c r="AG59" s="153"/>
    </row>
    <row r="60" customFormat="false" ht="30" hidden="false" customHeight="true" outlineLevel="0" collapsed="false">
      <c r="A60" s="154" t="s">
        <v>83</v>
      </c>
      <c r="B60" s="155" t="s">
        <v>168</v>
      </c>
      <c r="C60" s="209" t="s">
        <v>169</v>
      </c>
      <c r="D60" s="156" t="s">
        <v>166</v>
      </c>
      <c r="E60" s="236"/>
      <c r="F60" s="236"/>
      <c r="G60" s="236"/>
      <c r="H60" s="236"/>
      <c r="I60" s="236"/>
      <c r="J60" s="236"/>
      <c r="K60" s="171"/>
      <c r="L60" s="172"/>
      <c r="M60" s="173" t="n">
        <f aca="false">K60*L60</f>
        <v>0</v>
      </c>
      <c r="N60" s="171"/>
      <c r="O60" s="172"/>
      <c r="P60" s="173" t="n">
        <f aca="false">N60*O60</f>
        <v>0</v>
      </c>
      <c r="Q60" s="171"/>
      <c r="R60" s="172"/>
      <c r="S60" s="173" t="n">
        <f aca="false">Q60*R60</f>
        <v>0</v>
      </c>
      <c r="T60" s="171"/>
      <c r="U60" s="172"/>
      <c r="V60" s="173" t="n">
        <f aca="false">T60*U60</f>
        <v>0</v>
      </c>
      <c r="W60" s="160" t="n">
        <f aca="false">G60+M60+S60</f>
        <v>0</v>
      </c>
      <c r="X60" s="150" t="n">
        <f aca="false">J60+P60+V60</f>
        <v>0</v>
      </c>
      <c r="Y60" s="237" t="n">
        <f aca="false">W60-X60</f>
        <v>0</v>
      </c>
      <c r="Z60" s="151" t="e">
        <f aca="false">Y60/W60</f>
        <v>#DIV/0!</v>
      </c>
      <c r="AA60" s="174"/>
      <c r="AB60" s="153"/>
      <c r="AC60" s="153"/>
      <c r="AD60" s="153"/>
      <c r="AE60" s="153"/>
      <c r="AF60" s="153"/>
      <c r="AG60" s="153"/>
    </row>
    <row r="61" customFormat="false" ht="30" hidden="false" customHeight="true" outlineLevel="0" collapsed="false">
      <c r="A61" s="212" t="s">
        <v>170</v>
      </c>
      <c r="B61" s="213"/>
      <c r="C61" s="214"/>
      <c r="D61" s="215"/>
      <c r="E61" s="219" t="n">
        <f aca="false">E54</f>
        <v>0</v>
      </c>
      <c r="F61" s="233"/>
      <c r="G61" s="218" t="n">
        <f aca="false">G54</f>
        <v>0</v>
      </c>
      <c r="H61" s="219" t="n">
        <f aca="false">H54</f>
        <v>0</v>
      </c>
      <c r="I61" s="233"/>
      <c r="J61" s="218" t="n">
        <f aca="false">J54</f>
        <v>0</v>
      </c>
      <c r="K61" s="234" t="n">
        <f aca="false">K58+K54</f>
        <v>0</v>
      </c>
      <c r="L61" s="233"/>
      <c r="M61" s="218" t="n">
        <f aca="false">M58+M54</f>
        <v>0</v>
      </c>
      <c r="N61" s="234" t="n">
        <f aca="false">N58+N54</f>
        <v>0</v>
      </c>
      <c r="O61" s="233"/>
      <c r="P61" s="218" t="n">
        <f aca="false">P58+P54</f>
        <v>0</v>
      </c>
      <c r="Q61" s="234" t="n">
        <f aca="false">Q58+Q54</f>
        <v>0</v>
      </c>
      <c r="R61" s="233"/>
      <c r="S61" s="218" t="n">
        <f aca="false">S58+S54</f>
        <v>0</v>
      </c>
      <c r="T61" s="234" t="n">
        <f aca="false">T58+T54</f>
        <v>0</v>
      </c>
      <c r="U61" s="233"/>
      <c r="V61" s="218" t="n">
        <f aca="false">V58+V54</f>
        <v>0</v>
      </c>
      <c r="W61" s="235" t="n">
        <f aca="false">W58+W54</f>
        <v>0</v>
      </c>
      <c r="X61" s="235" t="n">
        <f aca="false">X58+X54</f>
        <v>0</v>
      </c>
      <c r="Y61" s="235" t="n">
        <f aca="false">W61-X61</f>
        <v>0</v>
      </c>
      <c r="Z61" s="235" t="e">
        <f aca="false">Y61/W61</f>
        <v>#DIV/0!</v>
      </c>
      <c r="AA61" s="223"/>
      <c r="AB61" s="153"/>
      <c r="AC61" s="153"/>
      <c r="AD61" s="153"/>
      <c r="AE61" s="13"/>
      <c r="AF61" s="13"/>
      <c r="AG61" s="13"/>
    </row>
    <row r="62" customFormat="false" ht="30" hidden="false" customHeight="true" outlineLevel="0" collapsed="false">
      <c r="A62" s="224" t="s">
        <v>78</v>
      </c>
      <c r="B62" s="225" t="n">
        <v>4</v>
      </c>
      <c r="C62" s="238" t="s">
        <v>171</v>
      </c>
      <c r="D62" s="227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9"/>
      <c r="X62" s="129"/>
      <c r="Y62" s="228"/>
      <c r="Z62" s="129"/>
      <c r="AA62" s="130"/>
      <c r="AB62" s="13"/>
      <c r="AC62" s="13"/>
      <c r="AD62" s="13"/>
      <c r="AE62" s="13"/>
      <c r="AF62" s="13"/>
      <c r="AG62" s="13"/>
    </row>
    <row r="63" customFormat="false" ht="30" hidden="false" customHeight="true" outlineLevel="0" collapsed="false">
      <c r="A63" s="131" t="s">
        <v>80</v>
      </c>
      <c r="B63" s="132" t="s">
        <v>172</v>
      </c>
      <c r="C63" s="133" t="s">
        <v>173</v>
      </c>
      <c r="D63" s="134"/>
      <c r="E63" s="135" t="n">
        <f aca="false">SUM(E64:E66)</f>
        <v>3</v>
      </c>
      <c r="F63" s="136"/>
      <c r="G63" s="137" t="n">
        <f aca="false">SUM(G64:G66)</f>
        <v>4500</v>
      </c>
      <c r="H63" s="135" t="n">
        <f aca="false">SUM(H64:H66)</f>
        <v>0</v>
      </c>
      <c r="I63" s="136"/>
      <c r="J63" s="137" t="n">
        <f aca="false">SUM(J64:J66)</f>
        <v>0</v>
      </c>
      <c r="K63" s="135" t="n">
        <f aca="false">SUM(K64:K66)</f>
        <v>0</v>
      </c>
      <c r="L63" s="136"/>
      <c r="M63" s="137" t="n">
        <f aca="false">SUM(M64:M66)</f>
        <v>0</v>
      </c>
      <c r="N63" s="135" t="n">
        <f aca="false">SUM(N64:N66)</f>
        <v>0</v>
      </c>
      <c r="O63" s="136"/>
      <c r="P63" s="137" t="n">
        <f aca="false">SUM(P64:P66)</f>
        <v>0</v>
      </c>
      <c r="Q63" s="135" t="n">
        <f aca="false">SUM(Q64:Q66)</f>
        <v>0</v>
      </c>
      <c r="R63" s="136"/>
      <c r="S63" s="137" t="n">
        <f aca="false">SUM(S64:S66)</f>
        <v>0</v>
      </c>
      <c r="T63" s="135" t="n">
        <f aca="false">SUM(T64:T66)</f>
        <v>0</v>
      </c>
      <c r="U63" s="136"/>
      <c r="V63" s="137" t="n">
        <f aca="false">SUM(V64:V66)</f>
        <v>0</v>
      </c>
      <c r="W63" s="137" t="n">
        <f aca="false">SUM(W64:W66)</f>
        <v>4500</v>
      </c>
      <c r="X63" s="137" t="n">
        <f aca="false">SUM(X64:X66)</f>
        <v>0</v>
      </c>
      <c r="Y63" s="239" t="n">
        <f aca="false">W63-X63</f>
        <v>4500</v>
      </c>
      <c r="Z63" s="139" t="n">
        <f aca="false">Y63/W63</f>
        <v>1</v>
      </c>
      <c r="AA63" s="140"/>
      <c r="AB63" s="141"/>
      <c r="AC63" s="141"/>
      <c r="AD63" s="141"/>
      <c r="AE63" s="141"/>
      <c r="AF63" s="141"/>
      <c r="AG63" s="141"/>
    </row>
    <row r="64" customFormat="false" ht="79.5" hidden="false" customHeight="true" outlineLevel="0" collapsed="false">
      <c r="A64" s="142" t="s">
        <v>83</v>
      </c>
      <c r="B64" s="143" t="s">
        <v>174</v>
      </c>
      <c r="C64" s="211" t="s">
        <v>175</v>
      </c>
      <c r="D64" s="240" t="s">
        <v>176</v>
      </c>
      <c r="E64" s="241" t="n">
        <v>3</v>
      </c>
      <c r="F64" s="242" t="n">
        <v>1500</v>
      </c>
      <c r="G64" s="243" t="n">
        <f aca="false">E64*F64</f>
        <v>4500</v>
      </c>
      <c r="H64" s="241" t="n">
        <v>0</v>
      </c>
      <c r="I64" s="242" t="n">
        <v>0</v>
      </c>
      <c r="J64" s="243" t="n">
        <f aca="false">H64*I64</f>
        <v>0</v>
      </c>
      <c r="K64" s="146"/>
      <c r="L64" s="242"/>
      <c r="M64" s="148" t="n">
        <f aca="false">K64*L64</f>
        <v>0</v>
      </c>
      <c r="N64" s="146"/>
      <c r="O64" s="242"/>
      <c r="P64" s="148" t="n">
        <f aca="false">N64*O64</f>
        <v>0</v>
      </c>
      <c r="Q64" s="146"/>
      <c r="R64" s="242"/>
      <c r="S64" s="148" t="n">
        <f aca="false">Q64*R64</f>
        <v>0</v>
      </c>
      <c r="T64" s="146"/>
      <c r="U64" s="242"/>
      <c r="V64" s="148" t="n">
        <f aca="false">T64*U64</f>
        <v>0</v>
      </c>
      <c r="W64" s="149" t="n">
        <f aca="false">G64+M64+S64</f>
        <v>4500</v>
      </c>
      <c r="X64" s="150" t="n">
        <f aca="false">J64+P64+V64</f>
        <v>0</v>
      </c>
      <c r="Y64" s="150" t="n">
        <f aca="false">W64-X64</f>
        <v>4500</v>
      </c>
      <c r="Z64" s="151" t="n">
        <f aca="false">Y64/W64</f>
        <v>1</v>
      </c>
      <c r="AA64" s="152" t="s">
        <v>177</v>
      </c>
      <c r="AB64" s="153"/>
      <c r="AC64" s="153"/>
      <c r="AD64" s="153"/>
      <c r="AE64" s="153"/>
      <c r="AF64" s="153"/>
      <c r="AG64" s="153"/>
    </row>
    <row r="65" customFormat="false" ht="30" hidden="false" customHeight="true" outlineLevel="0" collapsed="false">
      <c r="A65" s="142" t="s">
        <v>83</v>
      </c>
      <c r="B65" s="143" t="s">
        <v>178</v>
      </c>
      <c r="C65" s="144" t="s">
        <v>179</v>
      </c>
      <c r="D65" s="244" t="s">
        <v>180</v>
      </c>
      <c r="E65" s="241"/>
      <c r="F65" s="242"/>
      <c r="G65" s="243" t="n">
        <f aca="false">E65*F65</f>
        <v>0</v>
      </c>
      <c r="H65" s="241"/>
      <c r="I65" s="242"/>
      <c r="J65" s="243" t="n">
        <f aca="false">H65*I65</f>
        <v>0</v>
      </c>
      <c r="K65" s="146"/>
      <c r="L65" s="242"/>
      <c r="M65" s="148" t="n">
        <f aca="false">K65*L65</f>
        <v>0</v>
      </c>
      <c r="N65" s="146"/>
      <c r="O65" s="242"/>
      <c r="P65" s="148" t="n">
        <f aca="false">N65*O65</f>
        <v>0</v>
      </c>
      <c r="Q65" s="146"/>
      <c r="R65" s="242"/>
      <c r="S65" s="148" t="n">
        <f aca="false">Q65*R65</f>
        <v>0</v>
      </c>
      <c r="T65" s="146"/>
      <c r="U65" s="242"/>
      <c r="V65" s="148" t="n">
        <f aca="false">T65*U65</f>
        <v>0</v>
      </c>
      <c r="W65" s="149" t="n">
        <f aca="false">G65+M65+S65</f>
        <v>0</v>
      </c>
      <c r="X65" s="150" t="n">
        <f aca="false">J65+P65+V65</f>
        <v>0</v>
      </c>
      <c r="Y65" s="150" t="n">
        <f aca="false">W65-X65</f>
        <v>0</v>
      </c>
      <c r="Z65" s="151" t="e">
        <f aca="false">Y65/W65</f>
        <v>#DIV/0!</v>
      </c>
      <c r="AA65" s="152"/>
      <c r="AB65" s="153"/>
      <c r="AC65" s="153"/>
      <c r="AD65" s="153"/>
      <c r="AE65" s="153"/>
      <c r="AF65" s="153"/>
      <c r="AG65" s="153"/>
    </row>
    <row r="66" customFormat="false" ht="30" hidden="false" customHeight="true" outlineLevel="0" collapsed="false">
      <c r="A66" s="169" t="s">
        <v>83</v>
      </c>
      <c r="B66" s="155" t="s">
        <v>181</v>
      </c>
      <c r="C66" s="209" t="s">
        <v>179</v>
      </c>
      <c r="D66" s="244" t="s">
        <v>180</v>
      </c>
      <c r="E66" s="245"/>
      <c r="F66" s="246"/>
      <c r="G66" s="247" t="n">
        <f aca="false">E66*F66</f>
        <v>0</v>
      </c>
      <c r="H66" s="245"/>
      <c r="I66" s="246"/>
      <c r="J66" s="247" t="n">
        <f aca="false">H66*I66</f>
        <v>0</v>
      </c>
      <c r="K66" s="157"/>
      <c r="L66" s="246"/>
      <c r="M66" s="159" t="n">
        <f aca="false">K66*L66</f>
        <v>0</v>
      </c>
      <c r="N66" s="157"/>
      <c r="O66" s="246"/>
      <c r="P66" s="159" t="n">
        <f aca="false">N66*O66</f>
        <v>0</v>
      </c>
      <c r="Q66" s="157"/>
      <c r="R66" s="246"/>
      <c r="S66" s="159" t="n">
        <f aca="false">Q66*R66</f>
        <v>0</v>
      </c>
      <c r="T66" s="157"/>
      <c r="U66" s="246"/>
      <c r="V66" s="159" t="n">
        <f aca="false">T66*U66</f>
        <v>0</v>
      </c>
      <c r="W66" s="160" t="n">
        <f aca="false">G66+M66+S66</f>
        <v>0</v>
      </c>
      <c r="X66" s="150" t="n">
        <f aca="false">J66+P66+V66</f>
        <v>0</v>
      </c>
      <c r="Y66" s="150" t="n">
        <f aca="false">W66-X66</f>
        <v>0</v>
      </c>
      <c r="Z66" s="151" t="e">
        <f aca="false">Y66/W66</f>
        <v>#DIV/0!</v>
      </c>
      <c r="AA66" s="161"/>
      <c r="AB66" s="153"/>
      <c r="AC66" s="153"/>
      <c r="AD66" s="153"/>
      <c r="AE66" s="153"/>
      <c r="AF66" s="153"/>
      <c r="AG66" s="153"/>
    </row>
    <row r="67" customFormat="false" ht="30" hidden="false" customHeight="true" outlineLevel="0" collapsed="false">
      <c r="A67" s="131" t="s">
        <v>80</v>
      </c>
      <c r="B67" s="132" t="s">
        <v>182</v>
      </c>
      <c r="C67" s="162" t="s">
        <v>183</v>
      </c>
      <c r="D67" s="163"/>
      <c r="E67" s="164" t="n">
        <f aca="false">SUM(E68:E79)</f>
        <v>34</v>
      </c>
      <c r="F67" s="165"/>
      <c r="G67" s="166" t="n">
        <f aca="false">SUM(G68:G79)</f>
        <v>58800</v>
      </c>
      <c r="H67" s="164" t="n">
        <f aca="false">SUM(H68:H79)</f>
        <v>34</v>
      </c>
      <c r="I67" s="165"/>
      <c r="J67" s="166" t="n">
        <f aca="false">SUM(J68:J79)</f>
        <v>58800</v>
      </c>
      <c r="K67" s="164" t="n">
        <f aca="false">SUM(K68:K70)</f>
        <v>0</v>
      </c>
      <c r="L67" s="165"/>
      <c r="M67" s="166" t="n">
        <f aca="false">SUM(M68:M70)</f>
        <v>0</v>
      </c>
      <c r="N67" s="164" t="n">
        <f aca="false">SUM(N68:N70)</f>
        <v>0</v>
      </c>
      <c r="O67" s="165"/>
      <c r="P67" s="166" t="n">
        <f aca="false">SUM(P68:P70)</f>
        <v>0</v>
      </c>
      <c r="Q67" s="164" t="n">
        <f aca="false">SUM(Q68:Q70)</f>
        <v>0</v>
      </c>
      <c r="R67" s="165"/>
      <c r="S67" s="166" t="n">
        <f aca="false">SUM(S68:S70)</f>
        <v>0</v>
      </c>
      <c r="T67" s="164" t="n">
        <f aca="false">SUM(T68:T70)</f>
        <v>0</v>
      </c>
      <c r="U67" s="165"/>
      <c r="V67" s="166" t="n">
        <f aca="false">SUM(V68:V70)</f>
        <v>0</v>
      </c>
      <c r="W67" s="166" t="n">
        <f aca="false">SUM(W68:W79)</f>
        <v>58800</v>
      </c>
      <c r="X67" s="166" t="n">
        <f aca="false">SUM(X68:X79)</f>
        <v>58800</v>
      </c>
      <c r="Y67" s="166" t="n">
        <f aca="false">W67-X67</f>
        <v>0</v>
      </c>
      <c r="Z67" s="166" t="n">
        <f aca="false">Y67/W67</f>
        <v>0</v>
      </c>
      <c r="AA67" s="168"/>
      <c r="AB67" s="141"/>
      <c r="AC67" s="141"/>
      <c r="AD67" s="141"/>
      <c r="AE67" s="141"/>
      <c r="AF67" s="141"/>
      <c r="AG67" s="141"/>
    </row>
    <row r="68" customFormat="false" ht="30" hidden="false" customHeight="true" outlineLevel="0" collapsed="false">
      <c r="A68" s="142" t="s">
        <v>83</v>
      </c>
      <c r="B68" s="143" t="s">
        <v>184</v>
      </c>
      <c r="C68" s="248" t="s">
        <v>185</v>
      </c>
      <c r="D68" s="249" t="s">
        <v>176</v>
      </c>
      <c r="E68" s="146" t="n">
        <v>3</v>
      </c>
      <c r="F68" s="147" t="n">
        <v>4000</v>
      </c>
      <c r="G68" s="148" t="n">
        <f aca="false">F68*E68</f>
        <v>12000</v>
      </c>
      <c r="H68" s="146" t="n">
        <v>3</v>
      </c>
      <c r="I68" s="147" t="n">
        <v>4000</v>
      </c>
      <c r="J68" s="148" t="n">
        <f aca="false">I68*H68</f>
        <v>12000</v>
      </c>
      <c r="K68" s="146"/>
      <c r="L68" s="147"/>
      <c r="M68" s="148" t="n">
        <f aca="false">K68*L68</f>
        <v>0</v>
      </c>
      <c r="N68" s="146"/>
      <c r="O68" s="147"/>
      <c r="P68" s="148" t="n">
        <f aca="false">N68*O68</f>
        <v>0</v>
      </c>
      <c r="Q68" s="146"/>
      <c r="R68" s="147"/>
      <c r="S68" s="148" t="n">
        <f aca="false">Q68*R68</f>
        <v>0</v>
      </c>
      <c r="T68" s="146"/>
      <c r="U68" s="147"/>
      <c r="V68" s="148" t="n">
        <f aca="false">T68*U68</f>
        <v>0</v>
      </c>
      <c r="W68" s="149" t="n">
        <f aca="false">G68+M68+S68</f>
        <v>12000</v>
      </c>
      <c r="X68" s="150" t="n">
        <f aca="false">J68+P68+V68</f>
        <v>12000</v>
      </c>
      <c r="Y68" s="150" t="n">
        <f aca="false">W68-X68</f>
        <v>0</v>
      </c>
      <c r="Z68" s="151" t="n">
        <f aca="false">Y68/W68</f>
        <v>0</v>
      </c>
      <c r="AA68" s="152"/>
      <c r="AB68" s="153"/>
      <c r="AC68" s="153"/>
      <c r="AD68" s="153"/>
      <c r="AE68" s="153"/>
      <c r="AF68" s="153"/>
      <c r="AG68" s="153"/>
    </row>
    <row r="69" customFormat="false" ht="30" hidden="false" customHeight="true" outlineLevel="0" collapsed="false">
      <c r="A69" s="142" t="s">
        <v>83</v>
      </c>
      <c r="B69" s="143" t="s">
        <v>186</v>
      </c>
      <c r="C69" s="248" t="s">
        <v>187</v>
      </c>
      <c r="D69" s="249" t="s">
        <v>176</v>
      </c>
      <c r="E69" s="146" t="n">
        <v>3</v>
      </c>
      <c r="F69" s="147" t="n">
        <v>1700</v>
      </c>
      <c r="G69" s="148" t="n">
        <f aca="false">F69*E69</f>
        <v>5100</v>
      </c>
      <c r="H69" s="146" t="n">
        <v>3</v>
      </c>
      <c r="I69" s="147" t="n">
        <v>1700</v>
      </c>
      <c r="J69" s="148" t="n">
        <f aca="false">I69*H69</f>
        <v>5100</v>
      </c>
      <c r="K69" s="146"/>
      <c r="L69" s="147"/>
      <c r="M69" s="148" t="n">
        <f aca="false">K69*L69</f>
        <v>0</v>
      </c>
      <c r="N69" s="146"/>
      <c r="O69" s="147"/>
      <c r="P69" s="148" t="n">
        <f aca="false">N69*O69</f>
        <v>0</v>
      </c>
      <c r="Q69" s="146"/>
      <c r="R69" s="147"/>
      <c r="S69" s="148" t="n">
        <f aca="false">Q69*R69</f>
        <v>0</v>
      </c>
      <c r="T69" s="146"/>
      <c r="U69" s="147"/>
      <c r="V69" s="148" t="n">
        <f aca="false">T69*U69</f>
        <v>0</v>
      </c>
      <c r="W69" s="149" t="n">
        <f aca="false">G69+M69+S69</f>
        <v>5100</v>
      </c>
      <c r="X69" s="150" t="n">
        <f aca="false">J69+P69+V69</f>
        <v>5100</v>
      </c>
      <c r="Y69" s="150" t="n">
        <f aca="false">W69-X69</f>
        <v>0</v>
      </c>
      <c r="Z69" s="151" t="n">
        <f aca="false">Y69/W69</f>
        <v>0</v>
      </c>
      <c r="AA69" s="152"/>
      <c r="AB69" s="153"/>
      <c r="AC69" s="153"/>
      <c r="AD69" s="153"/>
      <c r="AE69" s="153"/>
      <c r="AF69" s="153"/>
      <c r="AG69" s="153"/>
    </row>
    <row r="70" customFormat="false" ht="30" hidden="false" customHeight="true" outlineLevel="0" collapsed="false">
      <c r="A70" s="154" t="s">
        <v>83</v>
      </c>
      <c r="B70" s="195" t="s">
        <v>188</v>
      </c>
      <c r="C70" s="248" t="s">
        <v>189</v>
      </c>
      <c r="D70" s="249" t="s">
        <v>176</v>
      </c>
      <c r="E70" s="146" t="n">
        <v>3</v>
      </c>
      <c r="F70" s="147" t="n">
        <v>600</v>
      </c>
      <c r="G70" s="148" t="n">
        <f aca="false">F70*E70</f>
        <v>1800</v>
      </c>
      <c r="H70" s="146" t="n">
        <v>3</v>
      </c>
      <c r="I70" s="147" t="n">
        <v>600</v>
      </c>
      <c r="J70" s="148" t="n">
        <f aca="false">I70*H70</f>
        <v>1800</v>
      </c>
      <c r="K70" s="157"/>
      <c r="L70" s="158"/>
      <c r="M70" s="159" t="n">
        <f aca="false">K70*L70</f>
        <v>0</v>
      </c>
      <c r="N70" s="157"/>
      <c r="O70" s="158"/>
      <c r="P70" s="159" t="n">
        <f aca="false">N70*O70</f>
        <v>0</v>
      </c>
      <c r="Q70" s="157"/>
      <c r="R70" s="158"/>
      <c r="S70" s="159" t="n">
        <f aca="false">Q70*R70</f>
        <v>0</v>
      </c>
      <c r="T70" s="157"/>
      <c r="U70" s="158"/>
      <c r="V70" s="159" t="n">
        <f aca="false">T70*U70</f>
        <v>0</v>
      </c>
      <c r="W70" s="149" t="n">
        <f aca="false">G70+M70+S70</f>
        <v>1800</v>
      </c>
      <c r="X70" s="150" t="n">
        <f aca="false">J70+P70+V70</f>
        <v>1800</v>
      </c>
      <c r="Y70" s="150" t="n">
        <f aca="false">W70-X70</f>
        <v>0</v>
      </c>
      <c r="Z70" s="151" t="n">
        <f aca="false">Y70/W70</f>
        <v>0</v>
      </c>
      <c r="AA70" s="161"/>
      <c r="AB70" s="153"/>
      <c r="AC70" s="153"/>
      <c r="AD70" s="153"/>
      <c r="AE70" s="153"/>
      <c r="AF70" s="153"/>
      <c r="AG70" s="153"/>
    </row>
    <row r="71" customFormat="false" ht="30" hidden="false" customHeight="true" outlineLevel="0" collapsed="false">
      <c r="A71" s="154" t="s">
        <v>83</v>
      </c>
      <c r="B71" s="195" t="s">
        <v>190</v>
      </c>
      <c r="C71" s="248" t="s">
        <v>191</v>
      </c>
      <c r="D71" s="249" t="s">
        <v>176</v>
      </c>
      <c r="E71" s="146" t="n">
        <v>3</v>
      </c>
      <c r="F71" s="147" t="n">
        <v>600</v>
      </c>
      <c r="G71" s="148" t="n">
        <f aca="false">F71*E71</f>
        <v>1800</v>
      </c>
      <c r="H71" s="146" t="n">
        <v>3</v>
      </c>
      <c r="I71" s="147" t="n">
        <v>600</v>
      </c>
      <c r="J71" s="148" t="n">
        <f aca="false">I71*H71</f>
        <v>1800</v>
      </c>
      <c r="K71" s="157"/>
      <c r="L71" s="158"/>
      <c r="M71" s="159"/>
      <c r="N71" s="157"/>
      <c r="O71" s="158"/>
      <c r="P71" s="159"/>
      <c r="Q71" s="157"/>
      <c r="R71" s="158"/>
      <c r="S71" s="159"/>
      <c r="T71" s="157"/>
      <c r="U71" s="158"/>
      <c r="V71" s="159"/>
      <c r="W71" s="149" t="n">
        <f aca="false">G71+M71+S71</f>
        <v>1800</v>
      </c>
      <c r="X71" s="150" t="n">
        <f aca="false">J71+P71+V71</f>
        <v>1800</v>
      </c>
      <c r="Y71" s="150" t="n">
        <f aca="false">W71-X71</f>
        <v>0</v>
      </c>
      <c r="Z71" s="151" t="n">
        <f aca="false">Y71/W71</f>
        <v>0</v>
      </c>
      <c r="AA71" s="161"/>
      <c r="AB71" s="153"/>
      <c r="AC71" s="153"/>
      <c r="AD71" s="153"/>
      <c r="AE71" s="153"/>
      <c r="AF71" s="153"/>
      <c r="AG71" s="153"/>
    </row>
    <row r="72" customFormat="false" ht="74.65" hidden="false" customHeight="true" outlineLevel="0" collapsed="false">
      <c r="A72" s="154" t="s">
        <v>83</v>
      </c>
      <c r="B72" s="195" t="s">
        <v>192</v>
      </c>
      <c r="C72" s="248" t="s">
        <v>193</v>
      </c>
      <c r="D72" s="249" t="s">
        <v>176</v>
      </c>
      <c r="E72" s="146" t="n">
        <v>3</v>
      </c>
      <c r="F72" s="147" t="n">
        <v>2400</v>
      </c>
      <c r="G72" s="148" t="n">
        <f aca="false">E72*F72</f>
        <v>7200</v>
      </c>
      <c r="H72" s="146" t="n">
        <v>3</v>
      </c>
      <c r="I72" s="147" t="n">
        <v>2400</v>
      </c>
      <c r="J72" s="148" t="n">
        <f aca="false">H72*I72</f>
        <v>7200</v>
      </c>
      <c r="K72" s="157"/>
      <c r="L72" s="158"/>
      <c r="M72" s="159"/>
      <c r="N72" s="157"/>
      <c r="O72" s="158"/>
      <c r="P72" s="159"/>
      <c r="Q72" s="157"/>
      <c r="R72" s="158"/>
      <c r="S72" s="159"/>
      <c r="T72" s="157"/>
      <c r="U72" s="158"/>
      <c r="V72" s="159"/>
      <c r="W72" s="149" t="n">
        <f aca="false">G72+M72+S72</f>
        <v>7200</v>
      </c>
      <c r="X72" s="150" t="n">
        <f aca="false">J72+P72+V72</f>
        <v>7200</v>
      </c>
      <c r="Y72" s="150" t="n">
        <f aca="false">W72-X72</f>
        <v>0</v>
      </c>
      <c r="Z72" s="151" t="n">
        <f aca="false">Y72/W72</f>
        <v>0</v>
      </c>
      <c r="AA72" s="161"/>
      <c r="AB72" s="153"/>
      <c r="AC72" s="153"/>
      <c r="AD72" s="153"/>
      <c r="AE72" s="153"/>
      <c r="AF72" s="153"/>
      <c r="AG72" s="153"/>
    </row>
    <row r="73" customFormat="false" ht="65.85" hidden="false" customHeight="true" outlineLevel="0" collapsed="false">
      <c r="A73" s="154" t="s">
        <v>83</v>
      </c>
      <c r="B73" s="195" t="s">
        <v>194</v>
      </c>
      <c r="C73" s="248" t="s">
        <v>195</v>
      </c>
      <c r="D73" s="249" t="s">
        <v>176</v>
      </c>
      <c r="E73" s="146" t="n">
        <v>3</v>
      </c>
      <c r="F73" s="147" t="n">
        <v>2800</v>
      </c>
      <c r="G73" s="148" t="n">
        <f aca="false">E73*F73</f>
        <v>8400</v>
      </c>
      <c r="H73" s="146" t="n">
        <v>3</v>
      </c>
      <c r="I73" s="147" t="n">
        <v>2800</v>
      </c>
      <c r="J73" s="148" t="n">
        <f aca="false">H73*I73</f>
        <v>8400</v>
      </c>
      <c r="K73" s="157"/>
      <c r="L73" s="158"/>
      <c r="M73" s="159"/>
      <c r="N73" s="157"/>
      <c r="O73" s="158"/>
      <c r="P73" s="159"/>
      <c r="Q73" s="157"/>
      <c r="R73" s="158"/>
      <c r="S73" s="159"/>
      <c r="T73" s="157"/>
      <c r="U73" s="158"/>
      <c r="V73" s="159"/>
      <c r="W73" s="149" t="n">
        <f aca="false">G73+M73+S73</f>
        <v>8400</v>
      </c>
      <c r="X73" s="150" t="n">
        <f aca="false">J73+P73+V73</f>
        <v>8400</v>
      </c>
      <c r="Y73" s="150" t="n">
        <f aca="false">W73-X73</f>
        <v>0</v>
      </c>
      <c r="Z73" s="151" t="n">
        <f aca="false">Y73/W73</f>
        <v>0</v>
      </c>
      <c r="AA73" s="161"/>
      <c r="AB73" s="153"/>
      <c r="AC73" s="153"/>
      <c r="AD73" s="153"/>
      <c r="AE73" s="153"/>
      <c r="AF73" s="153"/>
      <c r="AG73" s="153"/>
    </row>
    <row r="74" customFormat="false" ht="21.65" hidden="false" customHeight="true" outlineLevel="0" collapsed="false">
      <c r="A74" s="154" t="s">
        <v>83</v>
      </c>
      <c r="B74" s="195" t="s">
        <v>196</v>
      </c>
      <c r="C74" s="248" t="s">
        <v>197</v>
      </c>
      <c r="D74" s="249" t="s">
        <v>176</v>
      </c>
      <c r="E74" s="146" t="n">
        <v>3</v>
      </c>
      <c r="F74" s="147" t="n">
        <v>1000</v>
      </c>
      <c r="G74" s="148" t="n">
        <f aca="false">E74*F74</f>
        <v>3000</v>
      </c>
      <c r="H74" s="146" t="n">
        <v>3</v>
      </c>
      <c r="I74" s="147" t="n">
        <v>1000</v>
      </c>
      <c r="J74" s="148" t="n">
        <f aca="false">H74*I74</f>
        <v>3000</v>
      </c>
      <c r="K74" s="157"/>
      <c r="L74" s="158"/>
      <c r="M74" s="159"/>
      <c r="N74" s="157"/>
      <c r="O74" s="158"/>
      <c r="P74" s="159"/>
      <c r="Q74" s="157"/>
      <c r="R74" s="158"/>
      <c r="S74" s="159"/>
      <c r="T74" s="157"/>
      <c r="U74" s="158"/>
      <c r="V74" s="159"/>
      <c r="W74" s="149" t="n">
        <f aca="false">G74+M74+S74</f>
        <v>3000</v>
      </c>
      <c r="X74" s="150" t="n">
        <f aca="false">J74+P74+V74</f>
        <v>3000</v>
      </c>
      <c r="Y74" s="150" t="n">
        <f aca="false">W74-X74</f>
        <v>0</v>
      </c>
      <c r="Z74" s="151" t="n">
        <f aca="false">Y74/W74</f>
        <v>0</v>
      </c>
      <c r="AA74" s="161"/>
      <c r="AB74" s="153"/>
      <c r="AC74" s="153"/>
      <c r="AD74" s="153"/>
      <c r="AE74" s="153"/>
      <c r="AF74" s="153"/>
      <c r="AG74" s="153"/>
    </row>
    <row r="75" customFormat="false" ht="37.75" hidden="false" customHeight="true" outlineLevel="0" collapsed="false">
      <c r="A75" s="154" t="s">
        <v>83</v>
      </c>
      <c r="B75" s="195" t="s">
        <v>198</v>
      </c>
      <c r="C75" s="248" t="s">
        <v>199</v>
      </c>
      <c r="D75" s="249" t="s">
        <v>176</v>
      </c>
      <c r="E75" s="146" t="n">
        <v>3</v>
      </c>
      <c r="F75" s="147" t="n">
        <v>1500</v>
      </c>
      <c r="G75" s="148" t="n">
        <f aca="false">E75*F75</f>
        <v>4500</v>
      </c>
      <c r="H75" s="146" t="n">
        <v>3</v>
      </c>
      <c r="I75" s="147" t="n">
        <v>1500</v>
      </c>
      <c r="J75" s="148" t="n">
        <f aca="false">H75*I75</f>
        <v>4500</v>
      </c>
      <c r="K75" s="157"/>
      <c r="L75" s="158"/>
      <c r="M75" s="159"/>
      <c r="N75" s="157"/>
      <c r="O75" s="158"/>
      <c r="P75" s="159"/>
      <c r="Q75" s="157"/>
      <c r="R75" s="158"/>
      <c r="S75" s="159"/>
      <c r="T75" s="157"/>
      <c r="U75" s="158"/>
      <c r="V75" s="159"/>
      <c r="W75" s="149" t="n">
        <f aca="false">G75+M75+S75</f>
        <v>4500</v>
      </c>
      <c r="X75" s="150" t="n">
        <f aca="false">J75+P75+V75</f>
        <v>4500</v>
      </c>
      <c r="Y75" s="150" t="n">
        <f aca="false">W75-X75</f>
        <v>0</v>
      </c>
      <c r="Z75" s="151" t="n">
        <f aca="false">Y75/W75</f>
        <v>0</v>
      </c>
      <c r="AA75" s="161"/>
      <c r="AB75" s="153"/>
      <c r="AC75" s="153"/>
      <c r="AD75" s="153"/>
      <c r="AE75" s="153"/>
      <c r="AF75" s="153"/>
      <c r="AG75" s="153"/>
    </row>
    <row r="76" customFormat="false" ht="30" hidden="false" customHeight="true" outlineLevel="0" collapsed="false">
      <c r="A76" s="154" t="s">
        <v>83</v>
      </c>
      <c r="B76" s="195" t="s">
        <v>200</v>
      </c>
      <c r="C76" s="250" t="s">
        <v>201</v>
      </c>
      <c r="D76" s="249" t="s">
        <v>176</v>
      </c>
      <c r="E76" s="146" t="n">
        <v>3</v>
      </c>
      <c r="F76" s="147" t="n">
        <v>2000</v>
      </c>
      <c r="G76" s="148" t="n">
        <f aca="false">E76*F76</f>
        <v>6000</v>
      </c>
      <c r="H76" s="146" t="n">
        <v>3</v>
      </c>
      <c r="I76" s="147" t="n">
        <v>2000</v>
      </c>
      <c r="J76" s="148" t="n">
        <f aca="false">H76*I76</f>
        <v>6000</v>
      </c>
      <c r="K76" s="157"/>
      <c r="L76" s="158"/>
      <c r="M76" s="159"/>
      <c r="N76" s="157"/>
      <c r="O76" s="158"/>
      <c r="P76" s="159"/>
      <c r="Q76" s="157"/>
      <c r="R76" s="158"/>
      <c r="S76" s="159"/>
      <c r="T76" s="157"/>
      <c r="U76" s="158"/>
      <c r="V76" s="159"/>
      <c r="W76" s="149" t="n">
        <f aca="false">G76+M76+S76</f>
        <v>6000</v>
      </c>
      <c r="X76" s="150" t="n">
        <f aca="false">J76+P76+V76</f>
        <v>6000</v>
      </c>
      <c r="Y76" s="150" t="n">
        <f aca="false">W76-X76</f>
        <v>0</v>
      </c>
      <c r="Z76" s="151" t="n">
        <f aca="false">Y76/W76</f>
        <v>0</v>
      </c>
      <c r="AA76" s="161"/>
      <c r="AB76" s="153"/>
      <c r="AC76" s="153"/>
      <c r="AD76" s="153"/>
      <c r="AE76" s="153"/>
      <c r="AF76" s="153"/>
      <c r="AG76" s="153"/>
    </row>
    <row r="77" customFormat="false" ht="30" hidden="false" customHeight="true" outlineLevel="0" collapsed="false">
      <c r="A77" s="154" t="s">
        <v>83</v>
      </c>
      <c r="B77" s="195" t="s">
        <v>202</v>
      </c>
      <c r="C77" s="250" t="s">
        <v>203</v>
      </c>
      <c r="D77" s="249" t="s">
        <v>176</v>
      </c>
      <c r="E77" s="146" t="n">
        <v>3</v>
      </c>
      <c r="F77" s="147" t="n">
        <v>600</v>
      </c>
      <c r="G77" s="148" t="n">
        <f aca="false">E77*F77</f>
        <v>1800</v>
      </c>
      <c r="H77" s="146" t="n">
        <v>3</v>
      </c>
      <c r="I77" s="147" t="n">
        <v>600</v>
      </c>
      <c r="J77" s="148" t="n">
        <f aca="false">H77*I77</f>
        <v>1800</v>
      </c>
      <c r="K77" s="157"/>
      <c r="L77" s="158"/>
      <c r="M77" s="159"/>
      <c r="N77" s="157"/>
      <c r="O77" s="158"/>
      <c r="P77" s="159"/>
      <c r="Q77" s="157"/>
      <c r="R77" s="158"/>
      <c r="S77" s="159"/>
      <c r="T77" s="157"/>
      <c r="U77" s="158"/>
      <c r="V77" s="159"/>
      <c r="W77" s="149" t="n">
        <f aca="false">G77+M77+S77</f>
        <v>1800</v>
      </c>
      <c r="X77" s="150" t="n">
        <f aca="false">J77+P77+V77</f>
        <v>1800</v>
      </c>
      <c r="Y77" s="150" t="n">
        <f aca="false">W77-X77</f>
        <v>0</v>
      </c>
      <c r="Z77" s="151" t="n">
        <f aca="false">Y77/W77</f>
        <v>0</v>
      </c>
      <c r="AA77" s="161"/>
      <c r="AB77" s="153"/>
      <c r="AC77" s="153"/>
      <c r="AD77" s="153"/>
      <c r="AE77" s="153"/>
      <c r="AF77" s="153"/>
      <c r="AG77" s="153"/>
    </row>
    <row r="78" customFormat="false" ht="30" hidden="false" customHeight="true" outlineLevel="0" collapsed="false">
      <c r="A78" s="154" t="s">
        <v>83</v>
      </c>
      <c r="B78" s="195" t="s">
        <v>204</v>
      </c>
      <c r="C78" s="250" t="s">
        <v>205</v>
      </c>
      <c r="D78" s="249" t="s">
        <v>176</v>
      </c>
      <c r="E78" s="146" t="n">
        <v>1</v>
      </c>
      <c r="F78" s="147" t="n">
        <v>6000</v>
      </c>
      <c r="G78" s="148" t="n">
        <f aca="false">E78*F78</f>
        <v>6000</v>
      </c>
      <c r="H78" s="146" t="n">
        <v>1</v>
      </c>
      <c r="I78" s="147" t="n">
        <v>6000</v>
      </c>
      <c r="J78" s="148" t="n">
        <f aca="false">H78*I78</f>
        <v>6000</v>
      </c>
      <c r="K78" s="157"/>
      <c r="L78" s="158"/>
      <c r="M78" s="159"/>
      <c r="N78" s="157"/>
      <c r="O78" s="158"/>
      <c r="P78" s="159"/>
      <c r="Q78" s="157"/>
      <c r="R78" s="158"/>
      <c r="S78" s="159"/>
      <c r="T78" s="157"/>
      <c r="U78" s="158"/>
      <c r="V78" s="159"/>
      <c r="W78" s="149" t="n">
        <f aca="false">G78+M78+S78</f>
        <v>6000</v>
      </c>
      <c r="X78" s="150" t="n">
        <f aca="false">J78+P78+V78</f>
        <v>6000</v>
      </c>
      <c r="Y78" s="150" t="n">
        <f aca="false">W78-X78</f>
        <v>0</v>
      </c>
      <c r="Z78" s="151" t="n">
        <f aca="false">Y78/W78</f>
        <v>0</v>
      </c>
      <c r="AA78" s="161"/>
      <c r="AB78" s="153"/>
      <c r="AC78" s="153"/>
      <c r="AD78" s="153"/>
      <c r="AE78" s="153"/>
      <c r="AF78" s="153"/>
      <c r="AG78" s="153"/>
    </row>
    <row r="79" customFormat="false" ht="30" hidden="false" customHeight="true" outlineLevel="0" collapsed="false">
      <c r="A79" s="154" t="s">
        <v>83</v>
      </c>
      <c r="B79" s="195" t="s">
        <v>206</v>
      </c>
      <c r="C79" s="251" t="s">
        <v>207</v>
      </c>
      <c r="D79" s="252" t="s">
        <v>176</v>
      </c>
      <c r="E79" s="157" t="n">
        <v>3</v>
      </c>
      <c r="F79" s="158" t="n">
        <v>400</v>
      </c>
      <c r="G79" s="159" t="n">
        <f aca="false">E79*F79</f>
        <v>1200</v>
      </c>
      <c r="H79" s="157" t="n">
        <v>3</v>
      </c>
      <c r="I79" s="158" t="n">
        <v>400</v>
      </c>
      <c r="J79" s="159" t="n">
        <f aca="false">H79*I79</f>
        <v>1200</v>
      </c>
      <c r="K79" s="157"/>
      <c r="L79" s="158"/>
      <c r="M79" s="159"/>
      <c r="N79" s="157"/>
      <c r="O79" s="158"/>
      <c r="P79" s="159"/>
      <c r="Q79" s="157"/>
      <c r="R79" s="158"/>
      <c r="S79" s="159"/>
      <c r="T79" s="157"/>
      <c r="U79" s="158"/>
      <c r="V79" s="159"/>
      <c r="W79" s="149" t="n">
        <f aca="false">G79+M79+S79</f>
        <v>1200</v>
      </c>
      <c r="X79" s="150" t="n">
        <f aca="false">J79+P79+V79</f>
        <v>1200</v>
      </c>
      <c r="Y79" s="150" t="n">
        <f aca="false">W79-X79</f>
        <v>0</v>
      </c>
      <c r="Z79" s="151" t="n">
        <f aca="false">Y79/W79</f>
        <v>0</v>
      </c>
      <c r="AA79" s="161"/>
      <c r="AB79" s="153"/>
      <c r="AC79" s="153"/>
      <c r="AD79" s="153"/>
      <c r="AE79" s="153"/>
      <c r="AF79" s="153"/>
      <c r="AG79" s="153"/>
    </row>
    <row r="80" customFormat="false" ht="30" hidden="false" customHeight="true" outlineLevel="0" collapsed="false">
      <c r="A80" s="131" t="s">
        <v>80</v>
      </c>
      <c r="B80" s="132" t="s">
        <v>208</v>
      </c>
      <c r="C80" s="162" t="s">
        <v>209</v>
      </c>
      <c r="D80" s="163"/>
      <c r="E80" s="164" t="n">
        <f aca="false">SUM(E81:E83)</f>
        <v>41</v>
      </c>
      <c r="F80" s="165"/>
      <c r="G80" s="166" t="n">
        <f aca="false">SUM(G81:G83)</f>
        <v>41000</v>
      </c>
      <c r="H80" s="164" t="n">
        <f aca="false">SUM(H81:H83)</f>
        <v>41</v>
      </c>
      <c r="I80" s="165"/>
      <c r="J80" s="166" t="n">
        <f aca="false">SUM(J81:J83)</f>
        <v>41000</v>
      </c>
      <c r="K80" s="164" t="n">
        <f aca="false">SUM(K81:K83)</f>
        <v>0</v>
      </c>
      <c r="L80" s="165"/>
      <c r="M80" s="166" t="n">
        <f aca="false">SUM(M81:M83)</f>
        <v>0</v>
      </c>
      <c r="N80" s="164" t="n">
        <f aca="false">SUM(N81:N83)</f>
        <v>0</v>
      </c>
      <c r="O80" s="165"/>
      <c r="P80" s="166" t="n">
        <f aca="false">SUM(P81:P83)</f>
        <v>0</v>
      </c>
      <c r="Q80" s="164" t="n">
        <f aca="false">SUM(Q81:Q83)</f>
        <v>0</v>
      </c>
      <c r="R80" s="165"/>
      <c r="S80" s="166" t="n">
        <f aca="false">SUM(S81:S83)</f>
        <v>0</v>
      </c>
      <c r="T80" s="164" t="n">
        <f aca="false">SUM(T81:T83)</f>
        <v>0</v>
      </c>
      <c r="U80" s="165"/>
      <c r="V80" s="166" t="n">
        <f aca="false">SUM(V81:V83)</f>
        <v>0</v>
      </c>
      <c r="W80" s="166" t="n">
        <f aca="false">SUM(W81:W83)</f>
        <v>41000</v>
      </c>
      <c r="X80" s="166" t="n">
        <f aca="false">SUM(X81:X83)</f>
        <v>41000</v>
      </c>
      <c r="Y80" s="166" t="n">
        <f aca="false">W80-X80</f>
        <v>0</v>
      </c>
      <c r="Z80" s="166" t="n">
        <f aca="false">Y80/W80</f>
        <v>0</v>
      </c>
      <c r="AA80" s="168"/>
      <c r="AB80" s="141"/>
      <c r="AC80" s="141"/>
      <c r="AD80" s="141"/>
      <c r="AE80" s="141"/>
      <c r="AF80" s="141"/>
      <c r="AG80" s="141"/>
    </row>
    <row r="81" customFormat="false" ht="30" hidden="false" customHeight="true" outlineLevel="0" collapsed="false">
      <c r="A81" s="142" t="s">
        <v>83</v>
      </c>
      <c r="B81" s="143" t="s">
        <v>210</v>
      </c>
      <c r="C81" s="144" t="s">
        <v>211</v>
      </c>
      <c r="D81" s="253" t="s">
        <v>212</v>
      </c>
      <c r="E81" s="254" t="n">
        <v>41</v>
      </c>
      <c r="F81" s="147" t="n">
        <v>1000</v>
      </c>
      <c r="G81" s="255" t="n">
        <f aca="false">E81*F81</f>
        <v>41000</v>
      </c>
      <c r="H81" s="254" t="n">
        <v>41</v>
      </c>
      <c r="I81" s="147" t="n">
        <v>1000</v>
      </c>
      <c r="J81" s="255" t="n">
        <f aca="false">H81*I81</f>
        <v>41000</v>
      </c>
      <c r="K81" s="146"/>
      <c r="L81" s="147"/>
      <c r="M81" s="148" t="n">
        <f aca="false">K81*L81</f>
        <v>0</v>
      </c>
      <c r="N81" s="146"/>
      <c r="O81" s="147"/>
      <c r="P81" s="148" t="n">
        <f aca="false">N81*O81</f>
        <v>0</v>
      </c>
      <c r="Q81" s="146"/>
      <c r="R81" s="147"/>
      <c r="S81" s="148" t="n">
        <f aca="false">Q81*R81</f>
        <v>0</v>
      </c>
      <c r="T81" s="146"/>
      <c r="U81" s="147"/>
      <c r="V81" s="148" t="n">
        <f aca="false">T81*U81</f>
        <v>0</v>
      </c>
      <c r="W81" s="149" t="n">
        <f aca="false">G81+M81+S81</f>
        <v>41000</v>
      </c>
      <c r="X81" s="150" t="n">
        <f aca="false">J81+P81+V81</f>
        <v>41000</v>
      </c>
      <c r="Y81" s="150" t="n">
        <f aca="false">W81-X81</f>
        <v>0</v>
      </c>
      <c r="Z81" s="151" t="n">
        <f aca="false">Y81/W81</f>
        <v>0</v>
      </c>
      <c r="AA81" s="152"/>
      <c r="AB81" s="153"/>
      <c r="AC81" s="153"/>
      <c r="AD81" s="153"/>
      <c r="AE81" s="153"/>
      <c r="AF81" s="153"/>
      <c r="AG81" s="153"/>
    </row>
    <row r="82" customFormat="false" ht="30" hidden="false" customHeight="true" outlineLevel="0" collapsed="false">
      <c r="A82" s="142" t="s">
        <v>83</v>
      </c>
      <c r="B82" s="143" t="s">
        <v>213</v>
      </c>
      <c r="C82" s="256" t="s">
        <v>214</v>
      </c>
      <c r="D82" s="145" t="s">
        <v>215</v>
      </c>
      <c r="E82" s="146"/>
      <c r="F82" s="147"/>
      <c r="G82" s="148" t="n">
        <f aca="false">E82*F82</f>
        <v>0</v>
      </c>
      <c r="H82" s="146"/>
      <c r="I82" s="147"/>
      <c r="J82" s="148" t="n">
        <f aca="false">H82*I82</f>
        <v>0</v>
      </c>
      <c r="K82" s="146"/>
      <c r="L82" s="147"/>
      <c r="M82" s="148" t="n">
        <f aca="false">K82*L82</f>
        <v>0</v>
      </c>
      <c r="N82" s="146"/>
      <c r="O82" s="147"/>
      <c r="P82" s="148" t="n">
        <f aca="false">N82*O82</f>
        <v>0</v>
      </c>
      <c r="Q82" s="146"/>
      <c r="R82" s="147"/>
      <c r="S82" s="148" t="n">
        <f aca="false">Q82*R82</f>
        <v>0</v>
      </c>
      <c r="T82" s="146"/>
      <c r="U82" s="147"/>
      <c r="V82" s="148" t="n">
        <f aca="false">T82*U82</f>
        <v>0</v>
      </c>
      <c r="W82" s="149" t="n">
        <f aca="false">G82+M82+S82</f>
        <v>0</v>
      </c>
      <c r="X82" s="150" t="n">
        <f aca="false">J82+P82+V82</f>
        <v>0</v>
      </c>
      <c r="Y82" s="150" t="n">
        <f aca="false">W82-X82</f>
        <v>0</v>
      </c>
      <c r="Z82" s="151" t="e">
        <f aca="false">Y82/W82</f>
        <v>#DIV/0!</v>
      </c>
      <c r="AA82" s="152"/>
      <c r="AB82" s="153"/>
      <c r="AC82" s="153"/>
      <c r="AD82" s="153"/>
      <c r="AE82" s="153"/>
      <c r="AF82" s="153"/>
      <c r="AG82" s="153"/>
    </row>
    <row r="83" customFormat="false" ht="30" hidden="false" customHeight="true" outlineLevel="0" collapsed="false">
      <c r="A83" s="154" t="s">
        <v>83</v>
      </c>
      <c r="B83" s="195" t="s">
        <v>216</v>
      </c>
      <c r="C83" s="257" t="s">
        <v>217</v>
      </c>
      <c r="D83" s="156" t="s">
        <v>215</v>
      </c>
      <c r="E83" s="157"/>
      <c r="F83" s="158"/>
      <c r="G83" s="159" t="n">
        <f aca="false">E83*F83</f>
        <v>0</v>
      </c>
      <c r="H83" s="157"/>
      <c r="I83" s="158"/>
      <c r="J83" s="159" t="n">
        <f aca="false">H83*I83</f>
        <v>0</v>
      </c>
      <c r="K83" s="157"/>
      <c r="L83" s="158"/>
      <c r="M83" s="159" t="n">
        <f aca="false">K83*L83</f>
        <v>0</v>
      </c>
      <c r="N83" s="157"/>
      <c r="O83" s="158"/>
      <c r="P83" s="159" t="n">
        <f aca="false">N83*O83</f>
        <v>0</v>
      </c>
      <c r="Q83" s="157"/>
      <c r="R83" s="158"/>
      <c r="S83" s="159" t="n">
        <f aca="false">Q83*R83</f>
        <v>0</v>
      </c>
      <c r="T83" s="157"/>
      <c r="U83" s="158"/>
      <c r="V83" s="159" t="n">
        <f aca="false">T83*U83</f>
        <v>0</v>
      </c>
      <c r="W83" s="160" t="n">
        <f aca="false">G83+M83+S83</f>
        <v>0</v>
      </c>
      <c r="X83" s="150" t="n">
        <f aca="false">J83+P83+V83</f>
        <v>0</v>
      </c>
      <c r="Y83" s="150" t="n">
        <f aca="false">W83-X83</f>
        <v>0</v>
      </c>
      <c r="Z83" s="151" t="e">
        <f aca="false">Y83/W83</f>
        <v>#DIV/0!</v>
      </c>
      <c r="AA83" s="161"/>
      <c r="AB83" s="153"/>
      <c r="AC83" s="153"/>
      <c r="AD83" s="153"/>
      <c r="AE83" s="153"/>
      <c r="AF83" s="153"/>
      <c r="AG83" s="153"/>
    </row>
    <row r="84" customFormat="false" ht="30" hidden="false" customHeight="true" outlineLevel="0" collapsed="false">
      <c r="A84" s="131" t="s">
        <v>80</v>
      </c>
      <c r="B84" s="132" t="s">
        <v>218</v>
      </c>
      <c r="C84" s="162" t="s">
        <v>219</v>
      </c>
      <c r="D84" s="163"/>
      <c r="E84" s="164" t="n">
        <f aca="false">SUM(E85:E87)</f>
        <v>0</v>
      </c>
      <c r="F84" s="165"/>
      <c r="G84" s="166" t="n">
        <f aca="false">SUM(G85:G87)</f>
        <v>0</v>
      </c>
      <c r="H84" s="164" t="n">
        <f aca="false">SUM(H85:H87)</f>
        <v>0</v>
      </c>
      <c r="I84" s="165"/>
      <c r="J84" s="166" t="n">
        <f aca="false">SUM(J85:J87)</f>
        <v>0</v>
      </c>
      <c r="K84" s="164" t="n">
        <f aca="false">SUM(K85:K87)</f>
        <v>0</v>
      </c>
      <c r="L84" s="165"/>
      <c r="M84" s="166" t="n">
        <f aca="false">SUM(M85:M87)</f>
        <v>0</v>
      </c>
      <c r="N84" s="164" t="n">
        <f aca="false">SUM(N85:N87)</f>
        <v>0</v>
      </c>
      <c r="O84" s="165"/>
      <c r="P84" s="166" t="n">
        <f aca="false">SUM(P85:P87)</f>
        <v>0</v>
      </c>
      <c r="Q84" s="164" t="n">
        <f aca="false">SUM(Q85:Q87)</f>
        <v>0</v>
      </c>
      <c r="R84" s="165"/>
      <c r="S84" s="166" t="n">
        <f aca="false">SUM(S85:S87)</f>
        <v>0</v>
      </c>
      <c r="T84" s="164" t="n">
        <f aca="false">SUM(T85:T87)</f>
        <v>0</v>
      </c>
      <c r="U84" s="165"/>
      <c r="V84" s="166" t="n">
        <f aca="false">SUM(V85:V87)</f>
        <v>0</v>
      </c>
      <c r="W84" s="166" t="n">
        <f aca="false">SUM(W85:W87)</f>
        <v>0</v>
      </c>
      <c r="X84" s="166" t="n">
        <f aca="false">SUM(X85:X87)</f>
        <v>0</v>
      </c>
      <c r="Y84" s="166" t="n">
        <f aca="false">W84-X84</f>
        <v>0</v>
      </c>
      <c r="Z84" s="166" t="e">
        <f aca="false">Y84/W84</f>
        <v>#DIV/0!</v>
      </c>
      <c r="AA84" s="168"/>
      <c r="AB84" s="141"/>
      <c r="AC84" s="141"/>
      <c r="AD84" s="141"/>
      <c r="AE84" s="141"/>
      <c r="AF84" s="141"/>
      <c r="AG84" s="141"/>
    </row>
    <row r="85" customFormat="false" ht="30" hidden="false" customHeight="true" outlineLevel="0" collapsed="false">
      <c r="A85" s="142" t="s">
        <v>83</v>
      </c>
      <c r="B85" s="143" t="s">
        <v>220</v>
      </c>
      <c r="C85" s="144" t="s">
        <v>221</v>
      </c>
      <c r="D85" s="145" t="s">
        <v>135</v>
      </c>
      <c r="E85" s="146"/>
      <c r="F85" s="147"/>
      <c r="G85" s="148" t="n">
        <f aca="false">E85*F85</f>
        <v>0</v>
      </c>
      <c r="H85" s="146"/>
      <c r="I85" s="147"/>
      <c r="J85" s="148" t="n">
        <f aca="false">H85*I85</f>
        <v>0</v>
      </c>
      <c r="K85" s="146"/>
      <c r="L85" s="147"/>
      <c r="M85" s="148" t="n">
        <f aca="false">K85*L85</f>
        <v>0</v>
      </c>
      <c r="N85" s="146"/>
      <c r="O85" s="147"/>
      <c r="P85" s="148" t="n">
        <f aca="false">N85*O85</f>
        <v>0</v>
      </c>
      <c r="Q85" s="146"/>
      <c r="R85" s="147"/>
      <c r="S85" s="148" t="n">
        <f aca="false">Q85*R85</f>
        <v>0</v>
      </c>
      <c r="T85" s="146"/>
      <c r="U85" s="147"/>
      <c r="V85" s="148" t="n">
        <f aca="false">T85*U85</f>
        <v>0</v>
      </c>
      <c r="W85" s="149" t="n">
        <f aca="false">G85+M85+S85</f>
        <v>0</v>
      </c>
      <c r="X85" s="150" t="n">
        <f aca="false">J85+P85+V85</f>
        <v>0</v>
      </c>
      <c r="Y85" s="150" t="n">
        <f aca="false">W85-X85</f>
        <v>0</v>
      </c>
      <c r="Z85" s="151" t="e">
        <f aca="false">Y85/W85</f>
        <v>#DIV/0!</v>
      </c>
      <c r="AA85" s="152"/>
      <c r="AB85" s="153"/>
      <c r="AC85" s="153"/>
      <c r="AD85" s="153"/>
      <c r="AE85" s="153"/>
      <c r="AF85" s="153"/>
      <c r="AG85" s="153"/>
    </row>
    <row r="86" customFormat="false" ht="30" hidden="false" customHeight="true" outlineLevel="0" collapsed="false">
      <c r="A86" s="142" t="s">
        <v>83</v>
      </c>
      <c r="B86" s="143" t="s">
        <v>222</v>
      </c>
      <c r="C86" s="144" t="s">
        <v>221</v>
      </c>
      <c r="D86" s="145" t="s">
        <v>135</v>
      </c>
      <c r="E86" s="146"/>
      <c r="F86" s="147"/>
      <c r="G86" s="148" t="n">
        <f aca="false">E86*F86</f>
        <v>0</v>
      </c>
      <c r="H86" s="146"/>
      <c r="I86" s="147"/>
      <c r="J86" s="148" t="n">
        <f aca="false">H86*I86</f>
        <v>0</v>
      </c>
      <c r="K86" s="146"/>
      <c r="L86" s="147"/>
      <c r="M86" s="148" t="n">
        <f aca="false">K86*L86</f>
        <v>0</v>
      </c>
      <c r="N86" s="146"/>
      <c r="O86" s="147"/>
      <c r="P86" s="148" t="n">
        <f aca="false">N86*O86</f>
        <v>0</v>
      </c>
      <c r="Q86" s="146"/>
      <c r="R86" s="147"/>
      <c r="S86" s="148" t="n">
        <f aca="false">Q86*R86</f>
        <v>0</v>
      </c>
      <c r="T86" s="146"/>
      <c r="U86" s="147"/>
      <c r="V86" s="148" t="n">
        <f aca="false">T86*U86</f>
        <v>0</v>
      </c>
      <c r="W86" s="149" t="n">
        <f aca="false">G86+M86+S86</f>
        <v>0</v>
      </c>
      <c r="X86" s="150" t="n">
        <f aca="false">J86+P86+V86</f>
        <v>0</v>
      </c>
      <c r="Y86" s="150" t="n">
        <f aca="false">W86-X86</f>
        <v>0</v>
      </c>
      <c r="Z86" s="151" t="e">
        <f aca="false">Y86/W86</f>
        <v>#DIV/0!</v>
      </c>
      <c r="AA86" s="152"/>
      <c r="AB86" s="153"/>
      <c r="AC86" s="153"/>
      <c r="AD86" s="153"/>
      <c r="AE86" s="153"/>
      <c r="AF86" s="153"/>
      <c r="AG86" s="153"/>
    </row>
    <row r="87" customFormat="false" ht="30" hidden="false" customHeight="true" outlineLevel="0" collapsed="false">
      <c r="A87" s="154" t="s">
        <v>83</v>
      </c>
      <c r="B87" s="155" t="s">
        <v>223</v>
      </c>
      <c r="C87" s="209" t="s">
        <v>221</v>
      </c>
      <c r="D87" s="156" t="s">
        <v>135</v>
      </c>
      <c r="E87" s="157"/>
      <c r="F87" s="158"/>
      <c r="G87" s="159" t="n">
        <f aca="false">E87*F87</f>
        <v>0</v>
      </c>
      <c r="H87" s="157"/>
      <c r="I87" s="158"/>
      <c r="J87" s="159" t="n">
        <f aca="false">H87*I87</f>
        <v>0</v>
      </c>
      <c r="K87" s="157"/>
      <c r="L87" s="158"/>
      <c r="M87" s="159" t="n">
        <f aca="false">K87*L87</f>
        <v>0</v>
      </c>
      <c r="N87" s="157"/>
      <c r="O87" s="158"/>
      <c r="P87" s="159" t="n">
        <f aca="false">N87*O87</f>
        <v>0</v>
      </c>
      <c r="Q87" s="157"/>
      <c r="R87" s="158"/>
      <c r="S87" s="159" t="n">
        <f aca="false">Q87*R87</f>
        <v>0</v>
      </c>
      <c r="T87" s="157"/>
      <c r="U87" s="158"/>
      <c r="V87" s="159" t="n">
        <f aca="false">T87*U87</f>
        <v>0</v>
      </c>
      <c r="W87" s="160" t="n">
        <f aca="false">G87+M87+S87</f>
        <v>0</v>
      </c>
      <c r="X87" s="150" t="n">
        <f aca="false">J87+P87+V87</f>
        <v>0</v>
      </c>
      <c r="Y87" s="150" t="n">
        <f aca="false">W87-X87</f>
        <v>0</v>
      </c>
      <c r="Z87" s="151" t="e">
        <f aca="false">Y87/W87</f>
        <v>#DIV/0!</v>
      </c>
      <c r="AA87" s="161"/>
      <c r="AB87" s="153"/>
      <c r="AC87" s="153"/>
      <c r="AD87" s="153"/>
      <c r="AE87" s="153"/>
      <c r="AF87" s="153"/>
      <c r="AG87" s="153"/>
    </row>
    <row r="88" customFormat="false" ht="30" hidden="false" customHeight="true" outlineLevel="0" collapsed="false">
      <c r="A88" s="131" t="s">
        <v>80</v>
      </c>
      <c r="B88" s="132" t="s">
        <v>224</v>
      </c>
      <c r="C88" s="162" t="s">
        <v>225</v>
      </c>
      <c r="D88" s="163"/>
      <c r="E88" s="164" t="n">
        <f aca="false">SUM(E89:E91)</f>
        <v>0</v>
      </c>
      <c r="F88" s="165"/>
      <c r="G88" s="166" t="n">
        <f aca="false">SUM(G89:G91)</f>
        <v>0</v>
      </c>
      <c r="H88" s="164" t="n">
        <f aca="false">SUM(H89:H91)</f>
        <v>0</v>
      </c>
      <c r="I88" s="165"/>
      <c r="J88" s="166" t="n">
        <f aca="false">SUM(J89:J91)</f>
        <v>0</v>
      </c>
      <c r="K88" s="164" t="n">
        <f aca="false">SUM(K89:K91)</f>
        <v>0</v>
      </c>
      <c r="L88" s="165"/>
      <c r="M88" s="166" t="n">
        <f aca="false">SUM(M89:M91)</f>
        <v>0</v>
      </c>
      <c r="N88" s="164" t="n">
        <f aca="false">SUM(N89:N91)</f>
        <v>0</v>
      </c>
      <c r="O88" s="165"/>
      <c r="P88" s="166" t="n">
        <f aca="false">SUM(P89:P91)</f>
        <v>0</v>
      </c>
      <c r="Q88" s="164" t="n">
        <f aca="false">SUM(Q89:Q91)</f>
        <v>0</v>
      </c>
      <c r="R88" s="165"/>
      <c r="S88" s="166" t="n">
        <f aca="false">SUM(S89:S91)</f>
        <v>0</v>
      </c>
      <c r="T88" s="164" t="n">
        <f aca="false">SUM(T89:T91)</f>
        <v>0</v>
      </c>
      <c r="U88" s="165"/>
      <c r="V88" s="166" t="n">
        <f aca="false">SUM(V89:V91)</f>
        <v>0</v>
      </c>
      <c r="W88" s="166" t="n">
        <f aca="false">SUM(W89:W91)</f>
        <v>0</v>
      </c>
      <c r="X88" s="166" t="n">
        <f aca="false">SUM(X89:X91)</f>
        <v>0</v>
      </c>
      <c r="Y88" s="166" t="n">
        <f aca="false">W88-X88</f>
        <v>0</v>
      </c>
      <c r="Z88" s="166" t="e">
        <f aca="false">Y88/W88</f>
        <v>#DIV/0!</v>
      </c>
      <c r="AA88" s="168"/>
      <c r="AB88" s="141"/>
      <c r="AC88" s="141"/>
      <c r="AD88" s="141"/>
      <c r="AE88" s="141"/>
      <c r="AF88" s="141"/>
      <c r="AG88" s="141"/>
    </row>
    <row r="89" customFormat="false" ht="30" hidden="false" customHeight="true" outlineLevel="0" collapsed="false">
      <c r="A89" s="142" t="s">
        <v>83</v>
      </c>
      <c r="B89" s="143" t="s">
        <v>226</v>
      </c>
      <c r="C89" s="144" t="s">
        <v>221</v>
      </c>
      <c r="D89" s="145" t="s">
        <v>135</v>
      </c>
      <c r="E89" s="146"/>
      <c r="F89" s="147"/>
      <c r="G89" s="148" t="n">
        <f aca="false">E89*F89</f>
        <v>0</v>
      </c>
      <c r="H89" s="146"/>
      <c r="I89" s="147"/>
      <c r="J89" s="148" t="n">
        <f aca="false">H89*I89</f>
        <v>0</v>
      </c>
      <c r="K89" s="146"/>
      <c r="L89" s="147"/>
      <c r="M89" s="148" t="n">
        <f aca="false">K89*L89</f>
        <v>0</v>
      </c>
      <c r="N89" s="146"/>
      <c r="O89" s="147"/>
      <c r="P89" s="148" t="n">
        <f aca="false">N89*O89</f>
        <v>0</v>
      </c>
      <c r="Q89" s="146"/>
      <c r="R89" s="147"/>
      <c r="S89" s="148" t="n">
        <f aca="false">Q89*R89</f>
        <v>0</v>
      </c>
      <c r="T89" s="146"/>
      <c r="U89" s="147"/>
      <c r="V89" s="148" t="n">
        <f aca="false">T89*U89</f>
        <v>0</v>
      </c>
      <c r="W89" s="149" t="n">
        <f aca="false">G89+M89+S89</f>
        <v>0</v>
      </c>
      <c r="X89" s="150" t="n">
        <f aca="false">J89+P89+V89</f>
        <v>0</v>
      </c>
      <c r="Y89" s="150" t="n">
        <f aca="false">W89-X89</f>
        <v>0</v>
      </c>
      <c r="Z89" s="151" t="e">
        <f aca="false">Y89/W89</f>
        <v>#DIV/0!</v>
      </c>
      <c r="AA89" s="152"/>
      <c r="AB89" s="153"/>
      <c r="AC89" s="153"/>
      <c r="AD89" s="153"/>
      <c r="AE89" s="153"/>
      <c r="AF89" s="153"/>
      <c r="AG89" s="153"/>
    </row>
    <row r="90" customFormat="false" ht="30" hidden="false" customHeight="true" outlineLevel="0" collapsed="false">
      <c r="A90" s="142" t="s">
        <v>83</v>
      </c>
      <c r="B90" s="143" t="s">
        <v>227</v>
      </c>
      <c r="C90" s="144" t="s">
        <v>221</v>
      </c>
      <c r="D90" s="145" t="s">
        <v>135</v>
      </c>
      <c r="E90" s="146"/>
      <c r="F90" s="147"/>
      <c r="G90" s="148" t="n">
        <f aca="false">E90*F90</f>
        <v>0</v>
      </c>
      <c r="H90" s="146"/>
      <c r="I90" s="147"/>
      <c r="J90" s="148" t="n">
        <f aca="false">H90*I90</f>
        <v>0</v>
      </c>
      <c r="K90" s="146"/>
      <c r="L90" s="147"/>
      <c r="M90" s="148" t="n">
        <f aca="false">K90*L90</f>
        <v>0</v>
      </c>
      <c r="N90" s="146"/>
      <c r="O90" s="147"/>
      <c r="P90" s="148" t="n">
        <f aca="false">N90*O90</f>
        <v>0</v>
      </c>
      <c r="Q90" s="146"/>
      <c r="R90" s="147"/>
      <c r="S90" s="148" t="n">
        <f aca="false">Q90*R90</f>
        <v>0</v>
      </c>
      <c r="T90" s="146"/>
      <c r="U90" s="147"/>
      <c r="V90" s="148" t="n">
        <f aca="false">T90*U90</f>
        <v>0</v>
      </c>
      <c r="W90" s="149" t="n">
        <f aca="false">G90+M90+S90</f>
        <v>0</v>
      </c>
      <c r="X90" s="150" t="n">
        <f aca="false">J90+P90+V90</f>
        <v>0</v>
      </c>
      <c r="Y90" s="150" t="n">
        <f aca="false">W90-X90</f>
        <v>0</v>
      </c>
      <c r="Z90" s="151" t="e">
        <f aca="false">Y90/W90</f>
        <v>#DIV/0!</v>
      </c>
      <c r="AA90" s="152"/>
      <c r="AB90" s="153"/>
      <c r="AC90" s="153"/>
      <c r="AD90" s="153"/>
      <c r="AE90" s="153"/>
      <c r="AF90" s="153"/>
      <c r="AG90" s="153"/>
    </row>
    <row r="91" customFormat="false" ht="30" hidden="false" customHeight="true" outlineLevel="0" collapsed="false">
      <c r="A91" s="154" t="s">
        <v>83</v>
      </c>
      <c r="B91" s="195" t="s">
        <v>228</v>
      </c>
      <c r="C91" s="209" t="s">
        <v>221</v>
      </c>
      <c r="D91" s="156" t="s">
        <v>135</v>
      </c>
      <c r="E91" s="157"/>
      <c r="F91" s="158"/>
      <c r="G91" s="159" t="n">
        <f aca="false">E91*F91</f>
        <v>0</v>
      </c>
      <c r="H91" s="157"/>
      <c r="I91" s="158"/>
      <c r="J91" s="159" t="n">
        <f aca="false">H91*I91</f>
        <v>0</v>
      </c>
      <c r="K91" s="157"/>
      <c r="L91" s="158"/>
      <c r="M91" s="159" t="n">
        <f aca="false">K91*L91</f>
        <v>0</v>
      </c>
      <c r="N91" s="157"/>
      <c r="O91" s="158"/>
      <c r="P91" s="159" t="n">
        <f aca="false">N91*O91</f>
        <v>0</v>
      </c>
      <c r="Q91" s="157"/>
      <c r="R91" s="158"/>
      <c r="S91" s="159" t="n">
        <f aca="false">Q91*R91</f>
        <v>0</v>
      </c>
      <c r="T91" s="157"/>
      <c r="U91" s="158"/>
      <c r="V91" s="159" t="n">
        <f aca="false">T91*U91</f>
        <v>0</v>
      </c>
      <c r="W91" s="160" t="n">
        <f aca="false">G91+M91+S91</f>
        <v>0</v>
      </c>
      <c r="X91" s="150" t="n">
        <f aca="false">J91+P91+V91</f>
        <v>0</v>
      </c>
      <c r="Y91" s="237" t="n">
        <f aca="false">W91-X91</f>
        <v>0</v>
      </c>
      <c r="Z91" s="151" t="e">
        <f aca="false">Y91/W91</f>
        <v>#DIV/0!</v>
      </c>
      <c r="AA91" s="161"/>
      <c r="AB91" s="153"/>
      <c r="AC91" s="153"/>
      <c r="AD91" s="153"/>
      <c r="AE91" s="153"/>
      <c r="AF91" s="153"/>
      <c r="AG91" s="153"/>
    </row>
    <row r="92" customFormat="false" ht="30" hidden="false" customHeight="true" outlineLevel="0" collapsed="false">
      <c r="A92" s="212" t="s">
        <v>229</v>
      </c>
      <c r="B92" s="213"/>
      <c r="C92" s="214"/>
      <c r="D92" s="215"/>
      <c r="E92" s="219" t="n">
        <f aca="false">E88+E84+E80+E67+E63</f>
        <v>78</v>
      </c>
      <c r="F92" s="233"/>
      <c r="G92" s="218" t="n">
        <f aca="false">G88+G84+G80+G67+G63</f>
        <v>104300</v>
      </c>
      <c r="H92" s="219" t="n">
        <f aca="false">H88+H84+H80+H67+H63</f>
        <v>75</v>
      </c>
      <c r="I92" s="233"/>
      <c r="J92" s="218" t="n">
        <f aca="false">J88+J84+J80+J67+J63</f>
        <v>99800</v>
      </c>
      <c r="K92" s="234" t="n">
        <f aca="false">K88+K84+K80+K67+K63</f>
        <v>0</v>
      </c>
      <c r="L92" s="233"/>
      <c r="M92" s="218" t="n">
        <f aca="false">M88+M84+M80+M67+M63</f>
        <v>0</v>
      </c>
      <c r="N92" s="234" t="n">
        <f aca="false">N88+N84+N80+N67+N63</f>
        <v>0</v>
      </c>
      <c r="O92" s="233"/>
      <c r="P92" s="218" t="n">
        <f aca="false">P88+P84+P80+P67+P63</f>
        <v>0</v>
      </c>
      <c r="Q92" s="234" t="n">
        <f aca="false">Q88+Q84+Q80+Q67+Q63</f>
        <v>0</v>
      </c>
      <c r="R92" s="233"/>
      <c r="S92" s="218" t="n">
        <f aca="false">S88+S84+S80+S67+S63</f>
        <v>0</v>
      </c>
      <c r="T92" s="234" t="n">
        <f aca="false">T88+T84+T80+T67+T63</f>
        <v>0</v>
      </c>
      <c r="U92" s="233"/>
      <c r="V92" s="218" t="n">
        <f aca="false">V88+V84+V80+V67+V63</f>
        <v>0</v>
      </c>
      <c r="W92" s="235" t="n">
        <f aca="false">W88+W84+W80+W67+W63</f>
        <v>104300</v>
      </c>
      <c r="X92" s="258" t="n">
        <f aca="false">X88+X84+X80+X67+X63</f>
        <v>99800</v>
      </c>
      <c r="Y92" s="259" t="n">
        <f aca="false">W92-X92</f>
        <v>4500</v>
      </c>
      <c r="Z92" s="259" t="n">
        <f aca="false">Y92/W92</f>
        <v>0.0431447746883989</v>
      </c>
      <c r="AA92" s="223"/>
      <c r="AB92" s="13"/>
      <c r="AC92" s="13"/>
      <c r="AD92" s="13"/>
      <c r="AE92" s="13"/>
      <c r="AF92" s="13"/>
      <c r="AG92" s="13"/>
    </row>
    <row r="93" customFormat="false" ht="30" hidden="false" customHeight="true" outlineLevel="0" collapsed="false">
      <c r="A93" s="260" t="s">
        <v>78</v>
      </c>
      <c r="B93" s="261" t="n">
        <v>5</v>
      </c>
      <c r="C93" s="126" t="s">
        <v>230</v>
      </c>
      <c r="D93" s="127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9"/>
      <c r="X93" s="129"/>
      <c r="Y93" s="262"/>
      <c r="Z93" s="129"/>
      <c r="AA93" s="130"/>
      <c r="AB93" s="13"/>
      <c r="AC93" s="13"/>
      <c r="AD93" s="13"/>
      <c r="AE93" s="13"/>
      <c r="AF93" s="13"/>
      <c r="AG93" s="13"/>
    </row>
    <row r="94" customFormat="false" ht="30" hidden="false" customHeight="true" outlineLevel="0" collapsed="false">
      <c r="A94" s="131" t="s">
        <v>80</v>
      </c>
      <c r="B94" s="132" t="s">
        <v>231</v>
      </c>
      <c r="C94" s="162" t="s">
        <v>232</v>
      </c>
      <c r="D94" s="163"/>
      <c r="E94" s="164" t="n">
        <f aca="false">SUM(E95:E97)</f>
        <v>0</v>
      </c>
      <c r="F94" s="165"/>
      <c r="G94" s="166" t="n">
        <f aca="false">SUM(G95:G97)</f>
        <v>0</v>
      </c>
      <c r="H94" s="164" t="n">
        <f aca="false">SUM(H95:H97)</f>
        <v>0</v>
      </c>
      <c r="I94" s="165"/>
      <c r="J94" s="166" t="n">
        <f aca="false">SUM(J95:J97)</f>
        <v>0</v>
      </c>
      <c r="K94" s="164" t="n">
        <f aca="false">SUM(K95:K97)</f>
        <v>0</v>
      </c>
      <c r="L94" s="165"/>
      <c r="M94" s="166" t="n">
        <f aca="false">SUM(M95:M97)</f>
        <v>0</v>
      </c>
      <c r="N94" s="164" t="n">
        <f aca="false">SUM(N95:N97)</f>
        <v>0</v>
      </c>
      <c r="O94" s="165"/>
      <c r="P94" s="166" t="n">
        <f aca="false">SUM(P95:P97)</f>
        <v>0</v>
      </c>
      <c r="Q94" s="164" t="n">
        <f aca="false">SUM(Q95:Q97)</f>
        <v>0</v>
      </c>
      <c r="R94" s="165"/>
      <c r="S94" s="166" t="n">
        <f aca="false">SUM(S95:S97)</f>
        <v>0</v>
      </c>
      <c r="T94" s="164" t="n">
        <f aca="false">SUM(T95:T97)</f>
        <v>0</v>
      </c>
      <c r="U94" s="165"/>
      <c r="V94" s="166" t="n">
        <f aca="false">SUM(V95:V97)</f>
        <v>0</v>
      </c>
      <c r="W94" s="263" t="n">
        <f aca="false">SUM(W95:W97)</f>
        <v>0</v>
      </c>
      <c r="X94" s="263" t="n">
        <f aca="false">SUM(X95:X97)</f>
        <v>0</v>
      </c>
      <c r="Y94" s="263" t="n">
        <f aca="false">W94-X94</f>
        <v>0</v>
      </c>
      <c r="Z94" s="139" t="e">
        <f aca="false">Y94/W94</f>
        <v>#DIV/0!</v>
      </c>
      <c r="AA94" s="168"/>
      <c r="AB94" s="153"/>
      <c r="AC94" s="153"/>
      <c r="AD94" s="153"/>
      <c r="AE94" s="153"/>
      <c r="AF94" s="153"/>
      <c r="AG94" s="153"/>
    </row>
    <row r="95" customFormat="false" ht="30" hidden="false" customHeight="true" outlineLevel="0" collapsed="false">
      <c r="A95" s="142" t="s">
        <v>83</v>
      </c>
      <c r="B95" s="143" t="s">
        <v>233</v>
      </c>
      <c r="C95" s="264" t="s">
        <v>234</v>
      </c>
      <c r="D95" s="145" t="s">
        <v>235</v>
      </c>
      <c r="E95" s="146"/>
      <c r="F95" s="147"/>
      <c r="G95" s="148" t="n">
        <f aca="false">E95*F95</f>
        <v>0</v>
      </c>
      <c r="H95" s="146"/>
      <c r="I95" s="147"/>
      <c r="J95" s="148" t="n">
        <f aca="false">H95*I95</f>
        <v>0</v>
      </c>
      <c r="K95" s="146"/>
      <c r="L95" s="147"/>
      <c r="M95" s="148" t="n">
        <f aca="false">K95*L95</f>
        <v>0</v>
      </c>
      <c r="N95" s="146"/>
      <c r="O95" s="147"/>
      <c r="P95" s="148" t="n">
        <f aca="false">N95*O95</f>
        <v>0</v>
      </c>
      <c r="Q95" s="146"/>
      <c r="R95" s="147"/>
      <c r="S95" s="148" t="n">
        <f aca="false">Q95*R95</f>
        <v>0</v>
      </c>
      <c r="T95" s="146"/>
      <c r="U95" s="147"/>
      <c r="V95" s="148" t="n">
        <f aca="false">T95*U95</f>
        <v>0</v>
      </c>
      <c r="W95" s="149" t="n">
        <f aca="false">G95+M95+S95</f>
        <v>0</v>
      </c>
      <c r="X95" s="150" t="n">
        <f aca="false">J95+P95+V95</f>
        <v>0</v>
      </c>
      <c r="Y95" s="150" t="n">
        <f aca="false">W95-X95</f>
        <v>0</v>
      </c>
      <c r="Z95" s="151" t="e">
        <f aca="false">Y95/W95</f>
        <v>#DIV/0!</v>
      </c>
      <c r="AA95" s="152"/>
      <c r="AB95" s="153"/>
      <c r="AC95" s="153"/>
      <c r="AD95" s="153"/>
      <c r="AE95" s="153"/>
      <c r="AF95" s="153"/>
      <c r="AG95" s="153"/>
    </row>
    <row r="96" customFormat="false" ht="30" hidden="false" customHeight="true" outlineLevel="0" collapsed="false">
      <c r="A96" s="142" t="s">
        <v>83</v>
      </c>
      <c r="B96" s="143" t="s">
        <v>236</v>
      </c>
      <c r="C96" s="264" t="s">
        <v>234</v>
      </c>
      <c r="D96" s="145" t="s">
        <v>235</v>
      </c>
      <c r="E96" s="146"/>
      <c r="F96" s="147"/>
      <c r="G96" s="148" t="n">
        <f aca="false">E96*F96</f>
        <v>0</v>
      </c>
      <c r="H96" s="146"/>
      <c r="I96" s="147"/>
      <c r="J96" s="148" t="n">
        <f aca="false">H96*I96</f>
        <v>0</v>
      </c>
      <c r="K96" s="146"/>
      <c r="L96" s="147"/>
      <c r="M96" s="148" t="n">
        <f aca="false">K96*L96</f>
        <v>0</v>
      </c>
      <c r="N96" s="146"/>
      <c r="O96" s="147"/>
      <c r="P96" s="148" t="n">
        <f aca="false">N96*O96</f>
        <v>0</v>
      </c>
      <c r="Q96" s="146"/>
      <c r="R96" s="147"/>
      <c r="S96" s="148" t="n">
        <f aca="false">Q96*R96</f>
        <v>0</v>
      </c>
      <c r="T96" s="146"/>
      <c r="U96" s="147"/>
      <c r="V96" s="148" t="n">
        <f aca="false">T96*U96</f>
        <v>0</v>
      </c>
      <c r="W96" s="149" t="n">
        <f aca="false">G96+M96+S96</f>
        <v>0</v>
      </c>
      <c r="X96" s="150" t="n">
        <f aca="false">J96+P96+V96</f>
        <v>0</v>
      </c>
      <c r="Y96" s="150" t="n">
        <f aca="false">W96-X96</f>
        <v>0</v>
      </c>
      <c r="Z96" s="151" t="e">
        <f aca="false">Y96/W96</f>
        <v>#DIV/0!</v>
      </c>
      <c r="AA96" s="152"/>
      <c r="AB96" s="153"/>
      <c r="AC96" s="153"/>
      <c r="AD96" s="153"/>
      <c r="AE96" s="153"/>
      <c r="AF96" s="153"/>
      <c r="AG96" s="153"/>
    </row>
    <row r="97" customFormat="false" ht="30" hidden="false" customHeight="true" outlineLevel="0" collapsed="false">
      <c r="A97" s="154" t="s">
        <v>83</v>
      </c>
      <c r="B97" s="155" t="s">
        <v>237</v>
      </c>
      <c r="C97" s="264" t="s">
        <v>234</v>
      </c>
      <c r="D97" s="156" t="s">
        <v>235</v>
      </c>
      <c r="E97" s="157"/>
      <c r="F97" s="158"/>
      <c r="G97" s="159" t="n">
        <f aca="false">E97*F97</f>
        <v>0</v>
      </c>
      <c r="H97" s="157"/>
      <c r="I97" s="158"/>
      <c r="J97" s="159" t="n">
        <f aca="false">H97*I97</f>
        <v>0</v>
      </c>
      <c r="K97" s="157"/>
      <c r="L97" s="158"/>
      <c r="M97" s="159" t="n">
        <f aca="false">K97*L97</f>
        <v>0</v>
      </c>
      <c r="N97" s="157"/>
      <c r="O97" s="158"/>
      <c r="P97" s="159" t="n">
        <f aca="false">N97*O97</f>
        <v>0</v>
      </c>
      <c r="Q97" s="157"/>
      <c r="R97" s="158"/>
      <c r="S97" s="159" t="n">
        <f aca="false">Q97*R97</f>
        <v>0</v>
      </c>
      <c r="T97" s="157"/>
      <c r="U97" s="158"/>
      <c r="V97" s="159" t="n">
        <f aca="false">T97*U97</f>
        <v>0</v>
      </c>
      <c r="W97" s="160" t="n">
        <f aca="false">G97+M97+S97</f>
        <v>0</v>
      </c>
      <c r="X97" s="150" t="n">
        <f aca="false">J97+P97+V97</f>
        <v>0</v>
      </c>
      <c r="Y97" s="150" t="n">
        <f aca="false">W97-X97</f>
        <v>0</v>
      </c>
      <c r="Z97" s="151" t="e">
        <f aca="false">Y97/W97</f>
        <v>#DIV/0!</v>
      </c>
      <c r="AA97" s="161"/>
      <c r="AB97" s="153"/>
      <c r="AC97" s="153"/>
      <c r="AD97" s="153"/>
      <c r="AE97" s="153"/>
      <c r="AF97" s="153"/>
      <c r="AG97" s="153"/>
    </row>
    <row r="98" customFormat="false" ht="30" hidden="false" customHeight="true" outlineLevel="0" collapsed="false">
      <c r="A98" s="131" t="s">
        <v>80</v>
      </c>
      <c r="B98" s="132" t="s">
        <v>238</v>
      </c>
      <c r="C98" s="162" t="s">
        <v>239</v>
      </c>
      <c r="D98" s="265"/>
      <c r="E98" s="266" t="n">
        <f aca="false">SUM(E99:E101)</f>
        <v>0</v>
      </c>
      <c r="F98" s="165"/>
      <c r="G98" s="166" t="n">
        <f aca="false">SUM(G99:G101)</f>
        <v>0</v>
      </c>
      <c r="H98" s="266" t="n">
        <f aca="false">SUM(H99:H101)</f>
        <v>0</v>
      </c>
      <c r="I98" s="165"/>
      <c r="J98" s="166" t="n">
        <f aca="false">SUM(J99:J101)</f>
        <v>0</v>
      </c>
      <c r="K98" s="266" t="n">
        <f aca="false">SUM(K99:K101)</f>
        <v>0</v>
      </c>
      <c r="L98" s="165"/>
      <c r="M98" s="166" t="n">
        <f aca="false">SUM(M99:M101)</f>
        <v>0</v>
      </c>
      <c r="N98" s="266" t="n">
        <f aca="false">SUM(N99:N101)</f>
        <v>0</v>
      </c>
      <c r="O98" s="165"/>
      <c r="P98" s="166" t="n">
        <f aca="false">SUM(P99:P101)</f>
        <v>0</v>
      </c>
      <c r="Q98" s="266" t="n">
        <f aca="false">SUM(Q99:Q101)</f>
        <v>0</v>
      </c>
      <c r="R98" s="165"/>
      <c r="S98" s="166" t="n">
        <f aca="false">SUM(S99:S101)</f>
        <v>0</v>
      </c>
      <c r="T98" s="266" t="n">
        <f aca="false">SUM(T99:T101)</f>
        <v>0</v>
      </c>
      <c r="U98" s="165"/>
      <c r="V98" s="166" t="n">
        <f aca="false">SUM(V99:V101)</f>
        <v>0</v>
      </c>
      <c r="W98" s="263" t="n">
        <f aca="false">SUM(W99:W101)</f>
        <v>0</v>
      </c>
      <c r="X98" s="263" t="n">
        <f aca="false">SUM(X99:X101)</f>
        <v>0</v>
      </c>
      <c r="Y98" s="263" t="n">
        <f aca="false">W98-X98</f>
        <v>0</v>
      </c>
      <c r="Z98" s="263" t="e">
        <f aca="false">Y98/W98</f>
        <v>#DIV/0!</v>
      </c>
      <c r="AA98" s="168"/>
      <c r="AB98" s="153"/>
      <c r="AC98" s="153"/>
      <c r="AD98" s="153"/>
      <c r="AE98" s="153"/>
      <c r="AF98" s="153"/>
      <c r="AG98" s="153"/>
    </row>
    <row r="99" customFormat="false" ht="30" hidden="false" customHeight="true" outlineLevel="0" collapsed="false">
      <c r="A99" s="142" t="s">
        <v>83</v>
      </c>
      <c r="B99" s="143" t="s">
        <v>240</v>
      </c>
      <c r="C99" s="264" t="s">
        <v>241</v>
      </c>
      <c r="D99" s="204" t="s">
        <v>135</v>
      </c>
      <c r="E99" s="146"/>
      <c r="F99" s="147"/>
      <c r="G99" s="148" t="n">
        <f aca="false">E99*F99</f>
        <v>0</v>
      </c>
      <c r="H99" s="146"/>
      <c r="I99" s="147"/>
      <c r="J99" s="148" t="n">
        <f aca="false">H99*I99</f>
        <v>0</v>
      </c>
      <c r="K99" s="146"/>
      <c r="L99" s="147"/>
      <c r="M99" s="148" t="n">
        <f aca="false">K99*L99</f>
        <v>0</v>
      </c>
      <c r="N99" s="146"/>
      <c r="O99" s="147"/>
      <c r="P99" s="148" t="n">
        <f aca="false">N99*O99</f>
        <v>0</v>
      </c>
      <c r="Q99" s="146"/>
      <c r="R99" s="147"/>
      <c r="S99" s="148" t="n">
        <f aca="false">Q99*R99</f>
        <v>0</v>
      </c>
      <c r="T99" s="146"/>
      <c r="U99" s="147"/>
      <c r="V99" s="148" t="n">
        <f aca="false">T99*U99</f>
        <v>0</v>
      </c>
      <c r="W99" s="149" t="n">
        <f aca="false">G99+M99+S99</f>
        <v>0</v>
      </c>
      <c r="X99" s="150" t="n">
        <f aca="false">J99+P99+V99</f>
        <v>0</v>
      </c>
      <c r="Y99" s="150" t="n">
        <f aca="false">W99-X99</f>
        <v>0</v>
      </c>
      <c r="Z99" s="151" t="e">
        <f aca="false">Y99/W99</f>
        <v>#DIV/0!</v>
      </c>
      <c r="AA99" s="152"/>
      <c r="AB99" s="153"/>
      <c r="AC99" s="153"/>
      <c r="AD99" s="153"/>
      <c r="AE99" s="153"/>
      <c r="AF99" s="153"/>
      <c r="AG99" s="153"/>
    </row>
    <row r="100" customFormat="false" ht="30" hidden="false" customHeight="true" outlineLevel="0" collapsed="false">
      <c r="A100" s="142" t="s">
        <v>83</v>
      </c>
      <c r="B100" s="143" t="s">
        <v>242</v>
      </c>
      <c r="C100" s="144" t="s">
        <v>241</v>
      </c>
      <c r="D100" s="145" t="s">
        <v>135</v>
      </c>
      <c r="E100" s="146"/>
      <c r="F100" s="147"/>
      <c r="G100" s="148" t="n">
        <f aca="false">E100*F100</f>
        <v>0</v>
      </c>
      <c r="H100" s="146"/>
      <c r="I100" s="147"/>
      <c r="J100" s="148" t="n">
        <f aca="false">H100*I100</f>
        <v>0</v>
      </c>
      <c r="K100" s="146"/>
      <c r="L100" s="147"/>
      <c r="M100" s="148" t="n">
        <f aca="false">K100*L100</f>
        <v>0</v>
      </c>
      <c r="N100" s="146"/>
      <c r="O100" s="147"/>
      <c r="P100" s="148" t="n">
        <f aca="false">N100*O100</f>
        <v>0</v>
      </c>
      <c r="Q100" s="146"/>
      <c r="R100" s="147"/>
      <c r="S100" s="148" t="n">
        <f aca="false">Q100*R100</f>
        <v>0</v>
      </c>
      <c r="T100" s="146"/>
      <c r="U100" s="147"/>
      <c r="V100" s="148" t="n">
        <f aca="false">T100*U100</f>
        <v>0</v>
      </c>
      <c r="W100" s="149" t="n">
        <f aca="false">G100+M100+S100</f>
        <v>0</v>
      </c>
      <c r="X100" s="150" t="n">
        <f aca="false">J100+P100+V100</f>
        <v>0</v>
      </c>
      <c r="Y100" s="150" t="n">
        <f aca="false">W100-X100</f>
        <v>0</v>
      </c>
      <c r="Z100" s="151" t="e">
        <f aca="false">Y100/W100</f>
        <v>#DIV/0!</v>
      </c>
      <c r="AA100" s="152"/>
      <c r="AB100" s="153"/>
      <c r="AC100" s="153"/>
      <c r="AD100" s="153"/>
      <c r="AE100" s="153"/>
      <c r="AF100" s="153"/>
      <c r="AG100" s="153"/>
    </row>
    <row r="101" customFormat="false" ht="30" hidden="false" customHeight="true" outlineLevel="0" collapsed="false">
      <c r="A101" s="154" t="s">
        <v>83</v>
      </c>
      <c r="B101" s="155" t="s">
        <v>243</v>
      </c>
      <c r="C101" s="209" t="s">
        <v>241</v>
      </c>
      <c r="D101" s="156" t="s">
        <v>135</v>
      </c>
      <c r="E101" s="157"/>
      <c r="F101" s="158"/>
      <c r="G101" s="159" t="n">
        <f aca="false">E101*F101</f>
        <v>0</v>
      </c>
      <c r="H101" s="157"/>
      <c r="I101" s="158"/>
      <c r="J101" s="159" t="n">
        <f aca="false">H101*I101</f>
        <v>0</v>
      </c>
      <c r="K101" s="157"/>
      <c r="L101" s="158"/>
      <c r="M101" s="159" t="n">
        <f aca="false">K101*L101</f>
        <v>0</v>
      </c>
      <c r="N101" s="157"/>
      <c r="O101" s="158"/>
      <c r="P101" s="159" t="n">
        <f aca="false">N101*O101</f>
        <v>0</v>
      </c>
      <c r="Q101" s="157"/>
      <c r="R101" s="158"/>
      <c r="S101" s="159" t="n">
        <f aca="false">Q101*R101</f>
        <v>0</v>
      </c>
      <c r="T101" s="157"/>
      <c r="U101" s="158"/>
      <c r="V101" s="159" t="n">
        <f aca="false">T101*U101</f>
        <v>0</v>
      </c>
      <c r="W101" s="160" t="n">
        <f aca="false">G101+M101+S101</f>
        <v>0</v>
      </c>
      <c r="X101" s="150" t="n">
        <f aca="false">J101+P101+V101</f>
        <v>0</v>
      </c>
      <c r="Y101" s="150" t="n">
        <f aca="false">W101-X101</f>
        <v>0</v>
      </c>
      <c r="Z101" s="151" t="e">
        <f aca="false">Y101/W101</f>
        <v>#DIV/0!</v>
      </c>
      <c r="AA101" s="161"/>
      <c r="AB101" s="153"/>
      <c r="AC101" s="153"/>
      <c r="AD101" s="153"/>
      <c r="AE101" s="153"/>
      <c r="AF101" s="153"/>
      <c r="AG101" s="153"/>
    </row>
    <row r="102" customFormat="false" ht="30" hidden="false" customHeight="true" outlineLevel="0" collapsed="false">
      <c r="A102" s="131" t="s">
        <v>80</v>
      </c>
      <c r="B102" s="132" t="s">
        <v>244</v>
      </c>
      <c r="C102" s="267" t="s">
        <v>245</v>
      </c>
      <c r="D102" s="268"/>
      <c r="E102" s="266" t="n">
        <f aca="false">SUM(E103:E105)</f>
        <v>0</v>
      </c>
      <c r="F102" s="165"/>
      <c r="G102" s="166" t="n">
        <f aca="false">SUM(G103:G105)</f>
        <v>0</v>
      </c>
      <c r="H102" s="266" t="n">
        <f aca="false">SUM(H103:H105)</f>
        <v>0</v>
      </c>
      <c r="I102" s="165"/>
      <c r="J102" s="166" t="n">
        <f aca="false">SUM(J103:J105)</f>
        <v>0</v>
      </c>
      <c r="K102" s="266" t="n">
        <f aca="false">SUM(K103:K105)</f>
        <v>0</v>
      </c>
      <c r="L102" s="165"/>
      <c r="M102" s="166" t="n">
        <f aca="false">SUM(M103:M105)</f>
        <v>0</v>
      </c>
      <c r="N102" s="266" t="n">
        <f aca="false">SUM(N103:N105)</f>
        <v>0</v>
      </c>
      <c r="O102" s="165"/>
      <c r="P102" s="166" t="n">
        <f aca="false">SUM(P103:P105)</f>
        <v>0</v>
      </c>
      <c r="Q102" s="266" t="n">
        <f aca="false">SUM(Q103:Q105)</f>
        <v>0</v>
      </c>
      <c r="R102" s="165"/>
      <c r="S102" s="166" t="n">
        <f aca="false">SUM(S103:S105)</f>
        <v>0</v>
      </c>
      <c r="T102" s="266" t="n">
        <f aca="false">SUM(T103:T105)</f>
        <v>0</v>
      </c>
      <c r="U102" s="165"/>
      <c r="V102" s="166" t="n">
        <f aca="false">SUM(V103:V105)</f>
        <v>0</v>
      </c>
      <c r="W102" s="263" t="n">
        <f aca="false">SUM(W103:W105)</f>
        <v>0</v>
      </c>
      <c r="X102" s="263" t="n">
        <f aca="false">SUM(X103:X105)</f>
        <v>0</v>
      </c>
      <c r="Y102" s="263" t="n">
        <f aca="false">W102-X102</f>
        <v>0</v>
      </c>
      <c r="Z102" s="263" t="e">
        <f aca="false">Y102/W102</f>
        <v>#DIV/0!</v>
      </c>
      <c r="AA102" s="168"/>
      <c r="AB102" s="153"/>
      <c r="AC102" s="153"/>
      <c r="AD102" s="153"/>
      <c r="AE102" s="153"/>
      <c r="AF102" s="153"/>
      <c r="AG102" s="153"/>
    </row>
    <row r="103" customFormat="false" ht="30" hidden="false" customHeight="true" outlineLevel="0" collapsed="false">
      <c r="A103" s="142" t="s">
        <v>83</v>
      </c>
      <c r="B103" s="143" t="s">
        <v>246</v>
      </c>
      <c r="C103" s="250" t="s">
        <v>141</v>
      </c>
      <c r="D103" s="269" t="s">
        <v>142</v>
      </c>
      <c r="E103" s="146"/>
      <c r="F103" s="147"/>
      <c r="G103" s="148" t="n">
        <f aca="false">E103*F103</f>
        <v>0</v>
      </c>
      <c r="H103" s="146"/>
      <c r="I103" s="147"/>
      <c r="J103" s="148" t="n">
        <f aca="false">H103*I103</f>
        <v>0</v>
      </c>
      <c r="K103" s="146"/>
      <c r="L103" s="147"/>
      <c r="M103" s="148" t="n">
        <f aca="false">K103*L103</f>
        <v>0</v>
      </c>
      <c r="N103" s="146"/>
      <c r="O103" s="147"/>
      <c r="P103" s="148" t="n">
        <f aca="false">N103*O103</f>
        <v>0</v>
      </c>
      <c r="Q103" s="146"/>
      <c r="R103" s="147"/>
      <c r="S103" s="148" t="n">
        <f aca="false">Q103*R103</f>
        <v>0</v>
      </c>
      <c r="T103" s="146"/>
      <c r="U103" s="147"/>
      <c r="V103" s="148" t="n">
        <f aca="false">T103*U103</f>
        <v>0</v>
      </c>
      <c r="W103" s="149" t="n">
        <f aca="false">G103+M103+S103</f>
        <v>0</v>
      </c>
      <c r="X103" s="150" t="n">
        <f aca="false">J103+P103+V103</f>
        <v>0</v>
      </c>
      <c r="Y103" s="150" t="n">
        <f aca="false">W103-X103</f>
        <v>0</v>
      </c>
      <c r="Z103" s="151" t="e">
        <f aca="false">Y103/W103</f>
        <v>#DIV/0!</v>
      </c>
      <c r="AA103" s="152"/>
      <c r="AB103" s="153"/>
      <c r="AC103" s="153"/>
      <c r="AD103" s="153"/>
      <c r="AE103" s="153"/>
      <c r="AF103" s="153"/>
      <c r="AG103" s="153"/>
    </row>
    <row r="104" customFormat="false" ht="30" hidden="false" customHeight="true" outlineLevel="0" collapsed="false">
      <c r="A104" s="142" t="s">
        <v>83</v>
      </c>
      <c r="B104" s="143" t="s">
        <v>247</v>
      </c>
      <c r="C104" s="250" t="s">
        <v>141</v>
      </c>
      <c r="D104" s="269" t="s">
        <v>142</v>
      </c>
      <c r="E104" s="146"/>
      <c r="F104" s="147"/>
      <c r="G104" s="148" t="n">
        <f aca="false">E104*F104</f>
        <v>0</v>
      </c>
      <c r="H104" s="146"/>
      <c r="I104" s="147"/>
      <c r="J104" s="148" t="n">
        <f aca="false">H104*I104</f>
        <v>0</v>
      </c>
      <c r="K104" s="146"/>
      <c r="L104" s="147"/>
      <c r="M104" s="148" t="n">
        <f aca="false">K104*L104</f>
        <v>0</v>
      </c>
      <c r="N104" s="146"/>
      <c r="O104" s="147"/>
      <c r="P104" s="148" t="n">
        <f aca="false">N104*O104</f>
        <v>0</v>
      </c>
      <c r="Q104" s="146"/>
      <c r="R104" s="147"/>
      <c r="S104" s="148" t="n">
        <f aca="false">Q104*R104</f>
        <v>0</v>
      </c>
      <c r="T104" s="146"/>
      <c r="U104" s="147"/>
      <c r="V104" s="148" t="n">
        <f aca="false">T104*U104</f>
        <v>0</v>
      </c>
      <c r="W104" s="149" t="n">
        <f aca="false">G104+M104+S104</f>
        <v>0</v>
      </c>
      <c r="X104" s="150" t="n">
        <f aca="false">J104+P104+V104</f>
        <v>0</v>
      </c>
      <c r="Y104" s="150" t="n">
        <f aca="false">W104-X104</f>
        <v>0</v>
      </c>
      <c r="Z104" s="151" t="e">
        <f aca="false">Y104/W104</f>
        <v>#DIV/0!</v>
      </c>
      <c r="AA104" s="152"/>
      <c r="AB104" s="153"/>
      <c r="AC104" s="153"/>
      <c r="AD104" s="153"/>
      <c r="AE104" s="153"/>
      <c r="AF104" s="153"/>
      <c r="AG104" s="153"/>
    </row>
    <row r="105" customFormat="false" ht="30" hidden="false" customHeight="true" outlineLevel="0" collapsed="false">
      <c r="A105" s="154" t="s">
        <v>83</v>
      </c>
      <c r="B105" s="155" t="s">
        <v>248</v>
      </c>
      <c r="C105" s="251" t="s">
        <v>141</v>
      </c>
      <c r="D105" s="269" t="s">
        <v>142</v>
      </c>
      <c r="E105" s="171"/>
      <c r="F105" s="172"/>
      <c r="G105" s="173" t="n">
        <f aca="false">E105*F105</f>
        <v>0</v>
      </c>
      <c r="H105" s="171"/>
      <c r="I105" s="172"/>
      <c r="J105" s="173" t="n">
        <f aca="false">H105*I105</f>
        <v>0</v>
      </c>
      <c r="K105" s="171"/>
      <c r="L105" s="172"/>
      <c r="M105" s="173" t="n">
        <f aca="false">K105*L105</f>
        <v>0</v>
      </c>
      <c r="N105" s="171"/>
      <c r="O105" s="172"/>
      <c r="P105" s="173" t="n">
        <f aca="false">N105*O105</f>
        <v>0</v>
      </c>
      <c r="Q105" s="171"/>
      <c r="R105" s="172"/>
      <c r="S105" s="173" t="n">
        <f aca="false">Q105*R105</f>
        <v>0</v>
      </c>
      <c r="T105" s="171"/>
      <c r="U105" s="172"/>
      <c r="V105" s="173" t="n">
        <f aca="false">T105*U105</f>
        <v>0</v>
      </c>
      <c r="W105" s="160" t="n">
        <f aca="false">G105+M105+S105</f>
        <v>0</v>
      </c>
      <c r="X105" s="150" t="n">
        <f aca="false">J105+P105+V105</f>
        <v>0</v>
      </c>
      <c r="Y105" s="150" t="n">
        <f aca="false">W105-X105</f>
        <v>0</v>
      </c>
      <c r="Z105" s="151" t="e">
        <f aca="false">Y105/W105</f>
        <v>#DIV/0!</v>
      </c>
      <c r="AA105" s="174"/>
      <c r="AB105" s="153"/>
      <c r="AC105" s="153"/>
      <c r="AD105" s="153"/>
      <c r="AE105" s="153"/>
      <c r="AF105" s="153"/>
      <c r="AG105" s="153"/>
    </row>
    <row r="106" customFormat="false" ht="39.75" hidden="false" customHeight="true" outlineLevel="0" collapsed="false">
      <c r="A106" s="270" t="s">
        <v>249</v>
      </c>
      <c r="B106" s="270"/>
      <c r="C106" s="270"/>
      <c r="D106" s="270"/>
      <c r="E106" s="233"/>
      <c r="F106" s="233"/>
      <c r="G106" s="218" t="n">
        <f aca="false">G94+G98+G102</f>
        <v>0</v>
      </c>
      <c r="H106" s="233"/>
      <c r="I106" s="233"/>
      <c r="J106" s="218" t="n">
        <f aca="false">J94+J98+J102</f>
        <v>0</v>
      </c>
      <c r="K106" s="233"/>
      <c r="L106" s="233"/>
      <c r="M106" s="218" t="n">
        <f aca="false">M94+M98+M102</f>
        <v>0</v>
      </c>
      <c r="N106" s="233"/>
      <c r="O106" s="233"/>
      <c r="P106" s="218" t="n">
        <f aca="false">P94+P98+P102</f>
        <v>0</v>
      </c>
      <c r="Q106" s="233"/>
      <c r="R106" s="233"/>
      <c r="S106" s="218" t="n">
        <f aca="false">S94+S98+S102</f>
        <v>0</v>
      </c>
      <c r="T106" s="233"/>
      <c r="U106" s="233"/>
      <c r="V106" s="218" t="n">
        <f aca="false">V94+V98+V102</f>
        <v>0</v>
      </c>
      <c r="W106" s="235" t="n">
        <f aca="false">W94+W98+W102</f>
        <v>0</v>
      </c>
      <c r="X106" s="235" t="n">
        <f aca="false">X94+X98+X102</f>
        <v>0</v>
      </c>
      <c r="Y106" s="235" t="n">
        <f aca="false">W106-X106</f>
        <v>0</v>
      </c>
      <c r="Z106" s="235" t="e">
        <f aca="false">Y106/W106</f>
        <v>#DIV/0!</v>
      </c>
      <c r="AA106" s="223"/>
      <c r="AB106" s="10"/>
      <c r="AC106" s="13"/>
      <c r="AD106" s="13"/>
      <c r="AE106" s="13"/>
      <c r="AF106" s="13"/>
      <c r="AG106" s="13"/>
    </row>
    <row r="107" customFormat="false" ht="30" hidden="false" customHeight="true" outlineLevel="0" collapsed="false">
      <c r="A107" s="224" t="s">
        <v>78</v>
      </c>
      <c r="B107" s="225" t="n">
        <v>6</v>
      </c>
      <c r="C107" s="226" t="s">
        <v>250</v>
      </c>
      <c r="D107" s="227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29"/>
      <c r="X107" s="129"/>
      <c r="Y107" s="262"/>
      <c r="Z107" s="129"/>
      <c r="AA107" s="130"/>
      <c r="AB107" s="13"/>
      <c r="AC107" s="13"/>
      <c r="AD107" s="13"/>
      <c r="AE107" s="13"/>
      <c r="AF107" s="13"/>
      <c r="AG107" s="13"/>
    </row>
    <row r="108" customFormat="false" ht="30" hidden="false" customHeight="true" outlineLevel="0" collapsed="false">
      <c r="A108" s="131" t="s">
        <v>80</v>
      </c>
      <c r="B108" s="132" t="s">
        <v>251</v>
      </c>
      <c r="C108" s="271" t="s">
        <v>252</v>
      </c>
      <c r="D108" s="134"/>
      <c r="E108" s="135" t="n">
        <f aca="false">SUM(E109:E111)</f>
        <v>0</v>
      </c>
      <c r="F108" s="136"/>
      <c r="G108" s="137" t="n">
        <f aca="false">SUM(G109:G111)</f>
        <v>0</v>
      </c>
      <c r="H108" s="135" t="n">
        <f aca="false">SUM(H109:H111)</f>
        <v>0</v>
      </c>
      <c r="I108" s="136"/>
      <c r="J108" s="137" t="n">
        <f aca="false">SUM(J109:J111)</f>
        <v>0</v>
      </c>
      <c r="K108" s="135" t="n">
        <f aca="false">SUM(K109:K111)</f>
        <v>0</v>
      </c>
      <c r="L108" s="136"/>
      <c r="M108" s="137" t="n">
        <f aca="false">SUM(M109:M111)</f>
        <v>0</v>
      </c>
      <c r="N108" s="135" t="n">
        <f aca="false">SUM(N109:N111)</f>
        <v>0</v>
      </c>
      <c r="O108" s="136"/>
      <c r="P108" s="137" t="n">
        <f aca="false">SUM(P109:P111)</f>
        <v>0</v>
      </c>
      <c r="Q108" s="135" t="n">
        <f aca="false">SUM(Q109:Q111)</f>
        <v>0</v>
      </c>
      <c r="R108" s="136"/>
      <c r="S108" s="137" t="n">
        <f aca="false">SUM(S109:S111)</f>
        <v>0</v>
      </c>
      <c r="T108" s="135" t="n">
        <f aca="false">SUM(T109:T111)</f>
        <v>0</v>
      </c>
      <c r="U108" s="136"/>
      <c r="V108" s="137" t="n">
        <f aca="false">SUM(V109:V111)</f>
        <v>0</v>
      </c>
      <c r="W108" s="137" t="n">
        <f aca="false">SUM(W109:W111)</f>
        <v>0</v>
      </c>
      <c r="X108" s="137" t="n">
        <f aca="false">SUM(X109:X111)</f>
        <v>0</v>
      </c>
      <c r="Y108" s="137" t="n">
        <f aca="false">W108-X108</f>
        <v>0</v>
      </c>
      <c r="Z108" s="139" t="e">
        <f aca="false">Y108/W108</f>
        <v>#DIV/0!</v>
      </c>
      <c r="AA108" s="140"/>
      <c r="AB108" s="141"/>
      <c r="AC108" s="141"/>
      <c r="AD108" s="141"/>
      <c r="AE108" s="141"/>
      <c r="AF108" s="141"/>
      <c r="AG108" s="141"/>
    </row>
    <row r="109" customFormat="false" ht="30" hidden="false" customHeight="true" outlineLevel="0" collapsed="false">
      <c r="A109" s="142" t="s">
        <v>83</v>
      </c>
      <c r="B109" s="143" t="s">
        <v>253</v>
      </c>
      <c r="C109" s="144" t="s">
        <v>254</v>
      </c>
      <c r="D109" s="145" t="s">
        <v>135</v>
      </c>
      <c r="E109" s="146"/>
      <c r="F109" s="147"/>
      <c r="G109" s="148" t="n">
        <f aca="false">E109*F109</f>
        <v>0</v>
      </c>
      <c r="H109" s="146"/>
      <c r="I109" s="147"/>
      <c r="J109" s="148" t="n">
        <f aca="false">H109*I109</f>
        <v>0</v>
      </c>
      <c r="K109" s="146"/>
      <c r="L109" s="147"/>
      <c r="M109" s="148" t="n">
        <f aca="false">K109*L109</f>
        <v>0</v>
      </c>
      <c r="N109" s="146"/>
      <c r="O109" s="147"/>
      <c r="P109" s="148" t="n">
        <f aca="false">N109*O109</f>
        <v>0</v>
      </c>
      <c r="Q109" s="146"/>
      <c r="R109" s="147"/>
      <c r="S109" s="148" t="n">
        <f aca="false">Q109*R109</f>
        <v>0</v>
      </c>
      <c r="T109" s="146"/>
      <c r="U109" s="147"/>
      <c r="V109" s="148" t="n">
        <f aca="false">T109*U109</f>
        <v>0</v>
      </c>
      <c r="W109" s="149" t="n">
        <f aca="false">G109+M109+S109</f>
        <v>0</v>
      </c>
      <c r="X109" s="150" t="n">
        <f aca="false">J109+P109+V109</f>
        <v>0</v>
      </c>
      <c r="Y109" s="150" t="n">
        <f aca="false">W109-X109</f>
        <v>0</v>
      </c>
      <c r="Z109" s="151" t="e">
        <f aca="false">Y109/W109</f>
        <v>#DIV/0!</v>
      </c>
      <c r="AA109" s="152"/>
      <c r="AB109" s="153"/>
      <c r="AC109" s="153"/>
      <c r="AD109" s="153"/>
      <c r="AE109" s="153"/>
      <c r="AF109" s="153"/>
      <c r="AG109" s="153"/>
    </row>
    <row r="110" customFormat="false" ht="30" hidden="false" customHeight="true" outlineLevel="0" collapsed="false">
      <c r="A110" s="142" t="s">
        <v>83</v>
      </c>
      <c r="B110" s="143" t="s">
        <v>255</v>
      </c>
      <c r="C110" s="144" t="s">
        <v>254</v>
      </c>
      <c r="D110" s="145" t="s">
        <v>135</v>
      </c>
      <c r="E110" s="146"/>
      <c r="F110" s="147"/>
      <c r="G110" s="148" t="n">
        <f aca="false">E110*F110</f>
        <v>0</v>
      </c>
      <c r="H110" s="146"/>
      <c r="I110" s="147"/>
      <c r="J110" s="148" t="n">
        <f aca="false">H110*I110</f>
        <v>0</v>
      </c>
      <c r="K110" s="146"/>
      <c r="L110" s="147"/>
      <c r="M110" s="148" t="n">
        <f aca="false">K110*L110</f>
        <v>0</v>
      </c>
      <c r="N110" s="146"/>
      <c r="O110" s="147"/>
      <c r="P110" s="148" t="n">
        <f aca="false">N110*O110</f>
        <v>0</v>
      </c>
      <c r="Q110" s="146"/>
      <c r="R110" s="147"/>
      <c r="S110" s="148" t="n">
        <f aca="false">Q110*R110</f>
        <v>0</v>
      </c>
      <c r="T110" s="146"/>
      <c r="U110" s="147"/>
      <c r="V110" s="148" t="n">
        <f aca="false">T110*U110</f>
        <v>0</v>
      </c>
      <c r="W110" s="149" t="n">
        <f aca="false">G110+M110+S110</f>
        <v>0</v>
      </c>
      <c r="X110" s="150" t="n">
        <f aca="false">J110+P110+V110</f>
        <v>0</v>
      </c>
      <c r="Y110" s="150" t="n">
        <f aca="false">W110-X110</f>
        <v>0</v>
      </c>
      <c r="Z110" s="151" t="e">
        <f aca="false">Y110/W110</f>
        <v>#DIV/0!</v>
      </c>
      <c r="AA110" s="152"/>
      <c r="AB110" s="153"/>
      <c r="AC110" s="153"/>
      <c r="AD110" s="153"/>
      <c r="AE110" s="153"/>
      <c r="AF110" s="153"/>
      <c r="AG110" s="153"/>
    </row>
    <row r="111" customFormat="false" ht="30" hidden="false" customHeight="true" outlineLevel="0" collapsed="false">
      <c r="A111" s="154" t="s">
        <v>83</v>
      </c>
      <c r="B111" s="155" t="s">
        <v>256</v>
      </c>
      <c r="C111" s="209" t="s">
        <v>254</v>
      </c>
      <c r="D111" s="156" t="s">
        <v>135</v>
      </c>
      <c r="E111" s="157"/>
      <c r="F111" s="158"/>
      <c r="G111" s="159" t="n">
        <f aca="false">E111*F111</f>
        <v>0</v>
      </c>
      <c r="H111" s="157"/>
      <c r="I111" s="158"/>
      <c r="J111" s="159" t="n">
        <f aca="false">H111*I111</f>
        <v>0</v>
      </c>
      <c r="K111" s="157"/>
      <c r="L111" s="158"/>
      <c r="M111" s="159" t="n">
        <f aca="false">K111*L111</f>
        <v>0</v>
      </c>
      <c r="N111" s="157"/>
      <c r="O111" s="158"/>
      <c r="P111" s="159" t="n">
        <f aca="false">N111*O111</f>
        <v>0</v>
      </c>
      <c r="Q111" s="157"/>
      <c r="R111" s="158"/>
      <c r="S111" s="159" t="n">
        <f aca="false">Q111*R111</f>
        <v>0</v>
      </c>
      <c r="T111" s="157"/>
      <c r="U111" s="158"/>
      <c r="V111" s="159" t="n">
        <f aca="false">T111*U111</f>
        <v>0</v>
      </c>
      <c r="W111" s="160" t="n">
        <f aca="false">G111+M111+S111</f>
        <v>0</v>
      </c>
      <c r="X111" s="150" t="n">
        <f aca="false">J111+P111+V111</f>
        <v>0</v>
      </c>
      <c r="Y111" s="150" t="n">
        <f aca="false">W111-X111</f>
        <v>0</v>
      </c>
      <c r="Z111" s="151" t="e">
        <f aca="false">Y111/W111</f>
        <v>#DIV/0!</v>
      </c>
      <c r="AA111" s="161"/>
      <c r="AB111" s="153"/>
      <c r="AC111" s="153"/>
      <c r="AD111" s="153"/>
      <c r="AE111" s="153"/>
      <c r="AF111" s="153"/>
      <c r="AG111" s="153"/>
    </row>
    <row r="112" customFormat="false" ht="30" hidden="false" customHeight="true" outlineLevel="0" collapsed="false">
      <c r="A112" s="131" t="s">
        <v>78</v>
      </c>
      <c r="B112" s="132" t="s">
        <v>257</v>
      </c>
      <c r="C112" s="272" t="s">
        <v>258</v>
      </c>
      <c r="D112" s="163"/>
      <c r="E112" s="164" t="n">
        <f aca="false">SUM(E113:E115)</f>
        <v>0</v>
      </c>
      <c r="F112" s="165"/>
      <c r="G112" s="166" t="n">
        <f aca="false">SUM(G113:G115)</f>
        <v>0</v>
      </c>
      <c r="H112" s="164" t="n">
        <f aca="false">SUM(H113:H115)</f>
        <v>0</v>
      </c>
      <c r="I112" s="165"/>
      <c r="J112" s="166" t="n">
        <f aca="false">SUM(J113:J115)</f>
        <v>0</v>
      </c>
      <c r="K112" s="164" t="n">
        <f aca="false">SUM(K113:K115)</f>
        <v>0</v>
      </c>
      <c r="L112" s="165"/>
      <c r="M112" s="166" t="n">
        <f aca="false">SUM(M113:M115)</f>
        <v>0</v>
      </c>
      <c r="N112" s="164" t="n">
        <f aca="false">SUM(N113:N115)</f>
        <v>0</v>
      </c>
      <c r="O112" s="165"/>
      <c r="P112" s="166" t="n">
        <f aca="false">SUM(P113:P115)</f>
        <v>0</v>
      </c>
      <c r="Q112" s="164" t="n">
        <f aca="false">SUM(Q113:Q115)</f>
        <v>0</v>
      </c>
      <c r="R112" s="165"/>
      <c r="S112" s="166" t="n">
        <f aca="false">SUM(S113:S115)</f>
        <v>0</v>
      </c>
      <c r="T112" s="164" t="n">
        <f aca="false">SUM(T113:T115)</f>
        <v>0</v>
      </c>
      <c r="U112" s="165"/>
      <c r="V112" s="166" t="n">
        <f aca="false">SUM(V113:V115)</f>
        <v>0</v>
      </c>
      <c r="W112" s="166" t="n">
        <f aca="false">SUM(W113:W115)</f>
        <v>0</v>
      </c>
      <c r="X112" s="166" t="n">
        <f aca="false">SUM(X113:X115)</f>
        <v>0</v>
      </c>
      <c r="Y112" s="166" t="n">
        <f aca="false">W112-X112</f>
        <v>0</v>
      </c>
      <c r="Z112" s="166" t="e">
        <f aca="false">Y112/W112</f>
        <v>#DIV/0!</v>
      </c>
      <c r="AA112" s="168"/>
      <c r="AB112" s="141"/>
      <c r="AC112" s="141"/>
      <c r="AD112" s="141"/>
      <c r="AE112" s="141"/>
      <c r="AF112" s="141"/>
      <c r="AG112" s="141"/>
    </row>
    <row r="113" customFormat="false" ht="30" hidden="false" customHeight="true" outlineLevel="0" collapsed="false">
      <c r="A113" s="142" t="s">
        <v>83</v>
      </c>
      <c r="B113" s="143" t="s">
        <v>259</v>
      </c>
      <c r="C113" s="144" t="s">
        <v>254</v>
      </c>
      <c r="D113" s="145" t="s">
        <v>135</v>
      </c>
      <c r="E113" s="146"/>
      <c r="F113" s="147"/>
      <c r="G113" s="148" t="n">
        <f aca="false">E113*F113</f>
        <v>0</v>
      </c>
      <c r="H113" s="146"/>
      <c r="I113" s="147"/>
      <c r="J113" s="148" t="n">
        <f aca="false">H113*I113</f>
        <v>0</v>
      </c>
      <c r="K113" s="146"/>
      <c r="L113" s="147"/>
      <c r="M113" s="148" t="n">
        <f aca="false">K113*L113</f>
        <v>0</v>
      </c>
      <c r="N113" s="146"/>
      <c r="O113" s="147"/>
      <c r="P113" s="148" t="n">
        <f aca="false">N113*O113</f>
        <v>0</v>
      </c>
      <c r="Q113" s="146"/>
      <c r="R113" s="147"/>
      <c r="S113" s="148" t="n">
        <f aca="false">Q113*R113</f>
        <v>0</v>
      </c>
      <c r="T113" s="146"/>
      <c r="U113" s="147"/>
      <c r="V113" s="148" t="n">
        <f aca="false">T113*U113</f>
        <v>0</v>
      </c>
      <c r="W113" s="149" t="n">
        <f aca="false">G113+M113+S113</f>
        <v>0</v>
      </c>
      <c r="X113" s="150" t="n">
        <f aca="false">J113+P113+V113</f>
        <v>0</v>
      </c>
      <c r="Y113" s="150" t="n">
        <f aca="false">W113-X113</f>
        <v>0</v>
      </c>
      <c r="Z113" s="151" t="e">
        <f aca="false">Y113/W113</f>
        <v>#DIV/0!</v>
      </c>
      <c r="AA113" s="152"/>
      <c r="AB113" s="153"/>
      <c r="AC113" s="153"/>
      <c r="AD113" s="153"/>
      <c r="AE113" s="153"/>
      <c r="AF113" s="153"/>
      <c r="AG113" s="153"/>
    </row>
    <row r="114" customFormat="false" ht="30" hidden="false" customHeight="true" outlineLevel="0" collapsed="false">
      <c r="A114" s="142" t="s">
        <v>83</v>
      </c>
      <c r="B114" s="143" t="s">
        <v>260</v>
      </c>
      <c r="C114" s="144" t="s">
        <v>254</v>
      </c>
      <c r="D114" s="145" t="s">
        <v>135</v>
      </c>
      <c r="E114" s="146"/>
      <c r="F114" s="147"/>
      <c r="G114" s="148" t="n">
        <f aca="false">E114*F114</f>
        <v>0</v>
      </c>
      <c r="H114" s="146"/>
      <c r="I114" s="147"/>
      <c r="J114" s="148" t="n">
        <f aca="false">H114*I114</f>
        <v>0</v>
      </c>
      <c r="K114" s="146"/>
      <c r="L114" s="147"/>
      <c r="M114" s="148" t="n">
        <f aca="false">K114*L114</f>
        <v>0</v>
      </c>
      <c r="N114" s="146"/>
      <c r="O114" s="147"/>
      <c r="P114" s="148" t="n">
        <f aca="false">N114*O114</f>
        <v>0</v>
      </c>
      <c r="Q114" s="146"/>
      <c r="R114" s="147"/>
      <c r="S114" s="148" t="n">
        <f aca="false">Q114*R114</f>
        <v>0</v>
      </c>
      <c r="T114" s="146"/>
      <c r="U114" s="147"/>
      <c r="V114" s="148" t="n">
        <f aca="false">T114*U114</f>
        <v>0</v>
      </c>
      <c r="W114" s="149" t="n">
        <f aca="false">G114+M114+S114</f>
        <v>0</v>
      </c>
      <c r="X114" s="150" t="n">
        <f aca="false">J114+P114+V114</f>
        <v>0</v>
      </c>
      <c r="Y114" s="150" t="n">
        <f aca="false">W114-X114</f>
        <v>0</v>
      </c>
      <c r="Z114" s="151" t="e">
        <f aca="false">Y114/W114</f>
        <v>#DIV/0!</v>
      </c>
      <c r="AA114" s="152"/>
      <c r="AB114" s="153"/>
      <c r="AC114" s="153"/>
      <c r="AD114" s="153"/>
      <c r="AE114" s="153"/>
      <c r="AF114" s="153"/>
      <c r="AG114" s="153"/>
    </row>
    <row r="115" customFormat="false" ht="30" hidden="false" customHeight="true" outlineLevel="0" collapsed="false">
      <c r="A115" s="154" t="s">
        <v>83</v>
      </c>
      <c r="B115" s="155" t="s">
        <v>261</v>
      </c>
      <c r="C115" s="209" t="s">
        <v>254</v>
      </c>
      <c r="D115" s="156" t="s">
        <v>135</v>
      </c>
      <c r="E115" s="157"/>
      <c r="F115" s="158"/>
      <c r="G115" s="159" t="n">
        <f aca="false">E115*F115</f>
        <v>0</v>
      </c>
      <c r="H115" s="157"/>
      <c r="I115" s="158"/>
      <c r="J115" s="159" t="n">
        <f aca="false">H115*I115</f>
        <v>0</v>
      </c>
      <c r="K115" s="157"/>
      <c r="L115" s="158"/>
      <c r="M115" s="159" t="n">
        <f aca="false">K115*L115</f>
        <v>0</v>
      </c>
      <c r="N115" s="157"/>
      <c r="O115" s="158"/>
      <c r="P115" s="159" t="n">
        <f aca="false">N115*O115</f>
        <v>0</v>
      </c>
      <c r="Q115" s="157"/>
      <c r="R115" s="158"/>
      <c r="S115" s="159" t="n">
        <f aca="false">Q115*R115</f>
        <v>0</v>
      </c>
      <c r="T115" s="157"/>
      <c r="U115" s="158"/>
      <c r="V115" s="159" t="n">
        <f aca="false">T115*U115</f>
        <v>0</v>
      </c>
      <c r="W115" s="160" t="n">
        <f aca="false">G115+M115+S115</f>
        <v>0</v>
      </c>
      <c r="X115" s="150" t="n">
        <f aca="false">J115+P115+V115</f>
        <v>0</v>
      </c>
      <c r="Y115" s="150" t="n">
        <f aca="false">W115-X115</f>
        <v>0</v>
      </c>
      <c r="Z115" s="151" t="e">
        <f aca="false">Y115/W115</f>
        <v>#DIV/0!</v>
      </c>
      <c r="AA115" s="161"/>
      <c r="AB115" s="153"/>
      <c r="AC115" s="153"/>
      <c r="AD115" s="153"/>
      <c r="AE115" s="153"/>
      <c r="AF115" s="153"/>
      <c r="AG115" s="153"/>
    </row>
    <row r="116" customFormat="false" ht="30" hidden="false" customHeight="true" outlineLevel="0" collapsed="false">
      <c r="A116" s="131" t="s">
        <v>78</v>
      </c>
      <c r="B116" s="132" t="s">
        <v>262</v>
      </c>
      <c r="C116" s="272" t="s">
        <v>263</v>
      </c>
      <c r="D116" s="163"/>
      <c r="E116" s="164" t="n">
        <f aca="false">SUM(E117:E119)</f>
        <v>0</v>
      </c>
      <c r="F116" s="165"/>
      <c r="G116" s="166" t="n">
        <f aca="false">SUM(G117:G119)</f>
        <v>0</v>
      </c>
      <c r="H116" s="164" t="n">
        <f aca="false">SUM(H117:H119)</f>
        <v>0</v>
      </c>
      <c r="I116" s="165"/>
      <c r="J116" s="166" t="n">
        <f aca="false">SUM(J117:J119)</f>
        <v>0</v>
      </c>
      <c r="K116" s="164" t="n">
        <f aca="false">SUM(K117:K119)</f>
        <v>0</v>
      </c>
      <c r="L116" s="165"/>
      <c r="M116" s="166" t="n">
        <f aca="false">SUM(M117:M119)</f>
        <v>0</v>
      </c>
      <c r="N116" s="164" t="n">
        <f aca="false">SUM(N117:N119)</f>
        <v>0</v>
      </c>
      <c r="O116" s="165"/>
      <c r="P116" s="166" t="n">
        <f aca="false">SUM(P117:P119)</f>
        <v>0</v>
      </c>
      <c r="Q116" s="164" t="n">
        <f aca="false">SUM(Q117:Q119)</f>
        <v>0</v>
      </c>
      <c r="R116" s="165"/>
      <c r="S116" s="166" t="n">
        <f aca="false">SUM(S117:S119)</f>
        <v>0</v>
      </c>
      <c r="T116" s="164" t="n">
        <f aca="false">SUM(T117:T119)</f>
        <v>0</v>
      </c>
      <c r="U116" s="165"/>
      <c r="V116" s="166" t="n">
        <f aca="false">SUM(V117:V119)</f>
        <v>0</v>
      </c>
      <c r="W116" s="166" t="n">
        <f aca="false">SUM(W117:W119)</f>
        <v>0</v>
      </c>
      <c r="X116" s="166" t="n">
        <f aca="false">SUM(X117:X119)</f>
        <v>0</v>
      </c>
      <c r="Y116" s="166" t="n">
        <f aca="false">W116-X116</f>
        <v>0</v>
      </c>
      <c r="Z116" s="166" t="e">
        <f aca="false">Y116/W116</f>
        <v>#DIV/0!</v>
      </c>
      <c r="AA116" s="168"/>
      <c r="AB116" s="141"/>
      <c r="AC116" s="141"/>
      <c r="AD116" s="141"/>
      <c r="AE116" s="141"/>
      <c r="AF116" s="141"/>
      <c r="AG116" s="141"/>
    </row>
    <row r="117" customFormat="false" ht="30" hidden="false" customHeight="true" outlineLevel="0" collapsed="false">
      <c r="A117" s="142" t="s">
        <v>83</v>
      </c>
      <c r="B117" s="143" t="s">
        <v>264</v>
      </c>
      <c r="C117" s="144" t="s">
        <v>254</v>
      </c>
      <c r="D117" s="145" t="s">
        <v>135</v>
      </c>
      <c r="E117" s="146"/>
      <c r="F117" s="147"/>
      <c r="G117" s="148" t="n">
        <f aca="false">E117*F117</f>
        <v>0</v>
      </c>
      <c r="H117" s="146"/>
      <c r="I117" s="147"/>
      <c r="J117" s="148" t="n">
        <f aca="false">H117*I117</f>
        <v>0</v>
      </c>
      <c r="K117" s="146"/>
      <c r="L117" s="147"/>
      <c r="M117" s="148" t="n">
        <f aca="false">K117*L117</f>
        <v>0</v>
      </c>
      <c r="N117" s="146"/>
      <c r="O117" s="147"/>
      <c r="P117" s="148" t="n">
        <f aca="false">N117*O117</f>
        <v>0</v>
      </c>
      <c r="Q117" s="146"/>
      <c r="R117" s="147"/>
      <c r="S117" s="148" t="n">
        <f aca="false">Q117*R117</f>
        <v>0</v>
      </c>
      <c r="T117" s="146"/>
      <c r="U117" s="147"/>
      <c r="V117" s="148" t="n">
        <f aca="false">T117*U117</f>
        <v>0</v>
      </c>
      <c r="W117" s="149" t="n">
        <f aca="false">G117+M117+S117</f>
        <v>0</v>
      </c>
      <c r="X117" s="150" t="n">
        <f aca="false">J117+P117+V117</f>
        <v>0</v>
      </c>
      <c r="Y117" s="150" t="n">
        <f aca="false">W117-X117</f>
        <v>0</v>
      </c>
      <c r="Z117" s="151" t="e">
        <f aca="false">Y117/W117</f>
        <v>#DIV/0!</v>
      </c>
      <c r="AA117" s="152"/>
      <c r="AB117" s="153"/>
      <c r="AC117" s="153"/>
      <c r="AD117" s="153"/>
      <c r="AE117" s="153"/>
      <c r="AF117" s="153"/>
      <c r="AG117" s="153"/>
    </row>
    <row r="118" customFormat="false" ht="30" hidden="false" customHeight="true" outlineLevel="0" collapsed="false">
      <c r="A118" s="142" t="s">
        <v>83</v>
      </c>
      <c r="B118" s="143" t="s">
        <v>265</v>
      </c>
      <c r="C118" s="144" t="s">
        <v>254</v>
      </c>
      <c r="D118" s="145" t="s">
        <v>135</v>
      </c>
      <c r="E118" s="146"/>
      <c r="F118" s="147"/>
      <c r="G118" s="148" t="n">
        <f aca="false">E118*F118</f>
        <v>0</v>
      </c>
      <c r="H118" s="146"/>
      <c r="I118" s="147"/>
      <c r="J118" s="148" t="n">
        <f aca="false">H118*I118</f>
        <v>0</v>
      </c>
      <c r="K118" s="146"/>
      <c r="L118" s="147"/>
      <c r="M118" s="148" t="n">
        <f aca="false">K118*L118</f>
        <v>0</v>
      </c>
      <c r="N118" s="146"/>
      <c r="O118" s="147"/>
      <c r="P118" s="148" t="n">
        <f aca="false">N118*O118</f>
        <v>0</v>
      </c>
      <c r="Q118" s="146"/>
      <c r="R118" s="147"/>
      <c r="S118" s="148" t="n">
        <f aca="false">Q118*R118</f>
        <v>0</v>
      </c>
      <c r="T118" s="146"/>
      <c r="U118" s="147"/>
      <c r="V118" s="148" t="n">
        <f aca="false">T118*U118</f>
        <v>0</v>
      </c>
      <c r="W118" s="149" t="n">
        <f aca="false">G118+M118+S118</f>
        <v>0</v>
      </c>
      <c r="X118" s="150" t="n">
        <f aca="false">J118+P118+V118</f>
        <v>0</v>
      </c>
      <c r="Y118" s="150" t="n">
        <f aca="false">W118-X118</f>
        <v>0</v>
      </c>
      <c r="Z118" s="151" t="e">
        <f aca="false">Y118/W118</f>
        <v>#DIV/0!</v>
      </c>
      <c r="AA118" s="152"/>
      <c r="AB118" s="153"/>
      <c r="AC118" s="153"/>
      <c r="AD118" s="153"/>
      <c r="AE118" s="153"/>
      <c r="AF118" s="153"/>
      <c r="AG118" s="153"/>
    </row>
    <row r="119" customFormat="false" ht="30" hidden="false" customHeight="true" outlineLevel="0" collapsed="false">
      <c r="A119" s="154" t="s">
        <v>83</v>
      </c>
      <c r="B119" s="155" t="s">
        <v>266</v>
      </c>
      <c r="C119" s="209" t="s">
        <v>254</v>
      </c>
      <c r="D119" s="156" t="s">
        <v>135</v>
      </c>
      <c r="E119" s="171"/>
      <c r="F119" s="172"/>
      <c r="G119" s="173" t="n">
        <f aca="false">E119*F119</f>
        <v>0</v>
      </c>
      <c r="H119" s="171"/>
      <c r="I119" s="172"/>
      <c r="J119" s="173" t="n">
        <f aca="false">H119*I119</f>
        <v>0</v>
      </c>
      <c r="K119" s="171"/>
      <c r="L119" s="172"/>
      <c r="M119" s="173" t="n">
        <f aca="false">K119*L119</f>
        <v>0</v>
      </c>
      <c r="N119" s="171"/>
      <c r="O119" s="172"/>
      <c r="P119" s="173" t="n">
        <f aca="false">N119*O119</f>
        <v>0</v>
      </c>
      <c r="Q119" s="171"/>
      <c r="R119" s="172"/>
      <c r="S119" s="173" t="n">
        <f aca="false">Q119*R119</f>
        <v>0</v>
      </c>
      <c r="T119" s="171"/>
      <c r="U119" s="172"/>
      <c r="V119" s="173" t="n">
        <f aca="false">T119*U119</f>
        <v>0</v>
      </c>
      <c r="W119" s="160" t="n">
        <f aca="false">G119+M119+S119</f>
        <v>0</v>
      </c>
      <c r="X119" s="237" t="n">
        <f aca="false">J119+P119+V119</f>
        <v>0</v>
      </c>
      <c r="Y119" s="237" t="n">
        <f aca="false">W119-X119</f>
        <v>0</v>
      </c>
      <c r="Z119" s="273" t="e">
        <f aca="false">Y119/W119</f>
        <v>#DIV/0!</v>
      </c>
      <c r="AA119" s="161"/>
      <c r="AB119" s="153"/>
      <c r="AC119" s="153"/>
      <c r="AD119" s="153"/>
      <c r="AE119" s="153"/>
      <c r="AF119" s="153"/>
      <c r="AG119" s="153"/>
    </row>
    <row r="120" customFormat="false" ht="30" hidden="false" customHeight="true" outlineLevel="0" collapsed="false">
      <c r="A120" s="212" t="s">
        <v>267</v>
      </c>
      <c r="B120" s="213"/>
      <c r="C120" s="214"/>
      <c r="D120" s="215"/>
      <c r="E120" s="219" t="n">
        <f aca="false">E116+E112+E108</f>
        <v>0</v>
      </c>
      <c r="F120" s="233"/>
      <c r="G120" s="218" t="n">
        <f aca="false">G116+G112+G108</f>
        <v>0</v>
      </c>
      <c r="H120" s="219" t="n">
        <f aca="false">H116+H112+H108</f>
        <v>0</v>
      </c>
      <c r="I120" s="233"/>
      <c r="J120" s="218" t="n">
        <f aca="false">J116+J112+J108</f>
        <v>0</v>
      </c>
      <c r="K120" s="234" t="n">
        <f aca="false">K116+K112+K108</f>
        <v>0</v>
      </c>
      <c r="L120" s="233"/>
      <c r="M120" s="218" t="n">
        <f aca="false">M116+M112+M108</f>
        <v>0</v>
      </c>
      <c r="N120" s="234" t="n">
        <f aca="false">N116+N112+N108</f>
        <v>0</v>
      </c>
      <c r="O120" s="233"/>
      <c r="P120" s="218" t="n">
        <f aca="false">P116+P112+P108</f>
        <v>0</v>
      </c>
      <c r="Q120" s="234" t="n">
        <f aca="false">Q116+Q112+Q108</f>
        <v>0</v>
      </c>
      <c r="R120" s="233"/>
      <c r="S120" s="218" t="n">
        <f aca="false">S116+S112+S108</f>
        <v>0</v>
      </c>
      <c r="T120" s="234" t="n">
        <f aca="false">T116+T112+T108</f>
        <v>0</v>
      </c>
      <c r="U120" s="233"/>
      <c r="V120" s="220" t="n">
        <f aca="false">V116+V112+V108</f>
        <v>0</v>
      </c>
      <c r="W120" s="274" t="n">
        <f aca="false">W116+W112+W108</f>
        <v>0</v>
      </c>
      <c r="X120" s="275" t="n">
        <f aca="false">X116+X112+X108</f>
        <v>0</v>
      </c>
      <c r="Y120" s="275" t="n">
        <f aca="false">W120-X120</f>
        <v>0</v>
      </c>
      <c r="Z120" s="275" t="e">
        <f aca="false">Y120/W120</f>
        <v>#DIV/0!</v>
      </c>
      <c r="AA120" s="276"/>
      <c r="AB120" s="13"/>
      <c r="AC120" s="13"/>
      <c r="AD120" s="13"/>
      <c r="AE120" s="13"/>
      <c r="AF120" s="13"/>
      <c r="AG120" s="13"/>
    </row>
    <row r="121" customFormat="false" ht="30" hidden="false" customHeight="true" outlineLevel="0" collapsed="false">
      <c r="A121" s="224" t="s">
        <v>78</v>
      </c>
      <c r="B121" s="261" t="n">
        <v>7</v>
      </c>
      <c r="C121" s="226" t="s">
        <v>268</v>
      </c>
      <c r="D121" s="227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277"/>
      <c r="X121" s="277"/>
      <c r="Y121" s="228"/>
      <c r="Z121" s="277"/>
      <c r="AA121" s="278"/>
      <c r="AB121" s="13"/>
      <c r="AC121" s="13"/>
      <c r="AD121" s="13"/>
      <c r="AE121" s="13"/>
      <c r="AF121" s="13"/>
      <c r="AG121" s="13"/>
    </row>
    <row r="122" customFormat="false" ht="30" hidden="false" customHeight="true" outlineLevel="0" collapsed="false">
      <c r="A122" s="142" t="s">
        <v>83</v>
      </c>
      <c r="B122" s="143" t="s">
        <v>269</v>
      </c>
      <c r="C122" s="144" t="s">
        <v>270</v>
      </c>
      <c r="D122" s="145" t="s">
        <v>135</v>
      </c>
      <c r="E122" s="146"/>
      <c r="F122" s="147"/>
      <c r="G122" s="148" t="n">
        <f aca="false">E122*F122</f>
        <v>0</v>
      </c>
      <c r="H122" s="146"/>
      <c r="I122" s="147"/>
      <c r="J122" s="148" t="n">
        <f aca="false">H122*I122</f>
        <v>0</v>
      </c>
      <c r="K122" s="146"/>
      <c r="L122" s="147"/>
      <c r="M122" s="148" t="n">
        <f aca="false">K122*L122</f>
        <v>0</v>
      </c>
      <c r="N122" s="146"/>
      <c r="O122" s="147"/>
      <c r="P122" s="148" t="n">
        <f aca="false">N122*O122</f>
        <v>0</v>
      </c>
      <c r="Q122" s="146"/>
      <c r="R122" s="147"/>
      <c r="S122" s="148" t="n">
        <f aca="false">Q122*R122</f>
        <v>0</v>
      </c>
      <c r="T122" s="146"/>
      <c r="U122" s="147"/>
      <c r="V122" s="255" t="n">
        <f aca="false">T122*U122</f>
        <v>0</v>
      </c>
      <c r="W122" s="279" t="n">
        <f aca="false">G122+M122+S122</f>
        <v>0</v>
      </c>
      <c r="X122" s="280" t="n">
        <f aca="false">J122+P122+V122</f>
        <v>0</v>
      </c>
      <c r="Y122" s="280" t="n">
        <f aca="false">W122-X122</f>
        <v>0</v>
      </c>
      <c r="Z122" s="281" t="e">
        <f aca="false">Y122/W122</f>
        <v>#DIV/0!</v>
      </c>
      <c r="AA122" s="282"/>
      <c r="AB122" s="153"/>
      <c r="AC122" s="153"/>
      <c r="AD122" s="153"/>
      <c r="AE122" s="153"/>
      <c r="AF122" s="153"/>
      <c r="AG122" s="153"/>
    </row>
    <row r="123" customFormat="false" ht="30" hidden="false" customHeight="true" outlineLevel="0" collapsed="false">
      <c r="A123" s="142" t="s">
        <v>83</v>
      </c>
      <c r="B123" s="143" t="s">
        <v>271</v>
      </c>
      <c r="C123" s="144" t="s">
        <v>272</v>
      </c>
      <c r="D123" s="145" t="s">
        <v>135</v>
      </c>
      <c r="E123" s="146"/>
      <c r="F123" s="147"/>
      <c r="G123" s="148" t="n">
        <f aca="false">E123*F123</f>
        <v>0</v>
      </c>
      <c r="H123" s="146"/>
      <c r="I123" s="147"/>
      <c r="J123" s="148" t="n">
        <f aca="false">H123*I123</f>
        <v>0</v>
      </c>
      <c r="K123" s="146"/>
      <c r="L123" s="147"/>
      <c r="M123" s="148" t="n">
        <f aca="false">K123*L123</f>
        <v>0</v>
      </c>
      <c r="N123" s="146"/>
      <c r="O123" s="147"/>
      <c r="P123" s="148" t="n">
        <f aca="false">N123*O123</f>
        <v>0</v>
      </c>
      <c r="Q123" s="146"/>
      <c r="R123" s="147"/>
      <c r="S123" s="148" t="n">
        <f aca="false">Q123*R123</f>
        <v>0</v>
      </c>
      <c r="T123" s="146"/>
      <c r="U123" s="147"/>
      <c r="V123" s="255" t="n">
        <f aca="false">T123*U123</f>
        <v>0</v>
      </c>
      <c r="W123" s="283" t="n">
        <f aca="false">G123+M123+S123</f>
        <v>0</v>
      </c>
      <c r="X123" s="150" t="n">
        <f aca="false">J123+P123+V123</f>
        <v>0</v>
      </c>
      <c r="Y123" s="150" t="n">
        <f aca="false">W123-X123</f>
        <v>0</v>
      </c>
      <c r="Z123" s="151" t="e">
        <f aca="false">Y123/W123</f>
        <v>#DIV/0!</v>
      </c>
      <c r="AA123" s="152"/>
      <c r="AB123" s="153"/>
      <c r="AC123" s="153"/>
      <c r="AD123" s="153"/>
      <c r="AE123" s="153"/>
      <c r="AF123" s="153"/>
      <c r="AG123" s="153"/>
    </row>
    <row r="124" customFormat="false" ht="30" hidden="false" customHeight="true" outlineLevel="0" collapsed="false">
      <c r="A124" s="142" t="s">
        <v>83</v>
      </c>
      <c r="B124" s="143" t="s">
        <v>273</v>
      </c>
      <c r="C124" s="144" t="s">
        <v>274</v>
      </c>
      <c r="D124" s="145" t="s">
        <v>135</v>
      </c>
      <c r="E124" s="146"/>
      <c r="F124" s="147"/>
      <c r="G124" s="148" t="n">
        <f aca="false">E124*F124</f>
        <v>0</v>
      </c>
      <c r="H124" s="146"/>
      <c r="I124" s="147"/>
      <c r="J124" s="148" t="n">
        <f aca="false">H124*I124</f>
        <v>0</v>
      </c>
      <c r="K124" s="146"/>
      <c r="L124" s="147"/>
      <c r="M124" s="148" t="n">
        <f aca="false">K124*L124</f>
        <v>0</v>
      </c>
      <c r="N124" s="146"/>
      <c r="O124" s="147"/>
      <c r="P124" s="148" t="n">
        <f aca="false">N124*O124</f>
        <v>0</v>
      </c>
      <c r="Q124" s="146"/>
      <c r="R124" s="147"/>
      <c r="S124" s="148" t="n">
        <f aca="false">Q124*R124</f>
        <v>0</v>
      </c>
      <c r="T124" s="146"/>
      <c r="U124" s="147"/>
      <c r="V124" s="255" t="n">
        <f aca="false">T124*U124</f>
        <v>0</v>
      </c>
      <c r="W124" s="283" t="n">
        <f aca="false">G124+M124+S124</f>
        <v>0</v>
      </c>
      <c r="X124" s="150" t="n">
        <f aca="false">J124+P124+V124</f>
        <v>0</v>
      </c>
      <c r="Y124" s="150" t="n">
        <f aca="false">W124-X124</f>
        <v>0</v>
      </c>
      <c r="Z124" s="151" t="e">
        <f aca="false">Y124/W124</f>
        <v>#DIV/0!</v>
      </c>
      <c r="AA124" s="152"/>
      <c r="AB124" s="153"/>
      <c r="AC124" s="153"/>
      <c r="AD124" s="153"/>
      <c r="AE124" s="153"/>
      <c r="AF124" s="153"/>
      <c r="AG124" s="153"/>
    </row>
    <row r="125" customFormat="false" ht="30" hidden="false" customHeight="true" outlineLevel="0" collapsed="false">
      <c r="A125" s="142" t="s">
        <v>83</v>
      </c>
      <c r="B125" s="143" t="s">
        <v>275</v>
      </c>
      <c r="C125" s="144" t="s">
        <v>276</v>
      </c>
      <c r="D125" s="145" t="s">
        <v>135</v>
      </c>
      <c r="E125" s="146"/>
      <c r="F125" s="147"/>
      <c r="G125" s="148" t="n">
        <f aca="false">E125*F125</f>
        <v>0</v>
      </c>
      <c r="H125" s="146"/>
      <c r="I125" s="147"/>
      <c r="J125" s="148" t="n">
        <f aca="false">H125*I125</f>
        <v>0</v>
      </c>
      <c r="K125" s="146"/>
      <c r="L125" s="147"/>
      <c r="M125" s="148" t="n">
        <f aca="false">K125*L125</f>
        <v>0</v>
      </c>
      <c r="N125" s="146"/>
      <c r="O125" s="147"/>
      <c r="P125" s="148" t="n">
        <f aca="false">N125*O125</f>
        <v>0</v>
      </c>
      <c r="Q125" s="146"/>
      <c r="R125" s="147"/>
      <c r="S125" s="148" t="n">
        <f aca="false">Q125*R125</f>
        <v>0</v>
      </c>
      <c r="T125" s="146"/>
      <c r="U125" s="147"/>
      <c r="V125" s="255" t="n">
        <f aca="false">T125*U125</f>
        <v>0</v>
      </c>
      <c r="W125" s="283" t="n">
        <f aca="false">G125+M125+S125</f>
        <v>0</v>
      </c>
      <c r="X125" s="150" t="n">
        <f aca="false">J125+P125+V125</f>
        <v>0</v>
      </c>
      <c r="Y125" s="150" t="n">
        <f aca="false">W125-X125</f>
        <v>0</v>
      </c>
      <c r="Z125" s="151" t="e">
        <f aca="false">Y125/W125</f>
        <v>#DIV/0!</v>
      </c>
      <c r="AA125" s="152"/>
      <c r="AB125" s="153"/>
      <c r="AC125" s="153"/>
      <c r="AD125" s="153"/>
      <c r="AE125" s="153"/>
      <c r="AF125" s="153"/>
      <c r="AG125" s="153"/>
    </row>
    <row r="126" customFormat="false" ht="30" hidden="false" customHeight="true" outlineLevel="0" collapsed="false">
      <c r="A126" s="142" t="s">
        <v>83</v>
      </c>
      <c r="B126" s="143" t="s">
        <v>277</v>
      </c>
      <c r="C126" s="144" t="s">
        <v>278</v>
      </c>
      <c r="D126" s="145" t="s">
        <v>135</v>
      </c>
      <c r="E126" s="146"/>
      <c r="F126" s="147"/>
      <c r="G126" s="148" t="n">
        <f aca="false">E126*F126</f>
        <v>0</v>
      </c>
      <c r="H126" s="146"/>
      <c r="I126" s="147"/>
      <c r="J126" s="148" t="n">
        <f aca="false">H126*I126</f>
        <v>0</v>
      </c>
      <c r="K126" s="146"/>
      <c r="L126" s="147"/>
      <c r="M126" s="148" t="n">
        <f aca="false">K126*L126</f>
        <v>0</v>
      </c>
      <c r="N126" s="146"/>
      <c r="O126" s="147"/>
      <c r="P126" s="148" t="n">
        <f aca="false">N126*O126</f>
        <v>0</v>
      </c>
      <c r="Q126" s="146"/>
      <c r="R126" s="147"/>
      <c r="S126" s="148" t="n">
        <f aca="false">Q126*R126</f>
        <v>0</v>
      </c>
      <c r="T126" s="146"/>
      <c r="U126" s="147"/>
      <c r="V126" s="255" t="n">
        <f aca="false">T126*U126</f>
        <v>0</v>
      </c>
      <c r="W126" s="283" t="n">
        <f aca="false">G126+M126+S126</f>
        <v>0</v>
      </c>
      <c r="X126" s="150" t="n">
        <f aca="false">J126+P126+V126</f>
        <v>0</v>
      </c>
      <c r="Y126" s="150" t="n">
        <f aca="false">W126-X126</f>
        <v>0</v>
      </c>
      <c r="Z126" s="151" t="e">
        <f aca="false">Y126/W126</f>
        <v>#DIV/0!</v>
      </c>
      <c r="AA126" s="152"/>
      <c r="AB126" s="153"/>
      <c r="AC126" s="153"/>
      <c r="AD126" s="153"/>
      <c r="AE126" s="153"/>
      <c r="AF126" s="153"/>
      <c r="AG126" s="153"/>
    </row>
    <row r="127" customFormat="false" ht="30" hidden="false" customHeight="true" outlineLevel="0" collapsed="false">
      <c r="A127" s="142" t="s">
        <v>83</v>
      </c>
      <c r="B127" s="143" t="s">
        <v>279</v>
      </c>
      <c r="C127" s="144" t="s">
        <v>280</v>
      </c>
      <c r="D127" s="145" t="s">
        <v>135</v>
      </c>
      <c r="E127" s="146"/>
      <c r="F127" s="147"/>
      <c r="G127" s="148" t="n">
        <f aca="false">E127*F127</f>
        <v>0</v>
      </c>
      <c r="H127" s="146"/>
      <c r="I127" s="147"/>
      <c r="J127" s="148" t="n">
        <f aca="false">H127*I127</f>
        <v>0</v>
      </c>
      <c r="K127" s="146"/>
      <c r="L127" s="147"/>
      <c r="M127" s="148" t="n">
        <f aca="false">K127*L127</f>
        <v>0</v>
      </c>
      <c r="N127" s="146"/>
      <c r="O127" s="147"/>
      <c r="P127" s="148" t="n">
        <f aca="false">N127*O127</f>
        <v>0</v>
      </c>
      <c r="Q127" s="146"/>
      <c r="R127" s="147"/>
      <c r="S127" s="148" t="n">
        <f aca="false">Q127*R127</f>
        <v>0</v>
      </c>
      <c r="T127" s="146"/>
      <c r="U127" s="147"/>
      <c r="V127" s="255" t="n">
        <f aca="false">T127*U127</f>
        <v>0</v>
      </c>
      <c r="W127" s="283" t="n">
        <f aca="false">G127+M127+S127</f>
        <v>0</v>
      </c>
      <c r="X127" s="150" t="n">
        <f aca="false">J127+P127+V127</f>
        <v>0</v>
      </c>
      <c r="Y127" s="150" t="n">
        <f aca="false">W127-X127</f>
        <v>0</v>
      </c>
      <c r="Z127" s="151" t="e">
        <f aca="false">Y127/W127</f>
        <v>#DIV/0!</v>
      </c>
      <c r="AA127" s="152"/>
      <c r="AB127" s="153"/>
      <c r="AC127" s="153"/>
      <c r="AD127" s="153"/>
      <c r="AE127" s="153"/>
      <c r="AF127" s="153"/>
      <c r="AG127" s="153"/>
    </row>
    <row r="128" customFormat="false" ht="30" hidden="false" customHeight="true" outlineLevel="0" collapsed="false">
      <c r="A128" s="142" t="s">
        <v>83</v>
      </c>
      <c r="B128" s="143" t="s">
        <v>281</v>
      </c>
      <c r="C128" s="144" t="s">
        <v>282</v>
      </c>
      <c r="D128" s="145" t="s">
        <v>135</v>
      </c>
      <c r="E128" s="146"/>
      <c r="F128" s="147"/>
      <c r="G128" s="148" t="n">
        <f aca="false">E128*F128</f>
        <v>0</v>
      </c>
      <c r="H128" s="146"/>
      <c r="I128" s="147"/>
      <c r="J128" s="148" t="n">
        <f aca="false">H128*I128</f>
        <v>0</v>
      </c>
      <c r="K128" s="146"/>
      <c r="L128" s="147"/>
      <c r="M128" s="148" t="n">
        <f aca="false">K128*L128</f>
        <v>0</v>
      </c>
      <c r="N128" s="146"/>
      <c r="O128" s="147"/>
      <c r="P128" s="148" t="n">
        <f aca="false">N128*O128</f>
        <v>0</v>
      </c>
      <c r="Q128" s="146"/>
      <c r="R128" s="147"/>
      <c r="S128" s="148" t="n">
        <f aca="false">Q128*R128</f>
        <v>0</v>
      </c>
      <c r="T128" s="146"/>
      <c r="U128" s="147"/>
      <c r="V128" s="255" t="n">
        <f aca="false">T128*U128</f>
        <v>0</v>
      </c>
      <c r="W128" s="283" t="n">
        <f aca="false">G128+M128+S128</f>
        <v>0</v>
      </c>
      <c r="X128" s="150" t="n">
        <f aca="false">J128+P128+V128</f>
        <v>0</v>
      </c>
      <c r="Y128" s="150" t="n">
        <f aca="false">W128-X128</f>
        <v>0</v>
      </c>
      <c r="Z128" s="151" t="e">
        <f aca="false">Y128/W128</f>
        <v>#DIV/0!</v>
      </c>
      <c r="AA128" s="152"/>
      <c r="AB128" s="153"/>
      <c r="AC128" s="153"/>
      <c r="AD128" s="153"/>
      <c r="AE128" s="153"/>
      <c r="AF128" s="153"/>
      <c r="AG128" s="153"/>
    </row>
    <row r="129" customFormat="false" ht="30" hidden="false" customHeight="true" outlineLevel="0" collapsed="false">
      <c r="A129" s="142" t="s">
        <v>83</v>
      </c>
      <c r="B129" s="143" t="s">
        <v>283</v>
      </c>
      <c r="C129" s="144" t="s">
        <v>284</v>
      </c>
      <c r="D129" s="145" t="s">
        <v>135</v>
      </c>
      <c r="E129" s="146"/>
      <c r="F129" s="147"/>
      <c r="G129" s="148" t="n">
        <f aca="false">E129*F129</f>
        <v>0</v>
      </c>
      <c r="H129" s="146"/>
      <c r="I129" s="147"/>
      <c r="J129" s="148" t="n">
        <f aca="false">H129*I129</f>
        <v>0</v>
      </c>
      <c r="K129" s="146"/>
      <c r="L129" s="147"/>
      <c r="M129" s="148" t="n">
        <f aca="false">K129*L129</f>
        <v>0</v>
      </c>
      <c r="N129" s="146"/>
      <c r="O129" s="147"/>
      <c r="P129" s="148" t="n">
        <f aca="false">N129*O129</f>
        <v>0</v>
      </c>
      <c r="Q129" s="146"/>
      <c r="R129" s="147"/>
      <c r="S129" s="148" t="n">
        <f aca="false">Q129*R129</f>
        <v>0</v>
      </c>
      <c r="T129" s="146"/>
      <c r="U129" s="147"/>
      <c r="V129" s="255" t="n">
        <f aca="false">T129*U129</f>
        <v>0</v>
      </c>
      <c r="W129" s="283" t="n">
        <f aca="false">G129+M129+S129</f>
        <v>0</v>
      </c>
      <c r="X129" s="150" t="n">
        <f aca="false">J129+P129+V129</f>
        <v>0</v>
      </c>
      <c r="Y129" s="150" t="n">
        <f aca="false">W129-X129</f>
        <v>0</v>
      </c>
      <c r="Z129" s="151" t="e">
        <f aca="false">Y129/W129</f>
        <v>#DIV/0!</v>
      </c>
      <c r="AA129" s="152"/>
      <c r="AB129" s="153"/>
      <c r="AC129" s="153"/>
      <c r="AD129" s="153"/>
      <c r="AE129" s="153"/>
      <c r="AF129" s="153"/>
      <c r="AG129" s="153"/>
    </row>
    <row r="130" customFormat="false" ht="30" hidden="false" customHeight="true" outlineLevel="0" collapsed="false">
      <c r="A130" s="154" t="s">
        <v>83</v>
      </c>
      <c r="B130" s="143" t="s">
        <v>285</v>
      </c>
      <c r="C130" s="209" t="s">
        <v>286</v>
      </c>
      <c r="D130" s="145" t="s">
        <v>135</v>
      </c>
      <c r="E130" s="157"/>
      <c r="F130" s="158"/>
      <c r="G130" s="148" t="n">
        <f aca="false">E130*F130</f>
        <v>0</v>
      </c>
      <c r="H130" s="157"/>
      <c r="I130" s="158"/>
      <c r="J130" s="148" t="n">
        <f aca="false">H130*I130</f>
        <v>0</v>
      </c>
      <c r="K130" s="146"/>
      <c r="L130" s="147"/>
      <c r="M130" s="148" t="n">
        <f aca="false">K130*L130</f>
        <v>0</v>
      </c>
      <c r="N130" s="146"/>
      <c r="O130" s="147"/>
      <c r="P130" s="148" t="n">
        <f aca="false">N130*O130</f>
        <v>0</v>
      </c>
      <c r="Q130" s="146"/>
      <c r="R130" s="147"/>
      <c r="S130" s="148" t="n">
        <f aca="false">Q130*R130</f>
        <v>0</v>
      </c>
      <c r="T130" s="146"/>
      <c r="U130" s="147"/>
      <c r="V130" s="255" t="n">
        <f aca="false">T130*U130</f>
        <v>0</v>
      </c>
      <c r="W130" s="283" t="n">
        <f aca="false">G130+M130+S130</f>
        <v>0</v>
      </c>
      <c r="X130" s="150" t="n">
        <f aca="false">J130+P130+V130</f>
        <v>0</v>
      </c>
      <c r="Y130" s="150" t="n">
        <f aca="false">W130-X130</f>
        <v>0</v>
      </c>
      <c r="Z130" s="151" t="e">
        <f aca="false">Y130/W130</f>
        <v>#DIV/0!</v>
      </c>
      <c r="AA130" s="161"/>
      <c r="AB130" s="153"/>
      <c r="AC130" s="153"/>
      <c r="AD130" s="153"/>
      <c r="AE130" s="153"/>
      <c r="AF130" s="153"/>
      <c r="AG130" s="153"/>
    </row>
    <row r="131" customFormat="false" ht="30" hidden="false" customHeight="true" outlineLevel="0" collapsed="false">
      <c r="A131" s="154" t="s">
        <v>83</v>
      </c>
      <c r="B131" s="143" t="s">
        <v>287</v>
      </c>
      <c r="C131" s="209" t="s">
        <v>288</v>
      </c>
      <c r="D131" s="156" t="s">
        <v>135</v>
      </c>
      <c r="E131" s="146"/>
      <c r="F131" s="147"/>
      <c r="G131" s="148" t="n">
        <f aca="false">E131*F131</f>
        <v>0</v>
      </c>
      <c r="H131" s="146"/>
      <c r="I131" s="147"/>
      <c r="J131" s="148" t="n">
        <f aca="false">H131*I131</f>
        <v>0</v>
      </c>
      <c r="K131" s="146"/>
      <c r="L131" s="147"/>
      <c r="M131" s="148" t="n">
        <f aca="false">K131*L131</f>
        <v>0</v>
      </c>
      <c r="N131" s="146"/>
      <c r="O131" s="147"/>
      <c r="P131" s="148" t="n">
        <f aca="false">N131*O131</f>
        <v>0</v>
      </c>
      <c r="Q131" s="146"/>
      <c r="R131" s="147"/>
      <c r="S131" s="148" t="n">
        <f aca="false">Q131*R131</f>
        <v>0</v>
      </c>
      <c r="T131" s="146"/>
      <c r="U131" s="147"/>
      <c r="V131" s="255" t="n">
        <f aca="false">T131*U131</f>
        <v>0</v>
      </c>
      <c r="W131" s="283" t="n">
        <f aca="false">G131+M131+S131</f>
        <v>0</v>
      </c>
      <c r="X131" s="150" t="n">
        <f aca="false">J131+P131+V131</f>
        <v>0</v>
      </c>
      <c r="Y131" s="150" t="n">
        <f aca="false">W131-X131</f>
        <v>0</v>
      </c>
      <c r="Z131" s="151" t="e">
        <f aca="false">Y131/W131</f>
        <v>#DIV/0!</v>
      </c>
      <c r="AA131" s="152"/>
      <c r="AB131" s="153"/>
      <c r="AC131" s="153"/>
      <c r="AD131" s="153"/>
      <c r="AE131" s="153"/>
      <c r="AF131" s="153"/>
      <c r="AG131" s="153"/>
    </row>
    <row r="132" customFormat="false" ht="30" hidden="false" customHeight="true" outlineLevel="0" collapsed="false">
      <c r="A132" s="154" t="s">
        <v>83</v>
      </c>
      <c r="B132" s="143" t="s">
        <v>289</v>
      </c>
      <c r="C132" s="284" t="s">
        <v>290</v>
      </c>
      <c r="D132" s="156"/>
      <c r="E132" s="157"/>
      <c r="F132" s="158" t="n">
        <v>0.22</v>
      </c>
      <c r="G132" s="159" t="n">
        <f aca="false">E132*F132</f>
        <v>0</v>
      </c>
      <c r="H132" s="157"/>
      <c r="I132" s="158" t="n">
        <v>0.22</v>
      </c>
      <c r="J132" s="159" t="n">
        <f aca="false">H132*I132</f>
        <v>0</v>
      </c>
      <c r="K132" s="157"/>
      <c r="L132" s="158" t="n">
        <v>0.22</v>
      </c>
      <c r="M132" s="159" t="n">
        <f aca="false">K132*L132</f>
        <v>0</v>
      </c>
      <c r="N132" s="157"/>
      <c r="O132" s="158" t="n">
        <v>0.22</v>
      </c>
      <c r="P132" s="159" t="n">
        <f aca="false">N132*O132</f>
        <v>0</v>
      </c>
      <c r="Q132" s="157"/>
      <c r="R132" s="158" t="n">
        <v>0.22</v>
      </c>
      <c r="S132" s="159" t="n">
        <f aca="false">Q132*R132</f>
        <v>0</v>
      </c>
      <c r="T132" s="157"/>
      <c r="U132" s="158" t="n">
        <v>0.22</v>
      </c>
      <c r="V132" s="285" t="n">
        <f aca="false">T132*U132</f>
        <v>0</v>
      </c>
      <c r="W132" s="286" t="n">
        <f aca="false">G132+M132+S132</f>
        <v>0</v>
      </c>
      <c r="X132" s="287" t="n">
        <f aca="false">J132+P132+V132</f>
        <v>0</v>
      </c>
      <c r="Y132" s="287" t="n">
        <f aca="false">W132-X132</f>
        <v>0</v>
      </c>
      <c r="Z132" s="288" t="e">
        <f aca="false">Y132/W132</f>
        <v>#DIV/0!</v>
      </c>
      <c r="AA132" s="174"/>
      <c r="AB132" s="13"/>
      <c r="AC132" s="13"/>
      <c r="AD132" s="13"/>
      <c r="AE132" s="13"/>
      <c r="AF132" s="13"/>
      <c r="AG132" s="13"/>
    </row>
    <row r="133" customFormat="false" ht="30" hidden="false" customHeight="true" outlineLevel="0" collapsed="false">
      <c r="A133" s="212" t="s">
        <v>291</v>
      </c>
      <c r="B133" s="289"/>
      <c r="C133" s="214"/>
      <c r="D133" s="215"/>
      <c r="E133" s="219" t="n">
        <f aca="false">SUM(E122:E131)</f>
        <v>0</v>
      </c>
      <c r="F133" s="233"/>
      <c r="G133" s="218" t="n">
        <f aca="false">SUM(G122:G132)</f>
        <v>0</v>
      </c>
      <c r="H133" s="219" t="n">
        <f aca="false">SUM(H122:H131)</f>
        <v>0</v>
      </c>
      <c r="I133" s="233"/>
      <c r="J133" s="218" t="n">
        <f aca="false">SUM(J122:J132)</f>
        <v>0</v>
      </c>
      <c r="K133" s="234" t="n">
        <f aca="false">SUM(K122:K131)</f>
        <v>0</v>
      </c>
      <c r="L133" s="233"/>
      <c r="M133" s="218" t="n">
        <f aca="false">SUM(M122:M132)</f>
        <v>0</v>
      </c>
      <c r="N133" s="234" t="n">
        <f aca="false">SUM(N122:N131)</f>
        <v>0</v>
      </c>
      <c r="O133" s="233"/>
      <c r="P133" s="218" t="n">
        <f aca="false">SUM(P122:P132)</f>
        <v>0</v>
      </c>
      <c r="Q133" s="234" t="n">
        <f aca="false">SUM(Q122:Q131)</f>
        <v>0</v>
      </c>
      <c r="R133" s="233"/>
      <c r="S133" s="218" t="n">
        <f aca="false">SUM(S122:S132)</f>
        <v>0</v>
      </c>
      <c r="T133" s="234" t="n">
        <f aca="false">SUM(T122:T131)</f>
        <v>0</v>
      </c>
      <c r="U133" s="233"/>
      <c r="V133" s="220" t="n">
        <f aca="false">SUM(V122:V132)</f>
        <v>0</v>
      </c>
      <c r="W133" s="274" t="n">
        <f aca="false">SUM(W122:W132)</f>
        <v>0</v>
      </c>
      <c r="X133" s="275" t="n">
        <f aca="false">SUM(X122:X132)</f>
        <v>0</v>
      </c>
      <c r="Y133" s="275" t="n">
        <f aca="false">W133-X133</f>
        <v>0</v>
      </c>
      <c r="Z133" s="275" t="e">
        <f aca="false">Y133/W133</f>
        <v>#DIV/0!</v>
      </c>
      <c r="AA133" s="276"/>
      <c r="AB133" s="13"/>
      <c r="AC133" s="13"/>
      <c r="AD133" s="13"/>
      <c r="AE133" s="13"/>
      <c r="AF133" s="13"/>
      <c r="AG133" s="13"/>
    </row>
    <row r="134" customFormat="false" ht="30" hidden="false" customHeight="true" outlineLevel="0" collapsed="false">
      <c r="A134" s="224" t="s">
        <v>78</v>
      </c>
      <c r="B134" s="261" t="n">
        <v>8</v>
      </c>
      <c r="C134" s="226" t="s">
        <v>292</v>
      </c>
      <c r="D134" s="227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277"/>
      <c r="X134" s="277"/>
      <c r="Y134" s="228"/>
      <c r="Z134" s="277"/>
      <c r="AA134" s="278"/>
      <c r="AB134" s="141"/>
      <c r="AC134" s="141"/>
      <c r="AD134" s="141"/>
      <c r="AE134" s="141"/>
      <c r="AF134" s="141"/>
      <c r="AG134" s="141"/>
    </row>
    <row r="135" customFormat="false" ht="30" hidden="false" customHeight="true" outlineLevel="0" collapsed="false">
      <c r="A135" s="142" t="s">
        <v>83</v>
      </c>
      <c r="B135" s="143" t="s">
        <v>293</v>
      </c>
      <c r="C135" s="144" t="s">
        <v>294</v>
      </c>
      <c r="D135" s="145" t="s">
        <v>295</v>
      </c>
      <c r="E135" s="146"/>
      <c r="F135" s="147"/>
      <c r="G135" s="148" t="n">
        <f aca="false">E135*F135</f>
        <v>0</v>
      </c>
      <c r="H135" s="146"/>
      <c r="I135" s="147"/>
      <c r="J135" s="148" t="n">
        <f aca="false">H135*I135</f>
        <v>0</v>
      </c>
      <c r="K135" s="146"/>
      <c r="L135" s="147"/>
      <c r="M135" s="148" t="n">
        <f aca="false">K135*L135</f>
        <v>0</v>
      </c>
      <c r="N135" s="146"/>
      <c r="O135" s="147"/>
      <c r="P135" s="148" t="n">
        <f aca="false">N135*O135</f>
        <v>0</v>
      </c>
      <c r="Q135" s="146"/>
      <c r="R135" s="147"/>
      <c r="S135" s="148" t="n">
        <f aca="false">Q135*R135</f>
        <v>0</v>
      </c>
      <c r="T135" s="146"/>
      <c r="U135" s="147"/>
      <c r="V135" s="255" t="n">
        <f aca="false">T135*U135</f>
        <v>0</v>
      </c>
      <c r="W135" s="279" t="n">
        <f aca="false">G135+M135+S135</f>
        <v>0</v>
      </c>
      <c r="X135" s="280" t="n">
        <f aca="false">J135+P135+V135</f>
        <v>0</v>
      </c>
      <c r="Y135" s="280" t="n">
        <f aca="false">W135-X135</f>
        <v>0</v>
      </c>
      <c r="Z135" s="281" t="e">
        <f aca="false">Y135/W135</f>
        <v>#DIV/0!</v>
      </c>
      <c r="AA135" s="282"/>
      <c r="AB135" s="153"/>
      <c r="AC135" s="153"/>
      <c r="AD135" s="153"/>
      <c r="AE135" s="153"/>
      <c r="AF135" s="153"/>
      <c r="AG135" s="153"/>
    </row>
    <row r="136" customFormat="false" ht="30" hidden="false" customHeight="true" outlineLevel="0" collapsed="false">
      <c r="A136" s="142" t="s">
        <v>83</v>
      </c>
      <c r="B136" s="143" t="s">
        <v>296</v>
      </c>
      <c r="C136" s="144" t="s">
        <v>297</v>
      </c>
      <c r="D136" s="145" t="s">
        <v>295</v>
      </c>
      <c r="E136" s="146"/>
      <c r="F136" s="147"/>
      <c r="G136" s="148" t="n">
        <f aca="false">E136*F136</f>
        <v>0</v>
      </c>
      <c r="H136" s="146"/>
      <c r="I136" s="147"/>
      <c r="J136" s="148" t="n">
        <f aca="false">H136*I136</f>
        <v>0</v>
      </c>
      <c r="K136" s="146"/>
      <c r="L136" s="147"/>
      <c r="M136" s="148" t="n">
        <f aca="false">K136*L136</f>
        <v>0</v>
      </c>
      <c r="N136" s="146"/>
      <c r="O136" s="147"/>
      <c r="P136" s="148" t="n">
        <f aca="false">N136*O136</f>
        <v>0</v>
      </c>
      <c r="Q136" s="146"/>
      <c r="R136" s="147"/>
      <c r="S136" s="148" t="n">
        <f aca="false">Q136*R136</f>
        <v>0</v>
      </c>
      <c r="T136" s="146"/>
      <c r="U136" s="147"/>
      <c r="V136" s="255" t="n">
        <f aca="false">T136*U136</f>
        <v>0</v>
      </c>
      <c r="W136" s="283" t="n">
        <f aca="false">G136+M136+S136</f>
        <v>0</v>
      </c>
      <c r="X136" s="150" t="n">
        <f aca="false">J136+P136+V136</f>
        <v>0</v>
      </c>
      <c r="Y136" s="150" t="n">
        <f aca="false">W136-X136</f>
        <v>0</v>
      </c>
      <c r="Z136" s="151" t="e">
        <f aca="false">Y136/W136</f>
        <v>#DIV/0!</v>
      </c>
      <c r="AA136" s="152"/>
      <c r="AB136" s="153"/>
      <c r="AC136" s="153"/>
      <c r="AD136" s="153"/>
      <c r="AE136" s="153"/>
      <c r="AF136" s="153"/>
      <c r="AG136" s="153"/>
    </row>
    <row r="137" customFormat="false" ht="30" hidden="false" customHeight="true" outlineLevel="0" collapsed="false">
      <c r="A137" s="142" t="s">
        <v>83</v>
      </c>
      <c r="B137" s="143" t="s">
        <v>298</v>
      </c>
      <c r="C137" s="144" t="s">
        <v>299</v>
      </c>
      <c r="D137" s="145" t="s">
        <v>300</v>
      </c>
      <c r="E137" s="146"/>
      <c r="F137" s="147"/>
      <c r="G137" s="148" t="n">
        <f aca="false">E137*F137</f>
        <v>0</v>
      </c>
      <c r="H137" s="146"/>
      <c r="I137" s="147"/>
      <c r="J137" s="148" t="n">
        <f aca="false">H137*I137</f>
        <v>0</v>
      </c>
      <c r="K137" s="146"/>
      <c r="L137" s="147"/>
      <c r="M137" s="148" t="n">
        <f aca="false">K137*L137</f>
        <v>0</v>
      </c>
      <c r="N137" s="146"/>
      <c r="O137" s="147"/>
      <c r="P137" s="148" t="n">
        <f aca="false">N137*O137</f>
        <v>0</v>
      </c>
      <c r="Q137" s="146"/>
      <c r="R137" s="147"/>
      <c r="S137" s="148" t="n">
        <f aca="false">Q137*R137</f>
        <v>0</v>
      </c>
      <c r="T137" s="146"/>
      <c r="U137" s="147"/>
      <c r="V137" s="255" t="n">
        <f aca="false">T137*U137</f>
        <v>0</v>
      </c>
      <c r="W137" s="290" t="n">
        <f aca="false">G137+M137+S137</f>
        <v>0</v>
      </c>
      <c r="X137" s="150" t="n">
        <f aca="false">J137+P137+V137</f>
        <v>0</v>
      </c>
      <c r="Y137" s="150" t="n">
        <f aca="false">W137-X137</f>
        <v>0</v>
      </c>
      <c r="Z137" s="151" t="e">
        <f aca="false">Y137/W137</f>
        <v>#DIV/0!</v>
      </c>
      <c r="AA137" s="152"/>
      <c r="AB137" s="153"/>
      <c r="AC137" s="153"/>
      <c r="AD137" s="153"/>
      <c r="AE137" s="153"/>
      <c r="AF137" s="153"/>
      <c r="AG137" s="153"/>
    </row>
    <row r="138" customFormat="false" ht="30" hidden="false" customHeight="true" outlineLevel="0" collapsed="false">
      <c r="A138" s="142" t="s">
        <v>83</v>
      </c>
      <c r="B138" s="143" t="s">
        <v>301</v>
      </c>
      <c r="C138" s="144" t="s">
        <v>302</v>
      </c>
      <c r="D138" s="145" t="s">
        <v>300</v>
      </c>
      <c r="E138" s="146"/>
      <c r="F138" s="147"/>
      <c r="G138" s="148" t="n">
        <f aca="false">E138*F138</f>
        <v>0</v>
      </c>
      <c r="H138" s="146"/>
      <c r="I138" s="147"/>
      <c r="J138" s="148" t="n">
        <f aca="false">H138*I138</f>
        <v>0</v>
      </c>
      <c r="K138" s="146"/>
      <c r="L138" s="147"/>
      <c r="M138" s="148" t="n">
        <f aca="false">K138*L138</f>
        <v>0</v>
      </c>
      <c r="N138" s="146"/>
      <c r="O138" s="147"/>
      <c r="P138" s="148" t="n">
        <f aca="false">N138*O138</f>
        <v>0</v>
      </c>
      <c r="Q138" s="146"/>
      <c r="R138" s="147"/>
      <c r="S138" s="148" t="n">
        <f aca="false">Q138*R138</f>
        <v>0</v>
      </c>
      <c r="T138" s="146"/>
      <c r="U138" s="147"/>
      <c r="V138" s="255" t="n">
        <f aca="false">T138*U138</f>
        <v>0</v>
      </c>
      <c r="W138" s="290" t="n">
        <f aca="false">G138+M138+S138</f>
        <v>0</v>
      </c>
      <c r="X138" s="150" t="n">
        <f aca="false">J138+P138+V138</f>
        <v>0</v>
      </c>
      <c r="Y138" s="150" t="n">
        <f aca="false">W138-X138</f>
        <v>0</v>
      </c>
      <c r="Z138" s="151" t="e">
        <f aca="false">Y138/W138</f>
        <v>#DIV/0!</v>
      </c>
      <c r="AA138" s="152"/>
      <c r="AB138" s="153"/>
      <c r="AC138" s="153"/>
      <c r="AD138" s="153"/>
      <c r="AE138" s="153"/>
      <c r="AF138" s="153"/>
      <c r="AG138" s="153"/>
    </row>
    <row r="139" customFormat="false" ht="30" hidden="false" customHeight="true" outlineLevel="0" collapsed="false">
      <c r="A139" s="142" t="s">
        <v>83</v>
      </c>
      <c r="B139" s="143" t="s">
        <v>303</v>
      </c>
      <c r="C139" s="144" t="s">
        <v>304</v>
      </c>
      <c r="D139" s="145" t="s">
        <v>300</v>
      </c>
      <c r="E139" s="146"/>
      <c r="F139" s="147"/>
      <c r="G139" s="148" t="n">
        <f aca="false">E139*F139</f>
        <v>0</v>
      </c>
      <c r="H139" s="146"/>
      <c r="I139" s="147"/>
      <c r="J139" s="148" t="n">
        <f aca="false">H139*I139</f>
        <v>0</v>
      </c>
      <c r="K139" s="146"/>
      <c r="L139" s="147"/>
      <c r="M139" s="148" t="n">
        <f aca="false">K139*L139</f>
        <v>0</v>
      </c>
      <c r="N139" s="146"/>
      <c r="O139" s="147"/>
      <c r="P139" s="148" t="n">
        <f aca="false">N139*O139</f>
        <v>0</v>
      </c>
      <c r="Q139" s="146"/>
      <c r="R139" s="147"/>
      <c r="S139" s="148" t="n">
        <f aca="false">Q139*R139</f>
        <v>0</v>
      </c>
      <c r="T139" s="146"/>
      <c r="U139" s="147"/>
      <c r="V139" s="255" t="n">
        <f aca="false">T139*U139</f>
        <v>0</v>
      </c>
      <c r="W139" s="283" t="n">
        <f aca="false">G139+M139+S139</f>
        <v>0</v>
      </c>
      <c r="X139" s="150" t="n">
        <f aca="false">J139+P139+V139</f>
        <v>0</v>
      </c>
      <c r="Y139" s="150" t="n">
        <f aca="false">W139-X139</f>
        <v>0</v>
      </c>
      <c r="Z139" s="151" t="e">
        <f aca="false">Y139/W139</f>
        <v>#DIV/0!</v>
      </c>
      <c r="AA139" s="152"/>
      <c r="AB139" s="153"/>
      <c r="AC139" s="153"/>
      <c r="AD139" s="153"/>
      <c r="AE139" s="153"/>
      <c r="AF139" s="153"/>
      <c r="AG139" s="153"/>
    </row>
    <row r="140" customFormat="false" ht="30" hidden="false" customHeight="true" outlineLevel="0" collapsed="false">
      <c r="A140" s="154" t="s">
        <v>83</v>
      </c>
      <c r="B140" s="195" t="s">
        <v>305</v>
      </c>
      <c r="C140" s="209" t="s">
        <v>306</v>
      </c>
      <c r="D140" s="156"/>
      <c r="E140" s="157"/>
      <c r="F140" s="158" t="n">
        <v>0.22</v>
      </c>
      <c r="G140" s="159" t="n">
        <f aca="false">E140*F140</f>
        <v>0</v>
      </c>
      <c r="H140" s="157"/>
      <c r="I140" s="158" t="n">
        <v>0.22</v>
      </c>
      <c r="J140" s="159" t="n">
        <f aca="false">H140*I140</f>
        <v>0</v>
      </c>
      <c r="K140" s="157"/>
      <c r="L140" s="158" t="n">
        <v>0.22</v>
      </c>
      <c r="M140" s="159" t="n">
        <f aca="false">K140*L140</f>
        <v>0</v>
      </c>
      <c r="N140" s="157"/>
      <c r="O140" s="158" t="n">
        <v>0.22</v>
      </c>
      <c r="P140" s="159" t="n">
        <f aca="false">N140*O140</f>
        <v>0</v>
      </c>
      <c r="Q140" s="157"/>
      <c r="R140" s="158" t="n">
        <v>0.22</v>
      </c>
      <c r="S140" s="159" t="n">
        <f aca="false">Q140*R140</f>
        <v>0</v>
      </c>
      <c r="T140" s="157"/>
      <c r="U140" s="158" t="n">
        <v>0.22</v>
      </c>
      <c r="V140" s="285" t="n">
        <f aca="false">T140*U140</f>
        <v>0</v>
      </c>
      <c r="W140" s="286" t="n">
        <f aca="false">G140+M140+S140</f>
        <v>0</v>
      </c>
      <c r="X140" s="287" t="n">
        <f aca="false">J140+P140+V140</f>
        <v>0</v>
      </c>
      <c r="Y140" s="287" t="n">
        <f aca="false">W140-X140</f>
        <v>0</v>
      </c>
      <c r="Z140" s="288" t="e">
        <f aca="false">Y140/W140</f>
        <v>#DIV/0!</v>
      </c>
      <c r="AA140" s="174"/>
      <c r="AB140" s="13"/>
      <c r="AC140" s="13"/>
      <c r="AD140" s="13"/>
      <c r="AE140" s="13"/>
      <c r="AF140" s="13"/>
      <c r="AG140" s="13"/>
    </row>
    <row r="141" customFormat="false" ht="30" hidden="false" customHeight="true" outlineLevel="0" collapsed="false">
      <c r="A141" s="212" t="s">
        <v>307</v>
      </c>
      <c r="B141" s="291"/>
      <c r="C141" s="214"/>
      <c r="D141" s="215"/>
      <c r="E141" s="219" t="n">
        <f aca="false">SUM(E135:E139)</f>
        <v>0</v>
      </c>
      <c r="F141" s="233"/>
      <c r="G141" s="219" t="n">
        <f aca="false">SUM(G135:G140)</f>
        <v>0</v>
      </c>
      <c r="H141" s="219" t="n">
        <f aca="false">SUM(H135:H139)</f>
        <v>0</v>
      </c>
      <c r="I141" s="233"/>
      <c r="J141" s="219" t="n">
        <f aca="false">SUM(J135:J140)</f>
        <v>0</v>
      </c>
      <c r="K141" s="219" t="n">
        <f aca="false">SUM(K135:K139)</f>
        <v>0</v>
      </c>
      <c r="L141" s="233"/>
      <c r="M141" s="219" t="n">
        <f aca="false">SUM(M135:M140)</f>
        <v>0</v>
      </c>
      <c r="N141" s="219" t="n">
        <f aca="false">SUM(N135:N139)</f>
        <v>0</v>
      </c>
      <c r="O141" s="233"/>
      <c r="P141" s="219" t="n">
        <f aca="false">SUM(P135:P140)</f>
        <v>0</v>
      </c>
      <c r="Q141" s="219" t="n">
        <f aca="false">SUM(Q135:Q139)</f>
        <v>0</v>
      </c>
      <c r="R141" s="233"/>
      <c r="S141" s="219" t="n">
        <f aca="false">SUM(S135:S140)</f>
        <v>0</v>
      </c>
      <c r="T141" s="219" t="n">
        <f aca="false">SUM(T135:T139)</f>
        <v>0</v>
      </c>
      <c r="U141" s="233"/>
      <c r="V141" s="292" t="n">
        <f aca="false">SUM(V135:V140)</f>
        <v>0</v>
      </c>
      <c r="W141" s="274" t="n">
        <f aca="false">SUM(W135:W140)</f>
        <v>0</v>
      </c>
      <c r="X141" s="275" t="n">
        <f aca="false">SUM(X135:X140)</f>
        <v>0</v>
      </c>
      <c r="Y141" s="275" t="n">
        <f aca="false">W141-X141</f>
        <v>0</v>
      </c>
      <c r="Z141" s="275" t="e">
        <f aca="false">Y141/W141</f>
        <v>#DIV/0!</v>
      </c>
      <c r="AA141" s="276"/>
      <c r="AB141" s="13"/>
      <c r="AC141" s="13"/>
      <c r="AD141" s="13"/>
      <c r="AE141" s="13"/>
      <c r="AF141" s="13"/>
      <c r="AG141" s="13"/>
    </row>
    <row r="142" customFormat="false" ht="30" hidden="false" customHeight="true" outlineLevel="0" collapsed="false">
      <c r="A142" s="224" t="s">
        <v>78</v>
      </c>
      <c r="B142" s="225" t="n">
        <v>9</v>
      </c>
      <c r="C142" s="226" t="s">
        <v>308</v>
      </c>
      <c r="D142" s="227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293"/>
      <c r="X142" s="293"/>
      <c r="Y142" s="262"/>
      <c r="Z142" s="293"/>
      <c r="AA142" s="294"/>
      <c r="AB142" s="13"/>
      <c r="AC142" s="13"/>
      <c r="AD142" s="13"/>
      <c r="AE142" s="13"/>
      <c r="AF142" s="13"/>
      <c r="AG142" s="13"/>
    </row>
    <row r="143" customFormat="false" ht="30" hidden="false" customHeight="true" outlineLevel="0" collapsed="false">
      <c r="A143" s="295" t="s">
        <v>83</v>
      </c>
      <c r="B143" s="296" t="n">
        <v>43839</v>
      </c>
      <c r="C143" s="297" t="s">
        <v>309</v>
      </c>
      <c r="D143" s="298"/>
      <c r="E143" s="299"/>
      <c r="F143" s="300"/>
      <c r="G143" s="301" t="n">
        <f aca="false">E143*F143</f>
        <v>0</v>
      </c>
      <c r="H143" s="299"/>
      <c r="I143" s="300"/>
      <c r="J143" s="301" t="n">
        <f aca="false">H143*I143</f>
        <v>0</v>
      </c>
      <c r="K143" s="302"/>
      <c r="L143" s="300"/>
      <c r="M143" s="301" t="n">
        <f aca="false">K143*L143</f>
        <v>0</v>
      </c>
      <c r="N143" s="302"/>
      <c r="O143" s="300"/>
      <c r="P143" s="301" t="n">
        <f aca="false">N143*O143</f>
        <v>0</v>
      </c>
      <c r="Q143" s="302"/>
      <c r="R143" s="300"/>
      <c r="S143" s="301" t="n">
        <f aca="false">Q143*R143</f>
        <v>0</v>
      </c>
      <c r="T143" s="302"/>
      <c r="U143" s="300"/>
      <c r="V143" s="301" t="n">
        <f aca="false">T143*U143</f>
        <v>0</v>
      </c>
      <c r="W143" s="280" t="n">
        <f aca="false">G143+M143+S143</f>
        <v>0</v>
      </c>
      <c r="X143" s="150" t="n">
        <f aca="false">J143+P143+V143</f>
        <v>0</v>
      </c>
      <c r="Y143" s="150" t="n">
        <f aca="false">W143-X143</f>
        <v>0</v>
      </c>
      <c r="Z143" s="151" t="e">
        <f aca="false">Y143/W143</f>
        <v>#DIV/0!</v>
      </c>
      <c r="AA143" s="282"/>
      <c r="AB143" s="153"/>
      <c r="AC143" s="153"/>
      <c r="AD143" s="153"/>
      <c r="AE143" s="153"/>
      <c r="AF143" s="153"/>
      <c r="AG143" s="153"/>
    </row>
    <row r="144" customFormat="false" ht="30" hidden="false" customHeight="true" outlineLevel="0" collapsed="false">
      <c r="A144" s="142" t="s">
        <v>83</v>
      </c>
      <c r="B144" s="303" t="n">
        <v>43870</v>
      </c>
      <c r="C144" s="144" t="s">
        <v>310</v>
      </c>
      <c r="D144" s="253"/>
      <c r="E144" s="254"/>
      <c r="F144" s="147"/>
      <c r="G144" s="148" t="n">
        <f aca="false">E144*F144</f>
        <v>0</v>
      </c>
      <c r="H144" s="254"/>
      <c r="I144" s="147"/>
      <c r="J144" s="148" t="n">
        <f aca="false">H144*I144</f>
        <v>0</v>
      </c>
      <c r="K144" s="146"/>
      <c r="L144" s="147"/>
      <c r="M144" s="148" t="n">
        <f aca="false">K144*L144</f>
        <v>0</v>
      </c>
      <c r="N144" s="146"/>
      <c r="O144" s="147"/>
      <c r="P144" s="148" t="n">
        <f aca="false">N144*O144</f>
        <v>0</v>
      </c>
      <c r="Q144" s="146"/>
      <c r="R144" s="147"/>
      <c r="S144" s="148" t="n">
        <f aca="false">Q144*R144</f>
        <v>0</v>
      </c>
      <c r="T144" s="146"/>
      <c r="U144" s="147"/>
      <c r="V144" s="148" t="n">
        <f aca="false">T144*U144</f>
        <v>0</v>
      </c>
      <c r="W144" s="149" t="n">
        <f aca="false">G144+M144+S144</f>
        <v>0</v>
      </c>
      <c r="X144" s="150" t="n">
        <f aca="false">J144+P144+V144</f>
        <v>0</v>
      </c>
      <c r="Y144" s="150" t="n">
        <f aca="false">W144-X144</f>
        <v>0</v>
      </c>
      <c r="Z144" s="151" t="e">
        <f aca="false">Y144/W144</f>
        <v>#DIV/0!</v>
      </c>
      <c r="AA144" s="152"/>
      <c r="AB144" s="153"/>
      <c r="AC144" s="153"/>
      <c r="AD144" s="153"/>
      <c r="AE144" s="153"/>
      <c r="AF144" s="153"/>
      <c r="AG144" s="153"/>
    </row>
    <row r="145" customFormat="false" ht="30" hidden="false" customHeight="true" outlineLevel="0" collapsed="false">
      <c r="A145" s="142" t="s">
        <v>83</v>
      </c>
      <c r="B145" s="303" t="n">
        <v>43899</v>
      </c>
      <c r="C145" s="144" t="s">
        <v>311</v>
      </c>
      <c r="D145" s="253"/>
      <c r="E145" s="254"/>
      <c r="F145" s="147"/>
      <c r="G145" s="148" t="n">
        <f aca="false">E145*F145</f>
        <v>0</v>
      </c>
      <c r="H145" s="254"/>
      <c r="I145" s="147"/>
      <c r="J145" s="148" t="n">
        <f aca="false">H145*I145</f>
        <v>0</v>
      </c>
      <c r="K145" s="146"/>
      <c r="L145" s="147"/>
      <c r="M145" s="148" t="n">
        <f aca="false">K145*L145</f>
        <v>0</v>
      </c>
      <c r="N145" s="146"/>
      <c r="O145" s="147"/>
      <c r="P145" s="148" t="n">
        <f aca="false">N145*O145</f>
        <v>0</v>
      </c>
      <c r="Q145" s="146"/>
      <c r="R145" s="147"/>
      <c r="S145" s="148" t="n">
        <f aca="false">Q145*R145</f>
        <v>0</v>
      </c>
      <c r="T145" s="146"/>
      <c r="U145" s="147"/>
      <c r="V145" s="148" t="n">
        <f aca="false">T145*U145</f>
        <v>0</v>
      </c>
      <c r="W145" s="149" t="n">
        <f aca="false">G145+M145+S145</f>
        <v>0</v>
      </c>
      <c r="X145" s="150" t="n">
        <f aca="false">J145+P145+V145</f>
        <v>0</v>
      </c>
      <c r="Y145" s="150" t="n">
        <f aca="false">W145-X145</f>
        <v>0</v>
      </c>
      <c r="Z145" s="151" t="e">
        <f aca="false">Y145/W145</f>
        <v>#DIV/0!</v>
      </c>
      <c r="AA145" s="152"/>
      <c r="AB145" s="153"/>
      <c r="AC145" s="153"/>
      <c r="AD145" s="153"/>
      <c r="AE145" s="153"/>
      <c r="AF145" s="153"/>
      <c r="AG145" s="153"/>
    </row>
    <row r="146" customFormat="false" ht="30" hidden="false" customHeight="true" outlineLevel="0" collapsed="false">
      <c r="A146" s="142" t="s">
        <v>83</v>
      </c>
      <c r="B146" s="303" t="n">
        <v>43930</v>
      </c>
      <c r="C146" s="144" t="s">
        <v>312</v>
      </c>
      <c r="D146" s="176" t="s">
        <v>166</v>
      </c>
      <c r="E146" s="254" t="n">
        <v>1</v>
      </c>
      <c r="F146" s="147" t="n">
        <v>35000</v>
      </c>
      <c r="G146" s="148" t="n">
        <f aca="false">E146*F146</f>
        <v>35000</v>
      </c>
      <c r="H146" s="254" t="n">
        <v>1</v>
      </c>
      <c r="I146" s="147" t="n">
        <v>35000</v>
      </c>
      <c r="J146" s="148" t="n">
        <f aca="false">H146*I146</f>
        <v>35000</v>
      </c>
      <c r="K146" s="146"/>
      <c r="L146" s="147"/>
      <c r="M146" s="148" t="n">
        <f aca="false">K146*L146</f>
        <v>0</v>
      </c>
      <c r="N146" s="146"/>
      <c r="O146" s="147"/>
      <c r="P146" s="148" t="n">
        <f aca="false">N146*O146</f>
        <v>0</v>
      </c>
      <c r="Q146" s="146"/>
      <c r="R146" s="147"/>
      <c r="S146" s="148" t="n">
        <f aca="false">Q146*R146</f>
        <v>0</v>
      </c>
      <c r="T146" s="146"/>
      <c r="U146" s="147"/>
      <c r="V146" s="148" t="n">
        <f aca="false">T146*U146</f>
        <v>0</v>
      </c>
      <c r="W146" s="149" t="n">
        <f aca="false">G146+M146+S146</f>
        <v>35000</v>
      </c>
      <c r="X146" s="150" t="n">
        <f aca="false">J146+P146+V146</f>
        <v>35000</v>
      </c>
      <c r="Y146" s="150" t="n">
        <f aca="false">W146-X146</f>
        <v>0</v>
      </c>
      <c r="Z146" s="151" t="n">
        <f aca="false">Y146/W146</f>
        <v>0</v>
      </c>
      <c r="AA146" s="152"/>
      <c r="AB146" s="153"/>
      <c r="AC146" s="153"/>
      <c r="AD146" s="153"/>
      <c r="AE146" s="153"/>
      <c r="AF146" s="153"/>
      <c r="AG146" s="153"/>
    </row>
    <row r="147" customFormat="false" ht="30" hidden="false" customHeight="true" outlineLevel="0" collapsed="false">
      <c r="A147" s="154" t="s">
        <v>83</v>
      </c>
      <c r="B147" s="303" t="n">
        <v>43960</v>
      </c>
      <c r="C147" s="209" t="s">
        <v>313</v>
      </c>
      <c r="D147" s="304"/>
      <c r="E147" s="305"/>
      <c r="F147" s="158"/>
      <c r="G147" s="159" t="n">
        <f aca="false">E147*F147</f>
        <v>0</v>
      </c>
      <c r="H147" s="305"/>
      <c r="I147" s="158"/>
      <c r="J147" s="159" t="n">
        <f aca="false">H147*I147</f>
        <v>0</v>
      </c>
      <c r="K147" s="157"/>
      <c r="L147" s="158"/>
      <c r="M147" s="159" t="n">
        <f aca="false">K147*L147</f>
        <v>0</v>
      </c>
      <c r="N147" s="157"/>
      <c r="O147" s="158"/>
      <c r="P147" s="159" t="n">
        <f aca="false">N147*O147</f>
        <v>0</v>
      </c>
      <c r="Q147" s="157"/>
      <c r="R147" s="158"/>
      <c r="S147" s="159" t="n">
        <f aca="false">Q147*R147</f>
        <v>0</v>
      </c>
      <c r="T147" s="157"/>
      <c r="U147" s="158"/>
      <c r="V147" s="159" t="n">
        <f aca="false">T147*U147</f>
        <v>0</v>
      </c>
      <c r="W147" s="160" t="n">
        <f aca="false">G147+M147+S147</f>
        <v>0</v>
      </c>
      <c r="X147" s="150" t="n">
        <f aca="false">J147+P147+V147</f>
        <v>0</v>
      </c>
      <c r="Y147" s="150" t="n">
        <f aca="false">W147-X147</f>
        <v>0</v>
      </c>
      <c r="Z147" s="151" t="e">
        <f aca="false">Y147/W147</f>
        <v>#DIV/0!</v>
      </c>
      <c r="AA147" s="161"/>
      <c r="AB147" s="153"/>
      <c r="AC147" s="153"/>
      <c r="AD147" s="153"/>
      <c r="AE147" s="153"/>
      <c r="AF147" s="153"/>
      <c r="AG147" s="153"/>
    </row>
    <row r="148" customFormat="false" ht="65.05" hidden="false" customHeight="true" outlineLevel="0" collapsed="false">
      <c r="A148" s="154" t="s">
        <v>83</v>
      </c>
      <c r="B148" s="303" t="n">
        <v>43991</v>
      </c>
      <c r="C148" s="284" t="s">
        <v>314</v>
      </c>
      <c r="D148" s="170"/>
      <c r="E148" s="157" t="n">
        <v>35000</v>
      </c>
      <c r="F148" s="158" t="n">
        <v>0.22</v>
      </c>
      <c r="G148" s="159" t="n">
        <f aca="false">E148*F148</f>
        <v>7700</v>
      </c>
      <c r="H148" s="157" t="n">
        <v>35000</v>
      </c>
      <c r="I148" s="158" t="n">
        <v>0.22</v>
      </c>
      <c r="J148" s="159" t="n">
        <f aca="false">H148*I148</f>
        <v>7700</v>
      </c>
      <c r="K148" s="157"/>
      <c r="L148" s="158" t="n">
        <v>0.22</v>
      </c>
      <c r="M148" s="159" t="n">
        <f aca="false">K148*L148</f>
        <v>0</v>
      </c>
      <c r="N148" s="157"/>
      <c r="O148" s="158" t="n">
        <v>0.22</v>
      </c>
      <c r="P148" s="159" t="n">
        <f aca="false">N148*O148</f>
        <v>0</v>
      </c>
      <c r="Q148" s="157"/>
      <c r="R148" s="158" t="n">
        <v>0.22</v>
      </c>
      <c r="S148" s="159" t="n">
        <f aca="false">Q148*R148</f>
        <v>0</v>
      </c>
      <c r="T148" s="157"/>
      <c r="U148" s="158" t="n">
        <v>0.22</v>
      </c>
      <c r="V148" s="159" t="n">
        <f aca="false">T148*U148</f>
        <v>0</v>
      </c>
      <c r="W148" s="160" t="n">
        <f aca="false">G148+M148+S148</f>
        <v>7700</v>
      </c>
      <c r="X148" s="237" t="n">
        <f aca="false">J148+P148+V148</f>
        <v>7700</v>
      </c>
      <c r="Y148" s="237" t="n">
        <f aca="false">W148-X148</f>
        <v>0</v>
      </c>
      <c r="Z148" s="273" t="n">
        <f aca="false">Y148/W148</f>
        <v>0</v>
      </c>
      <c r="AA148" s="161"/>
      <c r="AB148" s="13"/>
      <c r="AC148" s="13"/>
      <c r="AD148" s="13"/>
      <c r="AE148" s="13"/>
      <c r="AF148" s="13"/>
      <c r="AG148" s="13"/>
    </row>
    <row r="149" customFormat="false" ht="30" hidden="false" customHeight="true" outlineLevel="0" collapsed="false">
      <c r="A149" s="212" t="s">
        <v>315</v>
      </c>
      <c r="B149" s="213"/>
      <c r="C149" s="214"/>
      <c r="D149" s="215"/>
      <c r="E149" s="219" t="n">
        <f aca="false">SUM(E143:E147)</f>
        <v>1</v>
      </c>
      <c r="F149" s="233"/>
      <c r="G149" s="218" t="n">
        <f aca="false">SUM(G143:G148)</f>
        <v>42700</v>
      </c>
      <c r="H149" s="219" t="n">
        <f aca="false">SUM(H143:H147)</f>
        <v>1</v>
      </c>
      <c r="I149" s="233"/>
      <c r="J149" s="218" t="n">
        <f aca="false">SUM(J143:J148)</f>
        <v>42700</v>
      </c>
      <c r="K149" s="234" t="n">
        <f aca="false">SUM(K143:K147)</f>
        <v>0</v>
      </c>
      <c r="L149" s="233"/>
      <c r="M149" s="218" t="n">
        <f aca="false">SUM(M143:M148)</f>
        <v>0</v>
      </c>
      <c r="N149" s="234" t="n">
        <f aca="false">SUM(N143:N147)</f>
        <v>0</v>
      </c>
      <c r="O149" s="233"/>
      <c r="P149" s="218" t="n">
        <f aca="false">SUM(P143:P148)</f>
        <v>0</v>
      </c>
      <c r="Q149" s="234" t="n">
        <f aca="false">SUM(Q143:Q147)</f>
        <v>0</v>
      </c>
      <c r="R149" s="233"/>
      <c r="S149" s="218" t="n">
        <f aca="false">SUM(S143:S148)</f>
        <v>0</v>
      </c>
      <c r="T149" s="234" t="n">
        <f aca="false">SUM(T143:T147)</f>
        <v>0</v>
      </c>
      <c r="U149" s="233"/>
      <c r="V149" s="220" t="n">
        <f aca="false">SUM(V143:V148)</f>
        <v>0</v>
      </c>
      <c r="W149" s="274" t="n">
        <f aca="false">SUM(W143:W148)</f>
        <v>42700</v>
      </c>
      <c r="X149" s="275" t="n">
        <f aca="false">SUM(X143:X148)</f>
        <v>42700</v>
      </c>
      <c r="Y149" s="275" t="n">
        <f aca="false">W149-X149</f>
        <v>0</v>
      </c>
      <c r="Z149" s="275" t="n">
        <f aca="false">Y149/W149</f>
        <v>0</v>
      </c>
      <c r="AA149" s="276"/>
      <c r="AB149" s="13"/>
      <c r="AC149" s="13"/>
      <c r="AD149" s="13"/>
      <c r="AE149" s="13"/>
      <c r="AF149" s="13"/>
      <c r="AG149" s="13"/>
    </row>
    <row r="150" customFormat="false" ht="30" hidden="false" customHeight="true" outlineLevel="0" collapsed="false">
      <c r="A150" s="224" t="s">
        <v>78</v>
      </c>
      <c r="B150" s="261" t="n">
        <v>10</v>
      </c>
      <c r="C150" s="226" t="s">
        <v>316</v>
      </c>
      <c r="D150" s="227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277"/>
      <c r="X150" s="277"/>
      <c r="Y150" s="228"/>
      <c r="Z150" s="277"/>
      <c r="AA150" s="278"/>
      <c r="AB150" s="13"/>
      <c r="AC150" s="13"/>
      <c r="AD150" s="13"/>
      <c r="AE150" s="13"/>
      <c r="AF150" s="13"/>
      <c r="AG150" s="13"/>
    </row>
    <row r="151" customFormat="false" ht="30" hidden="false" customHeight="true" outlineLevel="0" collapsed="false">
      <c r="A151" s="142" t="s">
        <v>83</v>
      </c>
      <c r="B151" s="303" t="n">
        <v>43840</v>
      </c>
      <c r="C151" s="306" t="s">
        <v>317</v>
      </c>
      <c r="D151" s="298"/>
      <c r="E151" s="307"/>
      <c r="F151" s="206"/>
      <c r="G151" s="207" t="n">
        <f aca="false">E151*F151</f>
        <v>0</v>
      </c>
      <c r="H151" s="307"/>
      <c r="I151" s="206"/>
      <c r="J151" s="207" t="n">
        <f aca="false">H151*I151</f>
        <v>0</v>
      </c>
      <c r="K151" s="205"/>
      <c r="L151" s="206"/>
      <c r="M151" s="207" t="n">
        <f aca="false">K151*L151</f>
        <v>0</v>
      </c>
      <c r="N151" s="205"/>
      <c r="O151" s="206"/>
      <c r="P151" s="207" t="n">
        <f aca="false">N151*O151</f>
        <v>0</v>
      </c>
      <c r="Q151" s="205"/>
      <c r="R151" s="206"/>
      <c r="S151" s="207" t="n">
        <f aca="false">Q151*R151</f>
        <v>0</v>
      </c>
      <c r="T151" s="205"/>
      <c r="U151" s="206"/>
      <c r="V151" s="308" t="n">
        <f aca="false">T151*U151</f>
        <v>0</v>
      </c>
      <c r="W151" s="309" t="n">
        <f aca="false">G151+M151+S151</f>
        <v>0</v>
      </c>
      <c r="X151" s="280" t="n">
        <f aca="false">J151+P151+V151</f>
        <v>0</v>
      </c>
      <c r="Y151" s="280" t="n">
        <f aca="false">W151-X151</f>
        <v>0</v>
      </c>
      <c r="Z151" s="281" t="e">
        <f aca="false">Y151/W151</f>
        <v>#DIV/0!</v>
      </c>
      <c r="AA151" s="310"/>
      <c r="AB151" s="153"/>
      <c r="AC151" s="153"/>
      <c r="AD151" s="153"/>
      <c r="AE151" s="153"/>
      <c r="AF151" s="153"/>
      <c r="AG151" s="153"/>
    </row>
    <row r="152" customFormat="false" ht="30" hidden="false" customHeight="true" outlineLevel="0" collapsed="false">
      <c r="A152" s="142" t="s">
        <v>83</v>
      </c>
      <c r="B152" s="303" t="n">
        <v>43871</v>
      </c>
      <c r="C152" s="306" t="s">
        <v>317</v>
      </c>
      <c r="D152" s="253"/>
      <c r="E152" s="254"/>
      <c r="F152" s="147"/>
      <c r="G152" s="148" t="n">
        <f aca="false">E152*F152</f>
        <v>0</v>
      </c>
      <c r="H152" s="254"/>
      <c r="I152" s="147"/>
      <c r="J152" s="148" t="n">
        <f aca="false">H152*I152</f>
        <v>0</v>
      </c>
      <c r="K152" s="146"/>
      <c r="L152" s="147"/>
      <c r="M152" s="148" t="n">
        <f aca="false">K152*L152</f>
        <v>0</v>
      </c>
      <c r="N152" s="146"/>
      <c r="O152" s="147"/>
      <c r="P152" s="148" t="n">
        <f aca="false">N152*O152</f>
        <v>0</v>
      </c>
      <c r="Q152" s="146"/>
      <c r="R152" s="147"/>
      <c r="S152" s="148" t="n">
        <f aca="false">Q152*R152</f>
        <v>0</v>
      </c>
      <c r="T152" s="146"/>
      <c r="U152" s="147"/>
      <c r="V152" s="255" t="n">
        <f aca="false">T152*U152</f>
        <v>0</v>
      </c>
      <c r="W152" s="283" t="n">
        <f aca="false">G152+M152+S152</f>
        <v>0</v>
      </c>
      <c r="X152" s="150" t="n">
        <f aca="false">J152+P152+V152</f>
        <v>0</v>
      </c>
      <c r="Y152" s="150" t="n">
        <f aca="false">W152-X152</f>
        <v>0</v>
      </c>
      <c r="Z152" s="151" t="e">
        <f aca="false">Y152/W152</f>
        <v>#DIV/0!</v>
      </c>
      <c r="AA152" s="152"/>
      <c r="AB152" s="153"/>
      <c r="AC152" s="153"/>
      <c r="AD152" s="153"/>
      <c r="AE152" s="153"/>
      <c r="AF152" s="153"/>
      <c r="AG152" s="153"/>
    </row>
    <row r="153" customFormat="false" ht="30" hidden="false" customHeight="true" outlineLevel="0" collapsed="false">
      <c r="A153" s="142" t="s">
        <v>83</v>
      </c>
      <c r="B153" s="303" t="n">
        <v>43900</v>
      </c>
      <c r="C153" s="306" t="s">
        <v>317</v>
      </c>
      <c r="D153" s="253"/>
      <c r="E153" s="254"/>
      <c r="F153" s="147"/>
      <c r="G153" s="148" t="n">
        <f aca="false">E153*F153</f>
        <v>0</v>
      </c>
      <c r="H153" s="254"/>
      <c r="I153" s="147"/>
      <c r="J153" s="148" t="n">
        <f aca="false">H153*I153</f>
        <v>0</v>
      </c>
      <c r="K153" s="146"/>
      <c r="L153" s="147"/>
      <c r="M153" s="148" t="n">
        <f aca="false">K153*L153</f>
        <v>0</v>
      </c>
      <c r="N153" s="146"/>
      <c r="O153" s="147"/>
      <c r="P153" s="148" t="n">
        <f aca="false">N153*O153</f>
        <v>0</v>
      </c>
      <c r="Q153" s="146"/>
      <c r="R153" s="147"/>
      <c r="S153" s="148" t="n">
        <f aca="false">Q153*R153</f>
        <v>0</v>
      </c>
      <c r="T153" s="146"/>
      <c r="U153" s="147"/>
      <c r="V153" s="255" t="n">
        <f aca="false">T153*U153</f>
        <v>0</v>
      </c>
      <c r="W153" s="283" t="n">
        <f aca="false">G153+M153+S153</f>
        <v>0</v>
      </c>
      <c r="X153" s="150" t="n">
        <f aca="false">J153+P153+V153</f>
        <v>0</v>
      </c>
      <c r="Y153" s="150" t="n">
        <f aca="false">W153-X153</f>
        <v>0</v>
      </c>
      <c r="Z153" s="151" t="e">
        <f aca="false">Y153/W153</f>
        <v>#DIV/0!</v>
      </c>
      <c r="AA153" s="152"/>
      <c r="AB153" s="153"/>
      <c r="AC153" s="153"/>
      <c r="AD153" s="153"/>
      <c r="AE153" s="153"/>
      <c r="AF153" s="153"/>
      <c r="AG153" s="153"/>
    </row>
    <row r="154" customFormat="false" ht="30" hidden="false" customHeight="true" outlineLevel="0" collapsed="false">
      <c r="A154" s="154" t="s">
        <v>83</v>
      </c>
      <c r="B154" s="311" t="n">
        <v>43931</v>
      </c>
      <c r="C154" s="209" t="s">
        <v>318</v>
      </c>
      <c r="D154" s="304" t="s">
        <v>86</v>
      </c>
      <c r="E154" s="305"/>
      <c r="F154" s="158"/>
      <c r="G154" s="148" t="n">
        <f aca="false">E154*F154</f>
        <v>0</v>
      </c>
      <c r="H154" s="305"/>
      <c r="I154" s="158"/>
      <c r="J154" s="148" t="n">
        <f aca="false">H154*I154</f>
        <v>0</v>
      </c>
      <c r="K154" s="157"/>
      <c r="L154" s="158"/>
      <c r="M154" s="159" t="n">
        <f aca="false">K154*L154</f>
        <v>0</v>
      </c>
      <c r="N154" s="157"/>
      <c r="O154" s="158"/>
      <c r="P154" s="159" t="n">
        <f aca="false">N154*O154</f>
        <v>0</v>
      </c>
      <c r="Q154" s="157"/>
      <c r="R154" s="158"/>
      <c r="S154" s="159" t="n">
        <f aca="false">Q154*R154</f>
        <v>0</v>
      </c>
      <c r="T154" s="157"/>
      <c r="U154" s="158"/>
      <c r="V154" s="285" t="n">
        <f aca="false">T154*U154</f>
        <v>0</v>
      </c>
      <c r="W154" s="312" t="n">
        <f aca="false">G154+M154+S154</f>
        <v>0</v>
      </c>
      <c r="X154" s="150" t="n">
        <f aca="false">J154+P154+V154</f>
        <v>0</v>
      </c>
      <c r="Y154" s="150" t="n">
        <f aca="false">W154-X154</f>
        <v>0</v>
      </c>
      <c r="Z154" s="151" t="e">
        <f aca="false">Y154/W154</f>
        <v>#DIV/0!</v>
      </c>
      <c r="AA154" s="251"/>
      <c r="AB154" s="153"/>
      <c r="AC154" s="153"/>
      <c r="AD154" s="153"/>
      <c r="AE154" s="153"/>
      <c r="AF154" s="153"/>
      <c r="AG154" s="153"/>
    </row>
    <row r="155" customFormat="false" ht="30" hidden="false" customHeight="true" outlineLevel="0" collapsed="false">
      <c r="A155" s="154" t="s">
        <v>83</v>
      </c>
      <c r="B155" s="313" t="n">
        <v>43961</v>
      </c>
      <c r="C155" s="284" t="s">
        <v>319</v>
      </c>
      <c r="D155" s="314"/>
      <c r="E155" s="157"/>
      <c r="F155" s="158" t="n">
        <v>0.22</v>
      </c>
      <c r="G155" s="159" t="n">
        <f aca="false">E155*F155</f>
        <v>0</v>
      </c>
      <c r="H155" s="157"/>
      <c r="I155" s="158" t="n">
        <v>0.22</v>
      </c>
      <c r="J155" s="159" t="n">
        <f aca="false">H155*I155</f>
        <v>0</v>
      </c>
      <c r="K155" s="157"/>
      <c r="L155" s="158" t="n">
        <v>0.22</v>
      </c>
      <c r="M155" s="159" t="n">
        <f aca="false">K155*L155</f>
        <v>0</v>
      </c>
      <c r="N155" s="157"/>
      <c r="O155" s="158" t="n">
        <v>0.22</v>
      </c>
      <c r="P155" s="159" t="n">
        <f aca="false">N155*O155</f>
        <v>0</v>
      </c>
      <c r="Q155" s="157"/>
      <c r="R155" s="158" t="n">
        <v>0.22</v>
      </c>
      <c r="S155" s="159" t="n">
        <f aca="false">Q155*R155</f>
        <v>0</v>
      </c>
      <c r="T155" s="157"/>
      <c r="U155" s="158" t="n">
        <v>0.22</v>
      </c>
      <c r="V155" s="285" t="n">
        <f aca="false">T155*U155</f>
        <v>0</v>
      </c>
      <c r="W155" s="286" t="n">
        <f aca="false">G155+M155+S155</f>
        <v>0</v>
      </c>
      <c r="X155" s="287" t="n">
        <f aca="false">J155+P155+V155</f>
        <v>0</v>
      </c>
      <c r="Y155" s="287" t="n">
        <f aca="false">W155-X155</f>
        <v>0</v>
      </c>
      <c r="Z155" s="288" t="e">
        <f aca="false">Y155/W155</f>
        <v>#DIV/0!</v>
      </c>
      <c r="AA155" s="315"/>
      <c r="AB155" s="13"/>
      <c r="AC155" s="13"/>
      <c r="AD155" s="13"/>
      <c r="AE155" s="13"/>
      <c r="AF155" s="13"/>
      <c r="AG155" s="13"/>
    </row>
    <row r="156" customFormat="false" ht="30" hidden="false" customHeight="true" outlineLevel="0" collapsed="false">
      <c r="A156" s="212" t="s">
        <v>320</v>
      </c>
      <c r="B156" s="213"/>
      <c r="C156" s="214"/>
      <c r="D156" s="215"/>
      <c r="E156" s="219" t="n">
        <f aca="false">SUM(E151:E154)</f>
        <v>0</v>
      </c>
      <c r="F156" s="233"/>
      <c r="G156" s="218" t="n">
        <f aca="false">SUM(G151:G155)</f>
        <v>0</v>
      </c>
      <c r="H156" s="219" t="n">
        <f aca="false">SUM(H151:H154)</f>
        <v>0</v>
      </c>
      <c r="I156" s="233"/>
      <c r="J156" s="218" t="n">
        <f aca="false">SUM(J151:J155)</f>
        <v>0</v>
      </c>
      <c r="K156" s="234" t="n">
        <f aca="false">SUM(K151:K154)</f>
        <v>0</v>
      </c>
      <c r="L156" s="233"/>
      <c r="M156" s="218" t="n">
        <f aca="false">SUM(M151:M155)</f>
        <v>0</v>
      </c>
      <c r="N156" s="234" t="n">
        <f aca="false">SUM(N151:N154)</f>
        <v>0</v>
      </c>
      <c r="O156" s="233"/>
      <c r="P156" s="218" t="n">
        <f aca="false">SUM(P151:P155)</f>
        <v>0</v>
      </c>
      <c r="Q156" s="234" t="n">
        <f aca="false">SUM(Q151:Q154)</f>
        <v>0</v>
      </c>
      <c r="R156" s="233"/>
      <c r="S156" s="218" t="n">
        <f aca="false">SUM(S151:S155)</f>
        <v>0</v>
      </c>
      <c r="T156" s="234" t="n">
        <f aca="false">SUM(T151:T154)</f>
        <v>0</v>
      </c>
      <c r="U156" s="233"/>
      <c r="V156" s="220" t="n">
        <f aca="false">SUM(V151:V155)</f>
        <v>0</v>
      </c>
      <c r="W156" s="274" t="n">
        <f aca="false">SUM(W151:W155)</f>
        <v>0</v>
      </c>
      <c r="X156" s="275" t="n">
        <f aca="false">SUM(X151:X155)</f>
        <v>0</v>
      </c>
      <c r="Y156" s="275" t="n">
        <f aca="false">W156-X156</f>
        <v>0</v>
      </c>
      <c r="Z156" s="275" t="e">
        <f aca="false">Y156/W156</f>
        <v>#DIV/0!</v>
      </c>
      <c r="AA156" s="276"/>
      <c r="AB156" s="13"/>
      <c r="AC156" s="13"/>
      <c r="AD156" s="13"/>
      <c r="AE156" s="13"/>
      <c r="AF156" s="13"/>
      <c r="AG156" s="13"/>
    </row>
    <row r="157" customFormat="false" ht="30" hidden="false" customHeight="true" outlineLevel="0" collapsed="false">
      <c r="A157" s="224" t="s">
        <v>78</v>
      </c>
      <c r="B157" s="261" t="n">
        <v>11</v>
      </c>
      <c r="C157" s="226" t="s">
        <v>321</v>
      </c>
      <c r="D157" s="227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277"/>
      <c r="X157" s="277"/>
      <c r="Y157" s="228"/>
      <c r="Z157" s="277"/>
      <c r="AA157" s="278"/>
      <c r="AB157" s="13"/>
      <c r="AC157" s="13"/>
      <c r="AD157" s="13"/>
      <c r="AE157" s="13"/>
      <c r="AF157" s="13"/>
      <c r="AG157" s="13"/>
    </row>
    <row r="158" customFormat="false" ht="30" hidden="false" customHeight="true" outlineLevel="0" collapsed="false">
      <c r="A158" s="316" t="s">
        <v>83</v>
      </c>
      <c r="B158" s="303" t="n">
        <v>43841</v>
      </c>
      <c r="C158" s="306" t="s">
        <v>322</v>
      </c>
      <c r="D158" s="204" t="s">
        <v>135</v>
      </c>
      <c r="E158" s="205"/>
      <c r="F158" s="206"/>
      <c r="G158" s="207" t="n">
        <f aca="false">E158*F158</f>
        <v>0</v>
      </c>
      <c r="H158" s="205"/>
      <c r="I158" s="206"/>
      <c r="J158" s="207" t="n">
        <f aca="false">H158*I158</f>
        <v>0</v>
      </c>
      <c r="K158" s="205"/>
      <c r="L158" s="206"/>
      <c r="M158" s="207" t="n">
        <f aca="false">K158*L158</f>
        <v>0</v>
      </c>
      <c r="N158" s="205"/>
      <c r="O158" s="206"/>
      <c r="P158" s="207" t="n">
        <f aca="false">N158*O158</f>
        <v>0</v>
      </c>
      <c r="Q158" s="205"/>
      <c r="R158" s="206"/>
      <c r="S158" s="207" t="n">
        <f aca="false">Q158*R158</f>
        <v>0</v>
      </c>
      <c r="T158" s="205"/>
      <c r="U158" s="206"/>
      <c r="V158" s="308" t="n">
        <f aca="false">T158*U158</f>
        <v>0</v>
      </c>
      <c r="W158" s="309" t="n">
        <f aca="false">G158+M158+S158</f>
        <v>0</v>
      </c>
      <c r="X158" s="280" t="n">
        <f aca="false">J158+P158+V158</f>
        <v>0</v>
      </c>
      <c r="Y158" s="280" t="n">
        <f aca="false">W158-X158</f>
        <v>0</v>
      </c>
      <c r="Z158" s="281" t="e">
        <f aca="false">Y158/W158</f>
        <v>#DIV/0!</v>
      </c>
      <c r="AA158" s="310"/>
      <c r="AB158" s="153"/>
      <c r="AC158" s="153"/>
      <c r="AD158" s="153"/>
      <c r="AE158" s="153"/>
      <c r="AF158" s="153"/>
      <c r="AG158" s="153"/>
    </row>
    <row r="159" customFormat="false" ht="30" hidden="false" customHeight="true" outlineLevel="0" collapsed="false">
      <c r="A159" s="317" t="s">
        <v>83</v>
      </c>
      <c r="B159" s="303" t="n">
        <v>43872</v>
      </c>
      <c r="C159" s="209" t="s">
        <v>322</v>
      </c>
      <c r="D159" s="156" t="s">
        <v>135</v>
      </c>
      <c r="E159" s="157"/>
      <c r="F159" s="158"/>
      <c r="G159" s="148" t="n">
        <f aca="false">E159*F159</f>
        <v>0</v>
      </c>
      <c r="H159" s="157"/>
      <c r="I159" s="158"/>
      <c r="J159" s="148" t="n">
        <f aca="false">H159*I159</f>
        <v>0</v>
      </c>
      <c r="K159" s="157"/>
      <c r="L159" s="158"/>
      <c r="M159" s="159" t="n">
        <f aca="false">K159*L159</f>
        <v>0</v>
      </c>
      <c r="N159" s="157"/>
      <c r="O159" s="158"/>
      <c r="P159" s="159" t="n">
        <f aca="false">N159*O159</f>
        <v>0</v>
      </c>
      <c r="Q159" s="157"/>
      <c r="R159" s="158"/>
      <c r="S159" s="159" t="n">
        <f aca="false">Q159*R159</f>
        <v>0</v>
      </c>
      <c r="T159" s="157"/>
      <c r="U159" s="158"/>
      <c r="V159" s="285" t="n">
        <f aca="false">T159*U159</f>
        <v>0</v>
      </c>
      <c r="W159" s="318" t="n">
        <f aca="false">G159+M159+S159</f>
        <v>0</v>
      </c>
      <c r="X159" s="287" t="n">
        <f aca="false">J159+P159+V159</f>
        <v>0</v>
      </c>
      <c r="Y159" s="287" t="n">
        <f aca="false">W159-X159</f>
        <v>0</v>
      </c>
      <c r="Z159" s="288" t="e">
        <f aca="false">Y159/W159</f>
        <v>#DIV/0!</v>
      </c>
      <c r="AA159" s="315"/>
      <c r="AB159" s="153"/>
      <c r="AC159" s="153"/>
      <c r="AD159" s="153"/>
      <c r="AE159" s="153"/>
      <c r="AF159" s="153"/>
      <c r="AG159" s="153"/>
    </row>
    <row r="160" customFormat="false" ht="51.4" hidden="false" customHeight="true" outlineLevel="0" collapsed="false">
      <c r="A160" s="319" t="s">
        <v>323</v>
      </c>
      <c r="B160" s="319"/>
      <c r="C160" s="319"/>
      <c r="D160" s="319"/>
      <c r="E160" s="219" t="n">
        <f aca="false">SUM(E158:E159)</f>
        <v>0</v>
      </c>
      <c r="F160" s="233"/>
      <c r="G160" s="218" t="n">
        <f aca="false">SUM(G158:G159)</f>
        <v>0</v>
      </c>
      <c r="H160" s="219" t="n">
        <f aca="false">SUM(H158:H159)</f>
        <v>0</v>
      </c>
      <c r="I160" s="233"/>
      <c r="J160" s="218" t="n">
        <f aca="false">SUM(J158:J159)</f>
        <v>0</v>
      </c>
      <c r="K160" s="234" t="n">
        <f aca="false">SUM(K158:K159)</f>
        <v>0</v>
      </c>
      <c r="L160" s="233"/>
      <c r="M160" s="218" t="n">
        <f aca="false">SUM(M158:M159)</f>
        <v>0</v>
      </c>
      <c r="N160" s="234" t="n">
        <f aca="false">SUM(N158:N159)</f>
        <v>0</v>
      </c>
      <c r="O160" s="233"/>
      <c r="P160" s="218" t="n">
        <f aca="false">SUM(P158:P159)</f>
        <v>0</v>
      </c>
      <c r="Q160" s="234" t="n">
        <f aca="false">SUM(Q158:Q159)</f>
        <v>0</v>
      </c>
      <c r="R160" s="233"/>
      <c r="S160" s="218" t="n">
        <f aca="false">SUM(S158:S159)</f>
        <v>0</v>
      </c>
      <c r="T160" s="234" t="n">
        <f aca="false">SUM(T158:T159)</f>
        <v>0</v>
      </c>
      <c r="U160" s="233"/>
      <c r="V160" s="220" t="n">
        <f aca="false">SUM(V158:V159)</f>
        <v>0</v>
      </c>
      <c r="W160" s="274" t="n">
        <f aca="false">SUM(W158:W159)</f>
        <v>0</v>
      </c>
      <c r="X160" s="275" t="n">
        <f aca="false">SUM(X158:X159)</f>
        <v>0</v>
      </c>
      <c r="Y160" s="275" t="n">
        <f aca="false">W160-X160</f>
        <v>0</v>
      </c>
      <c r="Z160" s="275" t="e">
        <f aca="false">Y160/W160</f>
        <v>#DIV/0!</v>
      </c>
      <c r="AA160" s="276"/>
      <c r="AB160" s="13"/>
      <c r="AC160" s="13"/>
      <c r="AD160" s="13"/>
      <c r="AE160" s="13"/>
      <c r="AF160" s="13"/>
      <c r="AG160" s="13"/>
    </row>
    <row r="161" customFormat="false" ht="30" hidden="false" customHeight="true" outlineLevel="0" collapsed="false">
      <c r="A161" s="260" t="s">
        <v>78</v>
      </c>
      <c r="B161" s="261" t="n">
        <v>12</v>
      </c>
      <c r="C161" s="126" t="s">
        <v>324</v>
      </c>
      <c r="D161" s="320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8"/>
      <c r="W161" s="277"/>
      <c r="X161" s="277"/>
      <c r="Y161" s="228"/>
      <c r="Z161" s="277"/>
      <c r="AA161" s="278"/>
      <c r="AB161" s="13"/>
      <c r="AC161" s="13"/>
      <c r="AD161" s="13"/>
      <c r="AE161" s="13"/>
      <c r="AF161" s="13"/>
      <c r="AG161" s="13"/>
    </row>
    <row r="162" customFormat="false" ht="30" hidden="false" customHeight="true" outlineLevel="0" collapsed="false">
      <c r="A162" s="202" t="s">
        <v>83</v>
      </c>
      <c r="B162" s="321" t="n">
        <v>43842</v>
      </c>
      <c r="C162" s="322" t="s">
        <v>325</v>
      </c>
      <c r="D162" s="298" t="s">
        <v>326</v>
      </c>
      <c r="E162" s="307"/>
      <c r="F162" s="206"/>
      <c r="G162" s="207" t="n">
        <f aca="false">E162*F162</f>
        <v>0</v>
      </c>
      <c r="H162" s="307"/>
      <c r="I162" s="206"/>
      <c r="J162" s="207" t="n">
        <f aca="false">H162*I162</f>
        <v>0</v>
      </c>
      <c r="K162" s="205"/>
      <c r="L162" s="206"/>
      <c r="M162" s="207" t="n">
        <f aca="false">K162*L162</f>
        <v>0</v>
      </c>
      <c r="N162" s="205"/>
      <c r="O162" s="206"/>
      <c r="P162" s="207" t="n">
        <f aca="false">N162*O162</f>
        <v>0</v>
      </c>
      <c r="Q162" s="205"/>
      <c r="R162" s="206"/>
      <c r="S162" s="207" t="n">
        <f aca="false">Q162*R162</f>
        <v>0</v>
      </c>
      <c r="T162" s="205"/>
      <c r="U162" s="206"/>
      <c r="V162" s="308" t="n">
        <f aca="false">T162*U162</f>
        <v>0</v>
      </c>
      <c r="W162" s="309" t="n">
        <f aca="false">G162+M162+S162</f>
        <v>0</v>
      </c>
      <c r="X162" s="280" t="n">
        <f aca="false">J162+P162+V162</f>
        <v>0</v>
      </c>
      <c r="Y162" s="280" t="n">
        <f aca="false">W162-X162</f>
        <v>0</v>
      </c>
      <c r="Z162" s="281" t="e">
        <f aca="false">Y162/W162</f>
        <v>#DIV/0!</v>
      </c>
      <c r="AA162" s="323"/>
      <c r="AB162" s="153"/>
      <c r="AC162" s="153"/>
      <c r="AD162" s="153"/>
      <c r="AE162" s="153"/>
      <c r="AF162" s="153"/>
      <c r="AG162" s="153"/>
    </row>
    <row r="163" customFormat="false" ht="30" hidden="false" customHeight="true" outlineLevel="0" collapsed="false">
      <c r="A163" s="142" t="s">
        <v>83</v>
      </c>
      <c r="B163" s="303" t="n">
        <v>43873</v>
      </c>
      <c r="C163" s="144" t="s">
        <v>327</v>
      </c>
      <c r="D163" s="253" t="s">
        <v>295</v>
      </c>
      <c r="E163" s="254" t="n">
        <v>10</v>
      </c>
      <c r="F163" s="147" t="n">
        <v>250</v>
      </c>
      <c r="G163" s="148" t="n">
        <f aca="false">E163*F163</f>
        <v>2500</v>
      </c>
      <c r="H163" s="254" t="n">
        <v>10</v>
      </c>
      <c r="I163" s="147" t="n">
        <v>250</v>
      </c>
      <c r="J163" s="148" t="n">
        <f aca="false">H163*I163</f>
        <v>2500</v>
      </c>
      <c r="K163" s="146"/>
      <c r="L163" s="147"/>
      <c r="M163" s="148" t="n">
        <f aca="false">K163*L163</f>
        <v>0</v>
      </c>
      <c r="N163" s="146"/>
      <c r="O163" s="147"/>
      <c r="P163" s="148" t="n">
        <f aca="false">N163*O163</f>
        <v>0</v>
      </c>
      <c r="Q163" s="146"/>
      <c r="R163" s="147"/>
      <c r="S163" s="148" t="n">
        <f aca="false">Q163*R163</f>
        <v>0</v>
      </c>
      <c r="T163" s="146"/>
      <c r="U163" s="147"/>
      <c r="V163" s="255" t="n">
        <f aca="false">T163*U163</f>
        <v>0</v>
      </c>
      <c r="W163" s="324" t="n">
        <f aca="false">G163+M163+S163</f>
        <v>2500</v>
      </c>
      <c r="X163" s="150" t="n">
        <f aca="false">J163+P163+V163</f>
        <v>2500</v>
      </c>
      <c r="Y163" s="150" t="n">
        <f aca="false">W163-X163</f>
        <v>0</v>
      </c>
      <c r="Z163" s="151" t="n">
        <f aca="false">Y163/W163</f>
        <v>0</v>
      </c>
      <c r="AA163" s="325"/>
      <c r="AB163" s="153"/>
      <c r="AC163" s="153"/>
      <c r="AD163" s="153"/>
      <c r="AE163" s="153"/>
      <c r="AF163" s="153"/>
      <c r="AG163" s="153"/>
    </row>
    <row r="164" customFormat="false" ht="30" hidden="false" customHeight="true" outlineLevel="0" collapsed="false">
      <c r="A164" s="154" t="s">
        <v>83</v>
      </c>
      <c r="B164" s="311" t="n">
        <v>43902</v>
      </c>
      <c r="C164" s="209" t="s">
        <v>328</v>
      </c>
      <c r="D164" s="304" t="s">
        <v>295</v>
      </c>
      <c r="E164" s="305"/>
      <c r="F164" s="158"/>
      <c r="G164" s="159" t="n">
        <f aca="false">E164*F164</f>
        <v>0</v>
      </c>
      <c r="H164" s="305"/>
      <c r="I164" s="158"/>
      <c r="J164" s="159" t="n">
        <f aca="false">H164*I164</f>
        <v>0</v>
      </c>
      <c r="K164" s="157"/>
      <c r="L164" s="158"/>
      <c r="M164" s="159" t="n">
        <f aca="false">K164*L164</f>
        <v>0</v>
      </c>
      <c r="N164" s="157"/>
      <c r="O164" s="158"/>
      <c r="P164" s="159" t="n">
        <f aca="false">N164*O164</f>
        <v>0</v>
      </c>
      <c r="Q164" s="157"/>
      <c r="R164" s="158"/>
      <c r="S164" s="159" t="n">
        <f aca="false">Q164*R164</f>
        <v>0</v>
      </c>
      <c r="T164" s="157"/>
      <c r="U164" s="158"/>
      <c r="V164" s="285" t="n">
        <f aca="false">T164*U164</f>
        <v>0</v>
      </c>
      <c r="W164" s="312" t="n">
        <f aca="false">G164+M164+S164</f>
        <v>0</v>
      </c>
      <c r="X164" s="150" t="n">
        <f aca="false">J164+P164+V164</f>
        <v>0</v>
      </c>
      <c r="Y164" s="150" t="n">
        <f aca="false">W164-X164</f>
        <v>0</v>
      </c>
      <c r="Z164" s="151" t="e">
        <f aca="false">Y164/W164</f>
        <v>#DIV/0!</v>
      </c>
      <c r="AA164" s="326"/>
      <c r="AB164" s="153"/>
      <c r="AC164" s="153"/>
      <c r="AD164" s="153"/>
      <c r="AE164" s="153"/>
      <c r="AF164" s="153"/>
      <c r="AG164" s="153"/>
    </row>
    <row r="165" customFormat="false" ht="30" hidden="false" customHeight="true" outlineLevel="0" collapsed="false">
      <c r="A165" s="154" t="s">
        <v>83</v>
      </c>
      <c r="B165" s="311" t="n">
        <v>43933</v>
      </c>
      <c r="C165" s="284" t="s">
        <v>329</v>
      </c>
      <c r="D165" s="314"/>
      <c r="E165" s="305"/>
      <c r="F165" s="158" t="n">
        <v>0.22</v>
      </c>
      <c r="G165" s="159" t="n">
        <f aca="false">E165*F165</f>
        <v>0</v>
      </c>
      <c r="H165" s="305"/>
      <c r="I165" s="158" t="n">
        <v>0.22</v>
      </c>
      <c r="J165" s="159" t="n">
        <f aca="false">H165*I165</f>
        <v>0</v>
      </c>
      <c r="K165" s="157"/>
      <c r="L165" s="158" t="n">
        <v>0.22</v>
      </c>
      <c r="M165" s="159" t="n">
        <f aca="false">K165*L165</f>
        <v>0</v>
      </c>
      <c r="N165" s="157"/>
      <c r="O165" s="158" t="n">
        <v>0.22</v>
      </c>
      <c r="P165" s="159" t="n">
        <f aca="false">N165*O165</f>
        <v>0</v>
      </c>
      <c r="Q165" s="157"/>
      <c r="R165" s="158" t="n">
        <v>0.22</v>
      </c>
      <c r="S165" s="159" t="n">
        <f aca="false">Q165*R165</f>
        <v>0</v>
      </c>
      <c r="T165" s="157"/>
      <c r="U165" s="158" t="n">
        <v>0.22</v>
      </c>
      <c r="V165" s="285" t="n">
        <f aca="false">T165*U165</f>
        <v>0</v>
      </c>
      <c r="W165" s="286" t="n">
        <f aca="false">G165+M165+S165</f>
        <v>0</v>
      </c>
      <c r="X165" s="287" t="n">
        <f aca="false">J165+P165+V165</f>
        <v>0</v>
      </c>
      <c r="Y165" s="287" t="n">
        <f aca="false">W165-X165</f>
        <v>0</v>
      </c>
      <c r="Z165" s="288" t="e">
        <f aca="false">Y165/W165</f>
        <v>#DIV/0!</v>
      </c>
      <c r="AA165" s="174"/>
      <c r="AB165" s="13"/>
      <c r="AC165" s="13"/>
      <c r="AD165" s="13"/>
      <c r="AE165" s="13"/>
      <c r="AF165" s="13"/>
      <c r="AG165" s="13"/>
    </row>
    <row r="166" customFormat="false" ht="30" hidden="false" customHeight="true" outlineLevel="0" collapsed="false">
      <c r="A166" s="212" t="s">
        <v>330</v>
      </c>
      <c r="B166" s="213"/>
      <c r="C166" s="214"/>
      <c r="D166" s="327"/>
      <c r="E166" s="219" t="n">
        <f aca="false">SUM(E162:E164)</f>
        <v>10</v>
      </c>
      <c r="F166" s="233"/>
      <c r="G166" s="218" t="n">
        <f aca="false">SUM(G162:G165)</f>
        <v>2500</v>
      </c>
      <c r="H166" s="219" t="n">
        <f aca="false">SUM(H162:H164)</f>
        <v>10</v>
      </c>
      <c r="I166" s="233"/>
      <c r="J166" s="218" t="n">
        <f aca="false">SUM(J162:J165)</f>
        <v>2500</v>
      </c>
      <c r="K166" s="234" t="n">
        <f aca="false">SUM(K162:K164)</f>
        <v>0</v>
      </c>
      <c r="L166" s="233"/>
      <c r="M166" s="218" t="n">
        <f aca="false">SUM(M162:M165)</f>
        <v>0</v>
      </c>
      <c r="N166" s="234" t="n">
        <f aca="false">SUM(N162:N164)</f>
        <v>0</v>
      </c>
      <c r="O166" s="233"/>
      <c r="P166" s="218" t="n">
        <f aca="false">SUM(P162:P165)</f>
        <v>0</v>
      </c>
      <c r="Q166" s="234" t="n">
        <f aca="false">SUM(Q162:Q164)</f>
        <v>0</v>
      </c>
      <c r="R166" s="233"/>
      <c r="S166" s="218" t="n">
        <f aca="false">SUM(S162:S165)</f>
        <v>0</v>
      </c>
      <c r="T166" s="234" t="n">
        <f aca="false">SUM(T162:T164)</f>
        <v>0</v>
      </c>
      <c r="U166" s="233"/>
      <c r="V166" s="220" t="n">
        <f aca="false">SUM(V162:V165)</f>
        <v>0</v>
      </c>
      <c r="W166" s="274" t="n">
        <f aca="false">SUM(W162:W165)</f>
        <v>2500</v>
      </c>
      <c r="X166" s="275" t="n">
        <f aca="false">SUM(X162:X165)</f>
        <v>2500</v>
      </c>
      <c r="Y166" s="275" t="n">
        <f aca="false">W166-X166</f>
        <v>0</v>
      </c>
      <c r="Z166" s="275" t="n">
        <f aca="false">Y166/W166</f>
        <v>0</v>
      </c>
      <c r="AA166" s="276"/>
      <c r="AB166" s="13"/>
      <c r="AC166" s="13"/>
      <c r="AD166" s="13"/>
      <c r="AE166" s="13"/>
      <c r="AF166" s="13"/>
      <c r="AG166" s="13"/>
    </row>
    <row r="167" customFormat="false" ht="30" hidden="false" customHeight="true" outlineLevel="0" collapsed="false">
      <c r="A167" s="260" t="s">
        <v>78</v>
      </c>
      <c r="B167" s="125" t="n">
        <v>13</v>
      </c>
      <c r="C167" s="126" t="s">
        <v>331</v>
      </c>
      <c r="D167" s="127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8"/>
      <c r="U167" s="128"/>
      <c r="V167" s="128"/>
      <c r="W167" s="277"/>
      <c r="X167" s="277"/>
      <c r="Y167" s="228"/>
      <c r="Z167" s="277"/>
      <c r="AA167" s="278"/>
      <c r="AB167" s="13"/>
      <c r="AC167" s="13"/>
      <c r="AD167" s="13"/>
      <c r="AE167" s="13"/>
      <c r="AF167" s="13"/>
      <c r="AG167" s="13"/>
    </row>
    <row r="168" customFormat="false" ht="30" hidden="false" customHeight="true" outlineLevel="0" collapsed="false">
      <c r="A168" s="131" t="s">
        <v>80</v>
      </c>
      <c r="B168" s="132" t="s">
        <v>332</v>
      </c>
      <c r="C168" s="328" t="s">
        <v>333</v>
      </c>
      <c r="D168" s="163"/>
      <c r="E168" s="164" t="n">
        <f aca="false">SUM(E169:E171)</f>
        <v>0</v>
      </c>
      <c r="F168" s="165"/>
      <c r="G168" s="166" t="n">
        <f aca="false">SUM(G169:G172)</f>
        <v>0</v>
      </c>
      <c r="H168" s="164" t="n">
        <f aca="false">SUM(H169:H171)</f>
        <v>0</v>
      </c>
      <c r="I168" s="165"/>
      <c r="J168" s="166" t="n">
        <f aca="false">SUM(J169:J172)</f>
        <v>0</v>
      </c>
      <c r="K168" s="164" t="n">
        <f aca="false">SUM(K169:K171)</f>
        <v>0</v>
      </c>
      <c r="L168" s="165"/>
      <c r="M168" s="166" t="n">
        <f aca="false">SUM(M169:M172)</f>
        <v>0</v>
      </c>
      <c r="N168" s="164" t="n">
        <f aca="false">SUM(N169:N171)</f>
        <v>0</v>
      </c>
      <c r="O168" s="165"/>
      <c r="P168" s="166" t="n">
        <f aca="false">SUM(P169:P172)</f>
        <v>0</v>
      </c>
      <c r="Q168" s="164" t="n">
        <f aca="false">SUM(Q169:Q171)</f>
        <v>0</v>
      </c>
      <c r="R168" s="165"/>
      <c r="S168" s="166" t="n">
        <f aca="false">SUM(S169:S172)</f>
        <v>0</v>
      </c>
      <c r="T168" s="164" t="n">
        <f aca="false">SUM(T169:T171)</f>
        <v>0</v>
      </c>
      <c r="U168" s="165"/>
      <c r="V168" s="329" t="n">
        <f aca="false">SUM(V169:V172)</f>
        <v>0</v>
      </c>
      <c r="W168" s="330" t="n">
        <f aca="false">SUM(W169:W172)</f>
        <v>0</v>
      </c>
      <c r="X168" s="166" t="n">
        <f aca="false">SUM(X169:X172)</f>
        <v>0</v>
      </c>
      <c r="Y168" s="166" t="n">
        <f aca="false">W168-X168</f>
        <v>0</v>
      </c>
      <c r="Z168" s="166" t="e">
        <f aca="false">Y168/W168</f>
        <v>#DIV/0!</v>
      </c>
      <c r="AA168" s="168"/>
      <c r="AB168" s="141"/>
      <c r="AC168" s="141"/>
      <c r="AD168" s="141"/>
      <c r="AE168" s="141"/>
      <c r="AF168" s="141"/>
      <c r="AG168" s="141"/>
    </row>
    <row r="169" customFormat="false" ht="30" hidden="false" customHeight="true" outlineLevel="0" collapsed="false">
      <c r="A169" s="142" t="s">
        <v>83</v>
      </c>
      <c r="B169" s="143" t="s">
        <v>334</v>
      </c>
      <c r="C169" s="331" t="s">
        <v>335</v>
      </c>
      <c r="D169" s="145" t="s">
        <v>166</v>
      </c>
      <c r="E169" s="146"/>
      <c r="F169" s="147"/>
      <c r="G169" s="148" t="n">
        <f aca="false">E169*F169</f>
        <v>0</v>
      </c>
      <c r="H169" s="146"/>
      <c r="I169" s="147"/>
      <c r="J169" s="148" t="n">
        <f aca="false">H169*I169</f>
        <v>0</v>
      </c>
      <c r="K169" s="146"/>
      <c r="L169" s="147"/>
      <c r="M169" s="148" t="n">
        <f aca="false">K169*L169</f>
        <v>0</v>
      </c>
      <c r="N169" s="146"/>
      <c r="O169" s="147"/>
      <c r="P169" s="148" t="n">
        <f aca="false">N169*O169</f>
        <v>0</v>
      </c>
      <c r="Q169" s="146"/>
      <c r="R169" s="147"/>
      <c r="S169" s="148" t="n">
        <f aca="false">Q169*R169</f>
        <v>0</v>
      </c>
      <c r="T169" s="146"/>
      <c r="U169" s="147"/>
      <c r="V169" s="255" t="n">
        <f aca="false">T169*U169</f>
        <v>0</v>
      </c>
      <c r="W169" s="283" t="n">
        <f aca="false">G169+M169+S169</f>
        <v>0</v>
      </c>
      <c r="X169" s="150" t="n">
        <f aca="false">J169+P169+V169</f>
        <v>0</v>
      </c>
      <c r="Y169" s="150" t="n">
        <f aca="false">W169-X169</f>
        <v>0</v>
      </c>
      <c r="Z169" s="151" t="e">
        <f aca="false">Y169/W169</f>
        <v>#DIV/0!</v>
      </c>
      <c r="AA169" s="152"/>
      <c r="AB169" s="153"/>
      <c r="AC169" s="153"/>
      <c r="AD169" s="153"/>
      <c r="AE169" s="153"/>
      <c r="AF169" s="153"/>
      <c r="AG169" s="153"/>
    </row>
    <row r="170" customFormat="false" ht="30" hidden="false" customHeight="true" outlineLevel="0" collapsed="false">
      <c r="A170" s="142" t="s">
        <v>83</v>
      </c>
      <c r="B170" s="143" t="s">
        <v>336</v>
      </c>
      <c r="C170" s="332" t="s">
        <v>337</v>
      </c>
      <c r="D170" s="145" t="s">
        <v>166</v>
      </c>
      <c r="E170" s="146"/>
      <c r="F170" s="147"/>
      <c r="G170" s="148" t="n">
        <f aca="false">E170*F170</f>
        <v>0</v>
      </c>
      <c r="H170" s="146"/>
      <c r="I170" s="147"/>
      <c r="J170" s="148" t="n">
        <f aca="false">H170*I170</f>
        <v>0</v>
      </c>
      <c r="K170" s="146"/>
      <c r="L170" s="147"/>
      <c r="M170" s="148" t="n">
        <f aca="false">K170*L170</f>
        <v>0</v>
      </c>
      <c r="N170" s="146"/>
      <c r="O170" s="147"/>
      <c r="P170" s="148" t="n">
        <f aca="false">N170*O170</f>
        <v>0</v>
      </c>
      <c r="Q170" s="146"/>
      <c r="R170" s="147"/>
      <c r="S170" s="148" t="n">
        <f aca="false">Q170*R170</f>
        <v>0</v>
      </c>
      <c r="T170" s="146"/>
      <c r="U170" s="147"/>
      <c r="V170" s="255" t="n">
        <f aca="false">T170*U170</f>
        <v>0</v>
      </c>
      <c r="W170" s="283" t="n">
        <f aca="false">G170+M170+S170</f>
        <v>0</v>
      </c>
      <c r="X170" s="150" t="n">
        <f aca="false">J170+P170+V170</f>
        <v>0</v>
      </c>
      <c r="Y170" s="150" t="n">
        <f aca="false">W170-X170</f>
        <v>0</v>
      </c>
      <c r="Z170" s="151" t="e">
        <f aca="false">Y170/W170</f>
        <v>#DIV/0!</v>
      </c>
      <c r="AA170" s="152"/>
      <c r="AB170" s="153"/>
      <c r="AC170" s="153"/>
      <c r="AD170" s="153"/>
      <c r="AE170" s="153"/>
      <c r="AF170" s="153"/>
      <c r="AG170" s="153"/>
    </row>
    <row r="171" customFormat="false" ht="30" hidden="false" customHeight="true" outlineLevel="0" collapsed="false">
      <c r="A171" s="142" t="s">
        <v>83</v>
      </c>
      <c r="B171" s="143" t="s">
        <v>338</v>
      </c>
      <c r="C171" s="332" t="s">
        <v>339</v>
      </c>
      <c r="D171" s="145" t="s">
        <v>166</v>
      </c>
      <c r="E171" s="146"/>
      <c r="F171" s="147"/>
      <c r="G171" s="148" t="n">
        <f aca="false">E171*F171</f>
        <v>0</v>
      </c>
      <c r="H171" s="146"/>
      <c r="I171" s="147"/>
      <c r="J171" s="148" t="n">
        <f aca="false">H171*I171</f>
        <v>0</v>
      </c>
      <c r="K171" s="146"/>
      <c r="L171" s="147"/>
      <c r="M171" s="148" t="n">
        <f aca="false">K171*L171</f>
        <v>0</v>
      </c>
      <c r="N171" s="146"/>
      <c r="O171" s="147"/>
      <c r="P171" s="148" t="n">
        <f aca="false">N171*O171</f>
        <v>0</v>
      </c>
      <c r="Q171" s="146"/>
      <c r="R171" s="147"/>
      <c r="S171" s="148" t="n">
        <f aca="false">Q171*R171</f>
        <v>0</v>
      </c>
      <c r="T171" s="146"/>
      <c r="U171" s="147"/>
      <c r="V171" s="255" t="n">
        <f aca="false">T171*U171</f>
        <v>0</v>
      </c>
      <c r="W171" s="283" t="n">
        <f aca="false">G171+M171+S171</f>
        <v>0</v>
      </c>
      <c r="X171" s="150" t="n">
        <f aca="false">J171+P171+V171</f>
        <v>0</v>
      </c>
      <c r="Y171" s="150" t="n">
        <f aca="false">W171-X171</f>
        <v>0</v>
      </c>
      <c r="Z171" s="151" t="e">
        <f aca="false">Y171/W171</f>
        <v>#DIV/0!</v>
      </c>
      <c r="AA171" s="152"/>
      <c r="AB171" s="153"/>
      <c r="AC171" s="153"/>
      <c r="AD171" s="153"/>
      <c r="AE171" s="153"/>
      <c r="AF171" s="153"/>
      <c r="AG171" s="153"/>
    </row>
    <row r="172" customFormat="false" ht="30" hidden="false" customHeight="true" outlineLevel="0" collapsed="false">
      <c r="A172" s="169" t="s">
        <v>83</v>
      </c>
      <c r="B172" s="195" t="s">
        <v>340</v>
      </c>
      <c r="C172" s="332" t="s">
        <v>341</v>
      </c>
      <c r="D172" s="170"/>
      <c r="E172" s="171"/>
      <c r="F172" s="172" t="n">
        <v>0.22</v>
      </c>
      <c r="G172" s="173" t="n">
        <f aca="false">E172*F172</f>
        <v>0</v>
      </c>
      <c r="H172" s="171"/>
      <c r="I172" s="172" t="n">
        <v>0.22</v>
      </c>
      <c r="J172" s="173" t="n">
        <f aca="false">H172*I172</f>
        <v>0</v>
      </c>
      <c r="K172" s="171"/>
      <c r="L172" s="172" t="n">
        <v>0.22</v>
      </c>
      <c r="M172" s="173" t="n">
        <f aca="false">K172*L172</f>
        <v>0</v>
      </c>
      <c r="N172" s="171"/>
      <c r="O172" s="172" t="n">
        <v>0.22</v>
      </c>
      <c r="P172" s="173" t="n">
        <f aca="false">N172*O172</f>
        <v>0</v>
      </c>
      <c r="Q172" s="171"/>
      <c r="R172" s="172" t="n">
        <v>0.22</v>
      </c>
      <c r="S172" s="173" t="n">
        <f aca="false">Q172*R172</f>
        <v>0</v>
      </c>
      <c r="T172" s="171"/>
      <c r="U172" s="172" t="n">
        <v>0.22</v>
      </c>
      <c r="V172" s="333" t="n">
        <f aca="false">T172*U172</f>
        <v>0</v>
      </c>
      <c r="W172" s="286" t="n">
        <f aca="false">G172+M172+S172</f>
        <v>0</v>
      </c>
      <c r="X172" s="287" t="n">
        <f aca="false">J172+P172+V172</f>
        <v>0</v>
      </c>
      <c r="Y172" s="287" t="n">
        <f aca="false">W172-X172</f>
        <v>0</v>
      </c>
      <c r="Z172" s="288" t="e">
        <f aca="false">Y172/W172</f>
        <v>#DIV/0!</v>
      </c>
      <c r="AA172" s="174"/>
      <c r="AB172" s="153"/>
      <c r="AC172" s="153"/>
      <c r="AD172" s="153"/>
      <c r="AE172" s="153"/>
      <c r="AF172" s="153"/>
      <c r="AG172" s="153"/>
    </row>
    <row r="173" customFormat="false" ht="44.95" hidden="false" customHeight="true" outlineLevel="0" collapsed="false">
      <c r="A173" s="334" t="s">
        <v>80</v>
      </c>
      <c r="B173" s="335" t="s">
        <v>342</v>
      </c>
      <c r="C173" s="272" t="s">
        <v>343</v>
      </c>
      <c r="D173" s="134"/>
      <c r="E173" s="135" t="n">
        <f aca="false">SUM(E174:E176)</f>
        <v>3</v>
      </c>
      <c r="F173" s="136"/>
      <c r="G173" s="137" t="n">
        <f aca="false">SUM(G174:G177)</f>
        <v>37000</v>
      </c>
      <c r="H173" s="135" t="n">
        <f aca="false">SUM(H174:H176)</f>
        <v>3</v>
      </c>
      <c r="I173" s="136"/>
      <c r="J173" s="137" t="n">
        <f aca="false">SUM(J174:J177)</f>
        <v>46000</v>
      </c>
      <c r="K173" s="135" t="n">
        <f aca="false">SUM(K174:K176)</f>
        <v>0</v>
      </c>
      <c r="L173" s="136"/>
      <c r="M173" s="137" t="n">
        <f aca="false">SUM(M174:M177)</f>
        <v>0</v>
      </c>
      <c r="N173" s="135" t="n">
        <f aca="false">SUM(N174:N176)</f>
        <v>0</v>
      </c>
      <c r="O173" s="136"/>
      <c r="P173" s="137" t="n">
        <f aca="false">SUM(P174:P177)</f>
        <v>0</v>
      </c>
      <c r="Q173" s="135" t="n">
        <f aca="false">SUM(Q174:Q176)</f>
        <v>0</v>
      </c>
      <c r="R173" s="136"/>
      <c r="S173" s="137" t="n">
        <f aca="false">SUM(S174:S177)</f>
        <v>0</v>
      </c>
      <c r="T173" s="135" t="n">
        <f aca="false">SUM(T174:T176)</f>
        <v>0</v>
      </c>
      <c r="U173" s="136"/>
      <c r="V173" s="137" t="n">
        <f aca="false">SUM(V174:V177)</f>
        <v>0</v>
      </c>
      <c r="W173" s="137" t="n">
        <f aca="false">SUM(W174:W177)</f>
        <v>37000</v>
      </c>
      <c r="X173" s="137" t="n">
        <f aca="false">SUM(X174:X177)</f>
        <v>46000</v>
      </c>
      <c r="Y173" s="137" t="n">
        <f aca="false">W173-X173</f>
        <v>-9000</v>
      </c>
      <c r="Z173" s="137" t="n">
        <f aca="false">Y173/W173</f>
        <v>-0.243243243243243</v>
      </c>
      <c r="AA173" s="137"/>
      <c r="AB173" s="141"/>
      <c r="AC173" s="141"/>
      <c r="AD173" s="141"/>
      <c r="AE173" s="141"/>
      <c r="AF173" s="141"/>
      <c r="AG173" s="141"/>
    </row>
    <row r="174" customFormat="false" ht="102.8" hidden="false" customHeight="true" outlineLevel="0" collapsed="false">
      <c r="A174" s="180" t="s">
        <v>83</v>
      </c>
      <c r="B174" s="181" t="s">
        <v>344</v>
      </c>
      <c r="C174" s="336" t="s">
        <v>345</v>
      </c>
      <c r="D174" s="337" t="s">
        <v>166</v>
      </c>
      <c r="E174" s="188" t="n">
        <v>1</v>
      </c>
      <c r="F174" s="189" t="n">
        <v>15000</v>
      </c>
      <c r="G174" s="190" t="n">
        <f aca="false">E174*F174</f>
        <v>15000</v>
      </c>
      <c r="H174" s="188" t="n">
        <v>1</v>
      </c>
      <c r="I174" s="189" t="n">
        <v>24000</v>
      </c>
      <c r="J174" s="190" t="n">
        <v>24000</v>
      </c>
      <c r="K174" s="188"/>
      <c r="L174" s="189"/>
      <c r="M174" s="190" t="n">
        <f aca="false">K174*L174</f>
        <v>0</v>
      </c>
      <c r="N174" s="188"/>
      <c r="O174" s="189"/>
      <c r="P174" s="190" t="n">
        <f aca="false">N174*O174</f>
        <v>0</v>
      </c>
      <c r="Q174" s="188"/>
      <c r="R174" s="189"/>
      <c r="S174" s="190" t="n">
        <f aca="false">Q174*R174</f>
        <v>0</v>
      </c>
      <c r="T174" s="188"/>
      <c r="U174" s="189"/>
      <c r="V174" s="190" t="n">
        <f aca="false">T174*U174</f>
        <v>0</v>
      </c>
      <c r="W174" s="191" t="n">
        <f aca="false">G174+M174+S174</f>
        <v>15000</v>
      </c>
      <c r="X174" s="192" t="n">
        <f aca="false">J174+P174+V174</f>
        <v>24000</v>
      </c>
      <c r="Y174" s="192" t="n">
        <f aca="false">W174-X174</f>
        <v>-9000</v>
      </c>
      <c r="Z174" s="193" t="n">
        <f aca="false">Y174/W174</f>
        <v>-0.6</v>
      </c>
      <c r="AA174" s="194" t="s">
        <v>346</v>
      </c>
      <c r="AB174" s="153"/>
      <c r="AC174" s="153"/>
      <c r="AD174" s="153"/>
      <c r="AE174" s="153"/>
      <c r="AF174" s="153"/>
      <c r="AG174" s="153"/>
    </row>
    <row r="175" customFormat="false" ht="49.75" hidden="false" customHeight="true" outlineLevel="0" collapsed="false">
      <c r="A175" s="142" t="s">
        <v>83</v>
      </c>
      <c r="B175" s="143" t="s">
        <v>347</v>
      </c>
      <c r="C175" s="338" t="s">
        <v>348</v>
      </c>
      <c r="D175" s="145" t="s">
        <v>166</v>
      </c>
      <c r="E175" s="146" t="n">
        <v>1</v>
      </c>
      <c r="F175" s="147" t="n">
        <v>10000</v>
      </c>
      <c r="G175" s="148" t="n">
        <f aca="false">E175*F175</f>
        <v>10000</v>
      </c>
      <c r="H175" s="146" t="n">
        <v>1</v>
      </c>
      <c r="I175" s="147" t="n">
        <v>10000</v>
      </c>
      <c r="J175" s="148" t="n">
        <v>10000</v>
      </c>
      <c r="K175" s="146"/>
      <c r="L175" s="147"/>
      <c r="M175" s="148" t="n">
        <f aca="false">K175*L175</f>
        <v>0</v>
      </c>
      <c r="N175" s="146"/>
      <c r="O175" s="147"/>
      <c r="P175" s="148" t="n">
        <f aca="false">N175*O175</f>
        <v>0</v>
      </c>
      <c r="Q175" s="146"/>
      <c r="R175" s="147"/>
      <c r="S175" s="148" t="n">
        <f aca="false">Q175*R175</f>
        <v>0</v>
      </c>
      <c r="T175" s="146"/>
      <c r="U175" s="147"/>
      <c r="V175" s="148" t="n">
        <f aca="false">T175*U175</f>
        <v>0</v>
      </c>
      <c r="W175" s="149" t="n">
        <f aca="false">G175+M175+S175</f>
        <v>10000</v>
      </c>
      <c r="X175" s="150" t="n">
        <f aca="false">J175+P175+V175</f>
        <v>10000</v>
      </c>
      <c r="Y175" s="150" t="n">
        <f aca="false">W175-X175</f>
        <v>0</v>
      </c>
      <c r="Z175" s="151" t="n">
        <f aca="false">Y175/W175</f>
        <v>0</v>
      </c>
      <c r="AA175" s="152"/>
      <c r="AB175" s="153"/>
      <c r="AC175" s="153"/>
      <c r="AD175" s="153"/>
      <c r="AE175" s="153"/>
      <c r="AF175" s="153"/>
      <c r="AG175" s="153"/>
    </row>
    <row r="176" customFormat="false" ht="30" hidden="false" customHeight="true" outlineLevel="0" collapsed="false">
      <c r="A176" s="154" t="s">
        <v>83</v>
      </c>
      <c r="B176" s="155" t="s">
        <v>349</v>
      </c>
      <c r="C176" s="338" t="s">
        <v>350</v>
      </c>
      <c r="D176" s="145" t="s">
        <v>166</v>
      </c>
      <c r="E176" s="146" t="n">
        <v>1</v>
      </c>
      <c r="F176" s="147" t="n">
        <v>12000</v>
      </c>
      <c r="G176" s="148" t="n">
        <f aca="false">E176*F176</f>
        <v>12000</v>
      </c>
      <c r="H176" s="146" t="n">
        <v>1</v>
      </c>
      <c r="I176" s="147" t="n">
        <v>12000</v>
      </c>
      <c r="J176" s="148" t="n">
        <f aca="false">H176*I176</f>
        <v>12000</v>
      </c>
      <c r="K176" s="157"/>
      <c r="L176" s="158"/>
      <c r="M176" s="159" t="n">
        <f aca="false">K176*L176</f>
        <v>0</v>
      </c>
      <c r="N176" s="157"/>
      <c r="O176" s="158"/>
      <c r="P176" s="159" t="n">
        <f aca="false">N176*O176</f>
        <v>0</v>
      </c>
      <c r="Q176" s="157"/>
      <c r="R176" s="158"/>
      <c r="S176" s="159" t="n">
        <f aca="false">Q176*R176</f>
        <v>0</v>
      </c>
      <c r="T176" s="157"/>
      <c r="U176" s="158"/>
      <c r="V176" s="159" t="n">
        <f aca="false">T176*U176</f>
        <v>0</v>
      </c>
      <c r="W176" s="160" t="n">
        <f aca="false">G176+M176+S176</f>
        <v>12000</v>
      </c>
      <c r="X176" s="150" t="n">
        <f aca="false">J176+P176+V176</f>
        <v>12000</v>
      </c>
      <c r="Y176" s="150" t="n">
        <f aca="false">W176-X176</f>
        <v>0</v>
      </c>
      <c r="Z176" s="151" t="n">
        <f aca="false">Y176/W176</f>
        <v>0</v>
      </c>
      <c r="AA176" s="161"/>
      <c r="AB176" s="153"/>
      <c r="AC176" s="153"/>
      <c r="AD176" s="153"/>
      <c r="AE176" s="153"/>
      <c r="AF176" s="153"/>
      <c r="AG176" s="153"/>
    </row>
    <row r="177" customFormat="false" ht="39" hidden="false" customHeight="true" outlineLevel="0" collapsed="false">
      <c r="A177" s="154" t="s">
        <v>83</v>
      </c>
      <c r="B177" s="155" t="s">
        <v>351</v>
      </c>
      <c r="C177" s="232" t="s">
        <v>352</v>
      </c>
      <c r="D177" s="170"/>
      <c r="E177" s="157"/>
      <c r="F177" s="158" t="n">
        <v>0.22</v>
      </c>
      <c r="G177" s="159" t="n">
        <f aca="false">E177*F177</f>
        <v>0</v>
      </c>
      <c r="H177" s="157"/>
      <c r="I177" s="158" t="n">
        <v>0.22</v>
      </c>
      <c r="J177" s="159" t="n">
        <f aca="false">H177*I177</f>
        <v>0</v>
      </c>
      <c r="K177" s="157"/>
      <c r="L177" s="158" t="n">
        <v>0.22</v>
      </c>
      <c r="M177" s="159" t="n">
        <f aca="false">K177*L177</f>
        <v>0</v>
      </c>
      <c r="N177" s="157"/>
      <c r="O177" s="158" t="n">
        <v>0.22</v>
      </c>
      <c r="P177" s="159" t="n">
        <f aca="false">N177*O177</f>
        <v>0</v>
      </c>
      <c r="Q177" s="157"/>
      <c r="R177" s="158" t="n">
        <v>0.22</v>
      </c>
      <c r="S177" s="159" t="n">
        <f aca="false">Q177*R177</f>
        <v>0</v>
      </c>
      <c r="T177" s="157"/>
      <c r="U177" s="158" t="n">
        <v>0.22</v>
      </c>
      <c r="V177" s="159" t="n">
        <f aca="false">T177*U177</f>
        <v>0</v>
      </c>
      <c r="W177" s="160" t="n">
        <f aca="false">G177+M177+S177</f>
        <v>0</v>
      </c>
      <c r="X177" s="150" t="n">
        <f aca="false">J177+P177+V177</f>
        <v>0</v>
      </c>
      <c r="Y177" s="150" t="n">
        <f aca="false">W177-X177</f>
        <v>0</v>
      </c>
      <c r="Z177" s="151" t="e">
        <f aca="false">Y177/W177</f>
        <v>#DIV/0!</v>
      </c>
      <c r="AA177" s="174"/>
      <c r="AB177" s="153"/>
      <c r="AC177" s="153"/>
      <c r="AD177" s="153"/>
      <c r="AE177" s="153"/>
      <c r="AF177" s="153"/>
      <c r="AG177" s="153"/>
    </row>
    <row r="178" customFormat="false" ht="30" hidden="false" customHeight="true" outlineLevel="0" collapsed="false">
      <c r="A178" s="131" t="s">
        <v>80</v>
      </c>
      <c r="B178" s="132" t="s">
        <v>353</v>
      </c>
      <c r="C178" s="272" t="s">
        <v>354</v>
      </c>
      <c r="D178" s="163"/>
      <c r="E178" s="164" t="n">
        <f aca="false">SUM(E179:E181)</f>
        <v>0</v>
      </c>
      <c r="F178" s="165"/>
      <c r="G178" s="166" t="n">
        <f aca="false">SUM(G179:G181)</f>
        <v>0</v>
      </c>
      <c r="H178" s="164" t="n">
        <f aca="false">SUM(H179:H181)</f>
        <v>0</v>
      </c>
      <c r="I178" s="165"/>
      <c r="J178" s="166" t="n">
        <f aca="false">SUM(J179:J181)</f>
        <v>0</v>
      </c>
      <c r="K178" s="164" t="n">
        <f aca="false">SUM(K179:K181)</f>
        <v>0</v>
      </c>
      <c r="L178" s="165"/>
      <c r="M178" s="166" t="n">
        <f aca="false">SUM(M179:M181)</f>
        <v>0</v>
      </c>
      <c r="N178" s="164" t="n">
        <f aca="false">SUM(N179:N181)</f>
        <v>0</v>
      </c>
      <c r="O178" s="165"/>
      <c r="P178" s="166" t="n">
        <f aca="false">SUM(P179:P181)</f>
        <v>0</v>
      </c>
      <c r="Q178" s="164" t="n">
        <f aca="false">SUM(Q179:Q181)</f>
        <v>0</v>
      </c>
      <c r="R178" s="165"/>
      <c r="S178" s="166" t="n">
        <f aca="false">SUM(S179:S181)</f>
        <v>0</v>
      </c>
      <c r="T178" s="164" t="n">
        <f aca="false">SUM(T179:T181)</f>
        <v>0</v>
      </c>
      <c r="U178" s="165"/>
      <c r="V178" s="166" t="n">
        <f aca="false">SUM(V179:V181)</f>
        <v>0</v>
      </c>
      <c r="W178" s="166" t="n">
        <f aca="false">SUM(W179:W181)</f>
        <v>0</v>
      </c>
      <c r="X178" s="166" t="n">
        <f aca="false">SUM(X179:X181)</f>
        <v>0</v>
      </c>
      <c r="Y178" s="166" t="n">
        <f aca="false">W178-X178</f>
        <v>0</v>
      </c>
      <c r="Z178" s="166" t="e">
        <f aca="false">Y178/W178</f>
        <v>#DIV/0!</v>
      </c>
      <c r="AA178" s="339"/>
      <c r="AB178" s="141"/>
      <c r="AC178" s="141"/>
      <c r="AD178" s="141"/>
      <c r="AE178" s="141"/>
      <c r="AF178" s="141"/>
      <c r="AG178" s="141"/>
    </row>
    <row r="179" customFormat="false" ht="30" hidden="false" customHeight="true" outlineLevel="0" collapsed="false">
      <c r="A179" s="142" t="s">
        <v>83</v>
      </c>
      <c r="B179" s="143" t="s">
        <v>355</v>
      </c>
      <c r="C179" s="144" t="s">
        <v>356</v>
      </c>
      <c r="D179" s="145"/>
      <c r="E179" s="146"/>
      <c r="F179" s="147"/>
      <c r="G179" s="148" t="n">
        <f aca="false">E179*F179</f>
        <v>0</v>
      </c>
      <c r="H179" s="146"/>
      <c r="I179" s="147"/>
      <c r="J179" s="148" t="n">
        <f aca="false">H179*I179</f>
        <v>0</v>
      </c>
      <c r="K179" s="146"/>
      <c r="L179" s="147"/>
      <c r="M179" s="148" t="n">
        <f aca="false">K179*L179</f>
        <v>0</v>
      </c>
      <c r="N179" s="146"/>
      <c r="O179" s="147"/>
      <c r="P179" s="148" t="n">
        <f aca="false">N179*O179</f>
        <v>0</v>
      </c>
      <c r="Q179" s="146"/>
      <c r="R179" s="147"/>
      <c r="S179" s="148" t="n">
        <f aca="false">Q179*R179</f>
        <v>0</v>
      </c>
      <c r="T179" s="146"/>
      <c r="U179" s="147"/>
      <c r="V179" s="148" t="n">
        <f aca="false">T179*U179</f>
        <v>0</v>
      </c>
      <c r="W179" s="149" t="n">
        <f aca="false">G179+M179+S179</f>
        <v>0</v>
      </c>
      <c r="X179" s="150" t="n">
        <f aca="false">J179+P179+V179</f>
        <v>0</v>
      </c>
      <c r="Y179" s="150" t="n">
        <f aca="false">W179-X179</f>
        <v>0</v>
      </c>
      <c r="Z179" s="151" t="e">
        <f aca="false">Y179/W179</f>
        <v>#DIV/0!</v>
      </c>
      <c r="AA179" s="325"/>
      <c r="AB179" s="153"/>
      <c r="AC179" s="153"/>
      <c r="AD179" s="153"/>
      <c r="AE179" s="153"/>
      <c r="AF179" s="153"/>
      <c r="AG179" s="153"/>
    </row>
    <row r="180" customFormat="false" ht="30" hidden="false" customHeight="true" outlineLevel="0" collapsed="false">
      <c r="A180" s="142" t="s">
        <v>83</v>
      </c>
      <c r="B180" s="143" t="s">
        <v>357</v>
      </c>
      <c r="C180" s="144" t="s">
        <v>356</v>
      </c>
      <c r="D180" s="145"/>
      <c r="E180" s="146"/>
      <c r="F180" s="147"/>
      <c r="G180" s="148" t="n">
        <f aca="false">E180*F180</f>
        <v>0</v>
      </c>
      <c r="H180" s="146"/>
      <c r="I180" s="147"/>
      <c r="J180" s="148" t="n">
        <f aca="false">H180*I180</f>
        <v>0</v>
      </c>
      <c r="K180" s="146"/>
      <c r="L180" s="147"/>
      <c r="M180" s="148" t="n">
        <f aca="false">K180*L180</f>
        <v>0</v>
      </c>
      <c r="N180" s="146"/>
      <c r="O180" s="147"/>
      <c r="P180" s="148" t="n">
        <f aca="false">N180*O180</f>
        <v>0</v>
      </c>
      <c r="Q180" s="146"/>
      <c r="R180" s="147"/>
      <c r="S180" s="148" t="n">
        <f aca="false">Q180*R180</f>
        <v>0</v>
      </c>
      <c r="T180" s="146"/>
      <c r="U180" s="147"/>
      <c r="V180" s="148" t="n">
        <f aca="false">T180*U180</f>
        <v>0</v>
      </c>
      <c r="W180" s="149" t="n">
        <f aca="false">G180+M180+S180</f>
        <v>0</v>
      </c>
      <c r="X180" s="150" t="n">
        <f aca="false">J180+P180+V180</f>
        <v>0</v>
      </c>
      <c r="Y180" s="150" t="n">
        <f aca="false">W180-X180</f>
        <v>0</v>
      </c>
      <c r="Z180" s="151" t="e">
        <f aca="false">Y180/W180</f>
        <v>#DIV/0!</v>
      </c>
      <c r="AA180" s="325"/>
      <c r="AB180" s="153"/>
      <c r="AC180" s="153"/>
      <c r="AD180" s="153"/>
      <c r="AE180" s="153"/>
      <c r="AF180" s="153"/>
      <c r="AG180" s="153"/>
    </row>
    <row r="181" customFormat="false" ht="30" hidden="false" customHeight="true" outlineLevel="0" collapsed="false">
      <c r="A181" s="154" t="s">
        <v>83</v>
      </c>
      <c r="B181" s="155" t="s">
        <v>358</v>
      </c>
      <c r="C181" s="209" t="s">
        <v>356</v>
      </c>
      <c r="D181" s="156"/>
      <c r="E181" s="157"/>
      <c r="F181" s="158"/>
      <c r="G181" s="159" t="n">
        <f aca="false">E181*F181</f>
        <v>0</v>
      </c>
      <c r="H181" s="157"/>
      <c r="I181" s="158"/>
      <c r="J181" s="159" t="n">
        <f aca="false">H181*I181</f>
        <v>0</v>
      </c>
      <c r="K181" s="157"/>
      <c r="L181" s="158"/>
      <c r="M181" s="159" t="n">
        <f aca="false">K181*L181</f>
        <v>0</v>
      </c>
      <c r="N181" s="157"/>
      <c r="O181" s="158"/>
      <c r="P181" s="159" t="n">
        <f aca="false">N181*O181</f>
        <v>0</v>
      </c>
      <c r="Q181" s="157"/>
      <c r="R181" s="158"/>
      <c r="S181" s="159" t="n">
        <f aca="false">Q181*R181</f>
        <v>0</v>
      </c>
      <c r="T181" s="157"/>
      <c r="U181" s="158"/>
      <c r="V181" s="159" t="n">
        <f aca="false">T181*U181</f>
        <v>0</v>
      </c>
      <c r="W181" s="160" t="n">
        <f aca="false">G181+M181+S181</f>
        <v>0</v>
      </c>
      <c r="X181" s="150" t="n">
        <f aca="false">J181+P181+V181</f>
        <v>0</v>
      </c>
      <c r="Y181" s="150" t="n">
        <f aca="false">W181-X181</f>
        <v>0</v>
      </c>
      <c r="Z181" s="151" t="e">
        <f aca="false">Y181/W181</f>
        <v>#DIV/0!</v>
      </c>
      <c r="AA181" s="326"/>
      <c r="AB181" s="153"/>
      <c r="AC181" s="153"/>
      <c r="AD181" s="153"/>
      <c r="AE181" s="153"/>
      <c r="AF181" s="153"/>
      <c r="AG181" s="153"/>
    </row>
    <row r="182" customFormat="false" ht="30" hidden="false" customHeight="true" outlineLevel="0" collapsed="false">
      <c r="A182" s="131" t="s">
        <v>80</v>
      </c>
      <c r="B182" s="132" t="s">
        <v>359</v>
      </c>
      <c r="C182" s="272" t="s">
        <v>331</v>
      </c>
      <c r="D182" s="163"/>
      <c r="E182" s="164" t="n">
        <f aca="false">SUM(E183:E189)</f>
        <v>0</v>
      </c>
      <c r="F182" s="165"/>
      <c r="G182" s="166" t="n">
        <f aca="false">SUM(G183:G190)</f>
        <v>0</v>
      </c>
      <c r="H182" s="164" t="n">
        <f aca="false">SUM(H183:H189)</f>
        <v>0</v>
      </c>
      <c r="I182" s="165"/>
      <c r="J182" s="166" t="n">
        <f aca="false">SUM(J183:J190)</f>
        <v>0</v>
      </c>
      <c r="K182" s="164" t="n">
        <f aca="false">SUM(K183:K189)</f>
        <v>0</v>
      </c>
      <c r="L182" s="165"/>
      <c r="M182" s="166" t="n">
        <f aca="false">SUM(M183:M190)</f>
        <v>0</v>
      </c>
      <c r="N182" s="164" t="n">
        <f aca="false">SUM(N183:N189)</f>
        <v>0</v>
      </c>
      <c r="O182" s="165"/>
      <c r="P182" s="166" t="n">
        <f aca="false">SUM(P183:P190)</f>
        <v>0</v>
      </c>
      <c r="Q182" s="164" t="n">
        <f aca="false">SUM(Q183:Q189)</f>
        <v>0</v>
      </c>
      <c r="R182" s="165"/>
      <c r="S182" s="166" t="n">
        <f aca="false">SUM(S183:S190)</f>
        <v>0</v>
      </c>
      <c r="T182" s="164" t="n">
        <f aca="false">SUM(T183:T189)</f>
        <v>0</v>
      </c>
      <c r="U182" s="165"/>
      <c r="V182" s="166" t="n">
        <f aca="false">SUM(V183:V190)</f>
        <v>0</v>
      </c>
      <c r="W182" s="166" t="n">
        <f aca="false">SUM(W183:W190)</f>
        <v>0</v>
      </c>
      <c r="X182" s="166" t="n">
        <f aca="false">SUM(X183:X190)</f>
        <v>0</v>
      </c>
      <c r="Y182" s="166" t="n">
        <f aca="false">W182-X182</f>
        <v>0</v>
      </c>
      <c r="Z182" s="166" t="e">
        <f aca="false">Y182/W182</f>
        <v>#DIV/0!</v>
      </c>
      <c r="AA182" s="339"/>
      <c r="AB182" s="141"/>
      <c r="AC182" s="141"/>
      <c r="AD182" s="141"/>
      <c r="AE182" s="141"/>
      <c r="AF182" s="141"/>
      <c r="AG182" s="141"/>
    </row>
    <row r="183" customFormat="false" ht="30" hidden="false" customHeight="true" outlineLevel="0" collapsed="false">
      <c r="A183" s="142" t="s">
        <v>83</v>
      </c>
      <c r="B183" s="143" t="s">
        <v>360</v>
      </c>
      <c r="C183" s="144" t="s">
        <v>361</v>
      </c>
      <c r="D183" s="145"/>
      <c r="E183" s="146"/>
      <c r="F183" s="147"/>
      <c r="G183" s="148" t="n">
        <f aca="false">E183*F183</f>
        <v>0</v>
      </c>
      <c r="H183" s="146"/>
      <c r="I183" s="147"/>
      <c r="J183" s="148" t="n">
        <f aca="false">H183*I183</f>
        <v>0</v>
      </c>
      <c r="K183" s="146"/>
      <c r="L183" s="147"/>
      <c r="M183" s="148" t="n">
        <f aca="false">K183*L183</f>
        <v>0</v>
      </c>
      <c r="N183" s="146"/>
      <c r="O183" s="147"/>
      <c r="P183" s="148" t="n">
        <f aca="false">N183*O183</f>
        <v>0</v>
      </c>
      <c r="Q183" s="146"/>
      <c r="R183" s="147"/>
      <c r="S183" s="148" t="n">
        <f aca="false">Q183*R183</f>
        <v>0</v>
      </c>
      <c r="T183" s="146"/>
      <c r="U183" s="147"/>
      <c r="V183" s="148" t="n">
        <f aca="false">T183*U183</f>
        <v>0</v>
      </c>
      <c r="W183" s="149" t="n">
        <f aca="false">G183+M183+S183</f>
        <v>0</v>
      </c>
      <c r="X183" s="150" t="n">
        <f aca="false">J183+P183+V183</f>
        <v>0</v>
      </c>
      <c r="Y183" s="150" t="n">
        <f aca="false">W183-X183</f>
        <v>0</v>
      </c>
      <c r="Z183" s="151" t="e">
        <f aca="false">Y183/W183</f>
        <v>#DIV/0!</v>
      </c>
      <c r="AA183" s="325"/>
      <c r="AB183" s="153"/>
      <c r="AC183" s="153"/>
      <c r="AD183" s="153"/>
      <c r="AE183" s="153"/>
      <c r="AF183" s="153"/>
      <c r="AG183" s="153"/>
    </row>
    <row r="184" customFormat="false" ht="30" hidden="false" customHeight="true" outlineLevel="0" collapsed="false">
      <c r="A184" s="142" t="s">
        <v>83</v>
      </c>
      <c r="B184" s="143" t="s">
        <v>362</v>
      </c>
      <c r="C184" s="144" t="s">
        <v>363</v>
      </c>
      <c r="D184" s="145"/>
      <c r="E184" s="146"/>
      <c r="F184" s="147"/>
      <c r="G184" s="148" t="n">
        <f aca="false">E184*F184</f>
        <v>0</v>
      </c>
      <c r="H184" s="146"/>
      <c r="I184" s="147"/>
      <c r="J184" s="148" t="n">
        <f aca="false">H184*I184</f>
        <v>0</v>
      </c>
      <c r="K184" s="146"/>
      <c r="L184" s="147"/>
      <c r="M184" s="148" t="n">
        <f aca="false">K184*L184</f>
        <v>0</v>
      </c>
      <c r="N184" s="146"/>
      <c r="O184" s="147"/>
      <c r="P184" s="148" t="n">
        <f aca="false">N184*O184</f>
        <v>0</v>
      </c>
      <c r="Q184" s="146"/>
      <c r="R184" s="147"/>
      <c r="S184" s="148" t="n">
        <f aca="false">Q184*R184</f>
        <v>0</v>
      </c>
      <c r="T184" s="146"/>
      <c r="U184" s="147"/>
      <c r="V184" s="148" t="n">
        <f aca="false">T184*U184</f>
        <v>0</v>
      </c>
      <c r="W184" s="160" t="n">
        <f aca="false">G184+M184+S184</f>
        <v>0</v>
      </c>
      <c r="X184" s="150" t="n">
        <f aca="false">J184+P184+V184</f>
        <v>0</v>
      </c>
      <c r="Y184" s="150" t="n">
        <f aca="false">W184-X184</f>
        <v>0</v>
      </c>
      <c r="Z184" s="151" t="e">
        <f aca="false">Y184/W184</f>
        <v>#DIV/0!</v>
      </c>
      <c r="AA184" s="325"/>
      <c r="AB184" s="153"/>
      <c r="AC184" s="153"/>
      <c r="AD184" s="153"/>
      <c r="AE184" s="153"/>
      <c r="AF184" s="153"/>
      <c r="AG184" s="153"/>
    </row>
    <row r="185" customFormat="false" ht="30" hidden="false" customHeight="true" outlineLevel="0" collapsed="false">
      <c r="A185" s="142" t="s">
        <v>83</v>
      </c>
      <c r="B185" s="143" t="s">
        <v>364</v>
      </c>
      <c r="C185" s="144" t="s">
        <v>365</v>
      </c>
      <c r="D185" s="145"/>
      <c r="E185" s="146"/>
      <c r="F185" s="147"/>
      <c r="G185" s="148" t="n">
        <f aca="false">E185*F185</f>
        <v>0</v>
      </c>
      <c r="H185" s="146"/>
      <c r="I185" s="147"/>
      <c r="J185" s="148" t="n">
        <f aca="false">H185*I185</f>
        <v>0</v>
      </c>
      <c r="K185" s="146"/>
      <c r="L185" s="147"/>
      <c r="M185" s="148" t="n">
        <f aca="false">K185*L185</f>
        <v>0</v>
      </c>
      <c r="N185" s="146"/>
      <c r="O185" s="147"/>
      <c r="P185" s="148" t="n">
        <f aca="false">N185*O185</f>
        <v>0</v>
      </c>
      <c r="Q185" s="146"/>
      <c r="R185" s="147"/>
      <c r="S185" s="148" t="n">
        <f aca="false">Q185*R185</f>
        <v>0</v>
      </c>
      <c r="T185" s="146"/>
      <c r="U185" s="147"/>
      <c r="V185" s="148" t="n">
        <f aca="false">T185*U185</f>
        <v>0</v>
      </c>
      <c r="W185" s="160" t="n">
        <f aca="false">G185+M185+S185</f>
        <v>0</v>
      </c>
      <c r="X185" s="150" t="n">
        <f aca="false">J185+P185+V185</f>
        <v>0</v>
      </c>
      <c r="Y185" s="150" t="n">
        <f aca="false">W185-X185</f>
        <v>0</v>
      </c>
      <c r="Z185" s="151" t="e">
        <f aca="false">Y185/W185</f>
        <v>#DIV/0!</v>
      </c>
      <c r="AA185" s="325"/>
      <c r="AB185" s="153"/>
      <c r="AC185" s="153"/>
      <c r="AD185" s="153"/>
      <c r="AE185" s="153"/>
      <c r="AF185" s="153"/>
      <c r="AG185" s="153"/>
    </row>
    <row r="186" customFormat="false" ht="30" hidden="false" customHeight="true" outlineLevel="0" collapsed="false">
      <c r="A186" s="142" t="s">
        <v>83</v>
      </c>
      <c r="B186" s="143" t="s">
        <v>366</v>
      </c>
      <c r="C186" s="144" t="s">
        <v>367</v>
      </c>
      <c r="D186" s="145"/>
      <c r="E186" s="146"/>
      <c r="F186" s="147"/>
      <c r="G186" s="148" t="n">
        <f aca="false">E186*F186</f>
        <v>0</v>
      </c>
      <c r="H186" s="146"/>
      <c r="I186" s="147"/>
      <c r="J186" s="148" t="n">
        <f aca="false">H186*I186</f>
        <v>0</v>
      </c>
      <c r="K186" s="146"/>
      <c r="L186" s="147"/>
      <c r="M186" s="148" t="n">
        <f aca="false">K186*L186</f>
        <v>0</v>
      </c>
      <c r="N186" s="146"/>
      <c r="O186" s="147"/>
      <c r="P186" s="148" t="n">
        <f aca="false">N186*O186</f>
        <v>0</v>
      </c>
      <c r="Q186" s="146"/>
      <c r="R186" s="147"/>
      <c r="S186" s="148" t="n">
        <f aca="false">Q186*R186</f>
        <v>0</v>
      </c>
      <c r="T186" s="146"/>
      <c r="U186" s="147"/>
      <c r="V186" s="148" t="n">
        <f aca="false">T186*U186</f>
        <v>0</v>
      </c>
      <c r="W186" s="160" t="n">
        <f aca="false">G186+M186+S186</f>
        <v>0</v>
      </c>
      <c r="X186" s="150" t="n">
        <f aca="false">J186+P186+V186</f>
        <v>0</v>
      </c>
      <c r="Y186" s="150" t="n">
        <f aca="false">W186-X186</f>
        <v>0</v>
      </c>
      <c r="Z186" s="151" t="e">
        <f aca="false">Y186/W186</f>
        <v>#DIV/0!</v>
      </c>
      <c r="AA186" s="325"/>
      <c r="AB186" s="153"/>
      <c r="AC186" s="153"/>
      <c r="AD186" s="153"/>
      <c r="AE186" s="153"/>
      <c r="AF186" s="153"/>
      <c r="AG186" s="153"/>
    </row>
    <row r="187" customFormat="false" ht="30" hidden="false" customHeight="true" outlineLevel="0" collapsed="false">
      <c r="A187" s="142" t="s">
        <v>83</v>
      </c>
      <c r="B187" s="143" t="s">
        <v>368</v>
      </c>
      <c r="C187" s="209" t="s">
        <v>369</v>
      </c>
      <c r="D187" s="145"/>
      <c r="E187" s="146"/>
      <c r="F187" s="147"/>
      <c r="G187" s="148" t="n">
        <f aca="false">E187*F187</f>
        <v>0</v>
      </c>
      <c r="H187" s="146"/>
      <c r="I187" s="147"/>
      <c r="J187" s="148" t="n">
        <f aca="false">H187*I187</f>
        <v>0</v>
      </c>
      <c r="K187" s="146"/>
      <c r="L187" s="147"/>
      <c r="M187" s="148" t="n">
        <f aca="false">K187*L187</f>
        <v>0</v>
      </c>
      <c r="N187" s="146"/>
      <c r="O187" s="147"/>
      <c r="P187" s="148" t="n">
        <f aca="false">N187*O187</f>
        <v>0</v>
      </c>
      <c r="Q187" s="146"/>
      <c r="R187" s="147"/>
      <c r="S187" s="148" t="n">
        <f aca="false">Q187*R187</f>
        <v>0</v>
      </c>
      <c r="T187" s="146"/>
      <c r="U187" s="147"/>
      <c r="V187" s="148" t="n">
        <f aca="false">T187*U187</f>
        <v>0</v>
      </c>
      <c r="W187" s="160" t="n">
        <f aca="false">G187+M187+S187</f>
        <v>0</v>
      </c>
      <c r="X187" s="150" t="n">
        <f aca="false">J187+P187+V187</f>
        <v>0</v>
      </c>
      <c r="Y187" s="150" t="n">
        <f aca="false">W187-X187</f>
        <v>0</v>
      </c>
      <c r="Z187" s="151" t="e">
        <f aca="false">Y187/W187</f>
        <v>#DIV/0!</v>
      </c>
      <c r="AA187" s="325"/>
      <c r="AB187" s="153"/>
      <c r="AC187" s="153"/>
      <c r="AD187" s="153"/>
      <c r="AE187" s="153"/>
      <c r="AF187" s="153"/>
      <c r="AG187" s="153"/>
    </row>
    <row r="188" customFormat="false" ht="30" hidden="false" customHeight="true" outlineLevel="0" collapsed="false">
      <c r="A188" s="142" t="s">
        <v>83</v>
      </c>
      <c r="B188" s="143" t="s">
        <v>370</v>
      </c>
      <c r="C188" s="209" t="s">
        <v>369</v>
      </c>
      <c r="D188" s="145"/>
      <c r="E188" s="146"/>
      <c r="F188" s="147"/>
      <c r="G188" s="148" t="n">
        <f aca="false">E188*F188</f>
        <v>0</v>
      </c>
      <c r="H188" s="146"/>
      <c r="I188" s="147"/>
      <c r="J188" s="148" t="n">
        <f aca="false">H188*I188</f>
        <v>0</v>
      </c>
      <c r="K188" s="146"/>
      <c r="L188" s="147"/>
      <c r="M188" s="148" t="n">
        <f aca="false">K188*L188</f>
        <v>0</v>
      </c>
      <c r="N188" s="146"/>
      <c r="O188" s="147"/>
      <c r="P188" s="148" t="n">
        <f aca="false">N188*O188</f>
        <v>0</v>
      </c>
      <c r="Q188" s="146"/>
      <c r="R188" s="147"/>
      <c r="S188" s="148" t="n">
        <f aca="false">Q188*R188</f>
        <v>0</v>
      </c>
      <c r="T188" s="146"/>
      <c r="U188" s="147"/>
      <c r="V188" s="148" t="n">
        <f aca="false">T188*U188</f>
        <v>0</v>
      </c>
      <c r="W188" s="160" t="n">
        <f aca="false">G188+M188+S188</f>
        <v>0</v>
      </c>
      <c r="X188" s="150" t="n">
        <f aca="false">J188+P188+V188</f>
        <v>0</v>
      </c>
      <c r="Y188" s="150" t="n">
        <f aca="false">W188-X188</f>
        <v>0</v>
      </c>
      <c r="Z188" s="151" t="e">
        <f aca="false">Y188/W188</f>
        <v>#DIV/0!</v>
      </c>
      <c r="AA188" s="325"/>
      <c r="AB188" s="153"/>
      <c r="AC188" s="153"/>
      <c r="AD188" s="153"/>
      <c r="AE188" s="153"/>
      <c r="AF188" s="153"/>
      <c r="AG188" s="153"/>
    </row>
    <row r="189" customFormat="false" ht="30" hidden="false" customHeight="true" outlineLevel="0" collapsed="false">
      <c r="A189" s="154" t="s">
        <v>83</v>
      </c>
      <c r="B189" s="155" t="s">
        <v>371</v>
      </c>
      <c r="C189" s="209" t="s">
        <v>369</v>
      </c>
      <c r="D189" s="156"/>
      <c r="E189" s="157"/>
      <c r="F189" s="158"/>
      <c r="G189" s="159" t="n">
        <f aca="false">E189*F189</f>
        <v>0</v>
      </c>
      <c r="H189" s="157"/>
      <c r="I189" s="158"/>
      <c r="J189" s="159" t="n">
        <f aca="false">H189*I189</f>
        <v>0</v>
      </c>
      <c r="K189" s="157"/>
      <c r="L189" s="158"/>
      <c r="M189" s="159" t="n">
        <f aca="false">K189*L189</f>
        <v>0</v>
      </c>
      <c r="N189" s="157"/>
      <c r="O189" s="158"/>
      <c r="P189" s="159" t="n">
        <f aca="false">N189*O189</f>
        <v>0</v>
      </c>
      <c r="Q189" s="157"/>
      <c r="R189" s="158"/>
      <c r="S189" s="159" t="n">
        <f aca="false">Q189*R189</f>
        <v>0</v>
      </c>
      <c r="T189" s="157"/>
      <c r="U189" s="158"/>
      <c r="V189" s="159" t="n">
        <f aca="false">T189*U189</f>
        <v>0</v>
      </c>
      <c r="W189" s="160" t="n">
        <f aca="false">G189+M189+S189</f>
        <v>0</v>
      </c>
      <c r="X189" s="150" t="n">
        <f aca="false">J189+P189+V189</f>
        <v>0</v>
      </c>
      <c r="Y189" s="150" t="n">
        <f aca="false">W189-X189</f>
        <v>0</v>
      </c>
      <c r="Z189" s="151" t="e">
        <f aca="false">Y189/W189</f>
        <v>#DIV/0!</v>
      </c>
      <c r="AA189" s="326"/>
      <c r="AB189" s="153"/>
      <c r="AC189" s="153"/>
      <c r="AD189" s="153"/>
      <c r="AE189" s="153"/>
      <c r="AF189" s="153"/>
      <c r="AG189" s="153"/>
    </row>
    <row r="190" customFormat="false" ht="30" hidden="false" customHeight="true" outlineLevel="0" collapsed="false">
      <c r="A190" s="154" t="s">
        <v>83</v>
      </c>
      <c r="B190" s="195" t="s">
        <v>372</v>
      </c>
      <c r="C190" s="232" t="s">
        <v>373</v>
      </c>
      <c r="D190" s="170"/>
      <c r="E190" s="157"/>
      <c r="F190" s="158" t="n">
        <v>0.22</v>
      </c>
      <c r="G190" s="159" t="n">
        <f aca="false">E190*F190</f>
        <v>0</v>
      </c>
      <c r="H190" s="157"/>
      <c r="I190" s="158" t="n">
        <v>0.22</v>
      </c>
      <c r="J190" s="159" t="n">
        <f aca="false">H190*I190</f>
        <v>0</v>
      </c>
      <c r="K190" s="157"/>
      <c r="L190" s="158" t="n">
        <v>0.22</v>
      </c>
      <c r="M190" s="159" t="n">
        <f aca="false">K190*L190</f>
        <v>0</v>
      </c>
      <c r="N190" s="157"/>
      <c r="O190" s="158" t="n">
        <v>0.22</v>
      </c>
      <c r="P190" s="159" t="n">
        <f aca="false">N190*O190</f>
        <v>0</v>
      </c>
      <c r="Q190" s="157"/>
      <c r="R190" s="158" t="n">
        <v>0.22</v>
      </c>
      <c r="S190" s="159" t="n">
        <f aca="false">Q190*R190</f>
        <v>0</v>
      </c>
      <c r="T190" s="157"/>
      <c r="U190" s="158" t="n">
        <v>0.22</v>
      </c>
      <c r="V190" s="159" t="n">
        <f aca="false">T190*U190</f>
        <v>0</v>
      </c>
      <c r="W190" s="160" t="n">
        <f aca="false">G190+M190+S190</f>
        <v>0</v>
      </c>
      <c r="X190" s="150" t="n">
        <f aca="false">J190+P190+V190</f>
        <v>0</v>
      </c>
      <c r="Y190" s="150" t="n">
        <f aca="false">W190-X190</f>
        <v>0</v>
      </c>
      <c r="Z190" s="151" t="e">
        <f aca="false">Y190/W190</f>
        <v>#DIV/0!</v>
      </c>
      <c r="AA190" s="174"/>
      <c r="AB190" s="13"/>
      <c r="AC190" s="13"/>
      <c r="AD190" s="13"/>
      <c r="AE190" s="13"/>
      <c r="AF190" s="13"/>
      <c r="AG190" s="13"/>
    </row>
    <row r="191" customFormat="false" ht="30" hidden="false" customHeight="true" outlineLevel="0" collapsed="false">
      <c r="A191" s="340" t="s">
        <v>374</v>
      </c>
      <c r="B191" s="341"/>
      <c r="C191" s="342"/>
      <c r="D191" s="343"/>
      <c r="E191" s="219" t="n">
        <f aca="false">E182+E178+E173+E168</f>
        <v>3</v>
      </c>
      <c r="F191" s="233"/>
      <c r="G191" s="344" t="n">
        <f aca="false">G182+G178+G173+G168</f>
        <v>37000</v>
      </c>
      <c r="H191" s="219" t="n">
        <f aca="false">H182+H178+H173+H168</f>
        <v>3</v>
      </c>
      <c r="I191" s="233"/>
      <c r="J191" s="344" t="n">
        <f aca="false">J182+J178+J173+J168</f>
        <v>46000</v>
      </c>
      <c r="K191" s="219" t="n">
        <f aca="false">K182+K178+K173+K168</f>
        <v>0</v>
      </c>
      <c r="L191" s="233"/>
      <c r="M191" s="344" t="n">
        <f aca="false">M182+M178+M173+M168</f>
        <v>0</v>
      </c>
      <c r="N191" s="219" t="n">
        <f aca="false">N182+N178+N173+N168</f>
        <v>0</v>
      </c>
      <c r="O191" s="233"/>
      <c r="P191" s="344" t="n">
        <f aca="false">P182+P178+P173+P168</f>
        <v>0</v>
      </c>
      <c r="Q191" s="219" t="n">
        <f aca="false">Q182+Q178+Q173+Q168</f>
        <v>0</v>
      </c>
      <c r="R191" s="233"/>
      <c r="S191" s="344" t="n">
        <f aca="false">S182+S178+S173+S168</f>
        <v>0</v>
      </c>
      <c r="T191" s="219" t="n">
        <f aca="false">T182+T178+T173+T168</f>
        <v>0</v>
      </c>
      <c r="U191" s="233"/>
      <c r="V191" s="344" t="n">
        <f aca="false">V182+V178+V173+V168</f>
        <v>0</v>
      </c>
      <c r="W191" s="275" t="n">
        <f aca="false">W182+W168+W178+W173</f>
        <v>37000</v>
      </c>
      <c r="X191" s="275" t="n">
        <f aca="false">X182+X168+X178+X173</f>
        <v>46000</v>
      </c>
      <c r="Y191" s="275" t="n">
        <f aca="false">W191-X191</f>
        <v>-9000</v>
      </c>
      <c r="Z191" s="275" t="n">
        <f aca="false">Y191/W191</f>
        <v>-0.243243243243243</v>
      </c>
      <c r="AA191" s="276"/>
      <c r="AB191" s="13"/>
      <c r="AC191" s="13"/>
      <c r="AD191" s="13"/>
      <c r="AE191" s="13"/>
      <c r="AF191" s="13"/>
      <c r="AG191" s="13"/>
    </row>
    <row r="192" customFormat="false" ht="30" hidden="false" customHeight="true" outlineLevel="0" collapsed="false">
      <c r="A192" s="345" t="s">
        <v>375</v>
      </c>
      <c r="B192" s="346"/>
      <c r="C192" s="347"/>
      <c r="D192" s="348"/>
      <c r="E192" s="349"/>
      <c r="F192" s="350"/>
      <c r="G192" s="351" t="n">
        <f aca="false">G38+G52+G61+G92+G106+G120+G133+G141+G149+G156+G160+G166+G191</f>
        <v>297952</v>
      </c>
      <c r="H192" s="349"/>
      <c r="I192" s="350"/>
      <c r="J192" s="351" t="n">
        <f aca="false">J38+J52+J61+J92+J106+J120+J133+J141+J149+J156+J160+J166+J191</f>
        <v>291472</v>
      </c>
      <c r="K192" s="349"/>
      <c r="L192" s="350"/>
      <c r="M192" s="351" t="n">
        <f aca="false">M38+M52+M61+M92+M106+M120+M133+M141+M149+M156+M160+M166+M191</f>
        <v>0</v>
      </c>
      <c r="N192" s="349"/>
      <c r="O192" s="350"/>
      <c r="P192" s="351" t="n">
        <f aca="false">P38+P52+P61+P92+P106+P120+P133+P141+P149+P156+P160+P166+P191</f>
        <v>0</v>
      </c>
      <c r="Q192" s="349"/>
      <c r="R192" s="350"/>
      <c r="S192" s="351" t="n">
        <f aca="false">S38+S52+S61+S92+S106+S120+S133+S141+S149+S156+S160+S166+S191</f>
        <v>0</v>
      </c>
      <c r="T192" s="349"/>
      <c r="U192" s="350"/>
      <c r="V192" s="351" t="n">
        <f aca="false">V38+V52+V61+V92+V106+V120+V133+V141+V149+V156+V160+V166+V191</f>
        <v>0</v>
      </c>
      <c r="W192" s="351" t="n">
        <f aca="false">W38+W52+W61+W92+W106+W120+W133+W141+W149+W156+W160+W166+W191</f>
        <v>297952</v>
      </c>
      <c r="X192" s="351" t="n">
        <f aca="false">X38+X52+X61+X92+X106+X120+X133+X141+X149+X156+X160+X166+X191</f>
        <v>291472</v>
      </c>
      <c r="Y192" s="351" t="n">
        <f aca="false">Y38+Y52+Y61+Y92+Y106+Y120+Y133+Y141+Y149+Y156+Y160+Y166+Y191</f>
        <v>6480</v>
      </c>
      <c r="Z192" s="352" t="n">
        <f aca="false">Y192/W192</f>
        <v>0.0217484695521426</v>
      </c>
      <c r="AA192" s="353"/>
      <c r="AB192" s="13"/>
      <c r="AC192" s="13"/>
      <c r="AD192" s="13"/>
      <c r="AE192" s="13"/>
      <c r="AF192" s="13"/>
      <c r="AG192" s="13"/>
    </row>
    <row r="193" customFormat="false" ht="15" hidden="false" customHeight="true" outlineLevel="0" collapsed="false">
      <c r="A193" s="354"/>
      <c r="B193" s="354"/>
      <c r="C193" s="354"/>
      <c r="D193" s="91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355"/>
      <c r="X193" s="355"/>
      <c r="Y193" s="355"/>
      <c r="Z193" s="355"/>
      <c r="AA193" s="100"/>
      <c r="AB193" s="13"/>
      <c r="AC193" s="13"/>
      <c r="AD193" s="13"/>
      <c r="AE193" s="13"/>
      <c r="AF193" s="13"/>
      <c r="AG193" s="13"/>
    </row>
    <row r="194" customFormat="false" ht="30" hidden="false" customHeight="true" outlineLevel="0" collapsed="false">
      <c r="A194" s="356" t="s">
        <v>376</v>
      </c>
      <c r="B194" s="356"/>
      <c r="C194" s="356"/>
      <c r="D194" s="357"/>
      <c r="E194" s="349"/>
      <c r="F194" s="350"/>
      <c r="G194" s="358" t="n">
        <f aca="false">Фінансування!C27-'Кошторис  витрат'!G192</f>
        <v>0</v>
      </c>
      <c r="H194" s="349"/>
      <c r="I194" s="350"/>
      <c r="J194" s="358" t="n">
        <f aca="false">Фінансування!C28-'Кошторис  витрат'!J192</f>
        <v>0</v>
      </c>
      <c r="K194" s="349"/>
      <c r="L194" s="350"/>
      <c r="M194" s="358" t="n">
        <f aca="false">Фінансування!J27-'Кошторис  витрат'!M192</f>
        <v>0</v>
      </c>
      <c r="N194" s="349"/>
      <c r="O194" s="350"/>
      <c r="P194" s="358" t="n">
        <f aca="false">Фінансування!J28-'Кошторис  витрат'!P192</f>
        <v>0</v>
      </c>
      <c r="Q194" s="349"/>
      <c r="R194" s="350"/>
      <c r="S194" s="358" t="n">
        <f aca="false">Фінансування!L27-'Кошторис  витрат'!S192</f>
        <v>0</v>
      </c>
      <c r="T194" s="349"/>
      <c r="U194" s="350"/>
      <c r="V194" s="358" t="n">
        <f aca="false">Фінансування!L28-'Кошторис  витрат'!V192</f>
        <v>0</v>
      </c>
      <c r="W194" s="359" t="n">
        <f aca="false">Фінансування!N27-'Кошторис  витрат'!W192</f>
        <v>0</v>
      </c>
      <c r="X194" s="359" t="n">
        <f aca="false">Фінансування!N28-'Кошторис  витрат'!X192</f>
        <v>0</v>
      </c>
      <c r="Y194" s="359"/>
      <c r="Z194" s="359"/>
      <c r="AA194" s="360"/>
      <c r="AB194" s="13"/>
      <c r="AC194" s="13"/>
      <c r="AD194" s="13"/>
      <c r="AE194" s="13"/>
      <c r="AF194" s="13"/>
      <c r="AG194" s="13"/>
    </row>
    <row r="195" customFormat="false" ht="15.75" hidden="false" customHeight="true" outlineLevel="0" collapsed="false">
      <c r="A195" s="3"/>
      <c r="B195" s="361"/>
      <c r="C195" s="4"/>
      <c r="D195" s="362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8"/>
      <c r="X195" s="88"/>
      <c r="Y195" s="88"/>
      <c r="Z195" s="88"/>
      <c r="AA195" s="4"/>
      <c r="AB195" s="3"/>
      <c r="AC195" s="3"/>
      <c r="AD195" s="3"/>
      <c r="AE195" s="3"/>
      <c r="AF195" s="3"/>
      <c r="AG195" s="3"/>
    </row>
    <row r="196" customFormat="false" ht="15.75" hidden="false" customHeight="true" outlineLevel="0" collapsed="false">
      <c r="A196" s="3"/>
      <c r="B196" s="361"/>
      <c r="C196" s="4"/>
      <c r="D196" s="362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8"/>
      <c r="X196" s="88"/>
      <c r="Y196" s="88"/>
      <c r="Z196" s="88"/>
      <c r="AA196" s="4"/>
      <c r="AB196" s="3"/>
      <c r="AC196" s="3"/>
      <c r="AD196" s="3"/>
      <c r="AE196" s="3"/>
      <c r="AF196" s="3"/>
      <c r="AG196" s="3"/>
    </row>
    <row r="197" customFormat="false" ht="15.75" hidden="false" customHeight="true" outlineLevel="0" collapsed="false">
      <c r="A197" s="3"/>
      <c r="B197" s="361"/>
      <c r="C197" s="4"/>
      <c r="D197" s="362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8"/>
      <c r="X197" s="88"/>
      <c r="Y197" s="88"/>
      <c r="Z197" s="88"/>
      <c r="AA197" s="4"/>
      <c r="AB197" s="3"/>
      <c r="AC197" s="3"/>
      <c r="AD197" s="3"/>
      <c r="AE197" s="3"/>
      <c r="AF197" s="3"/>
      <c r="AG197" s="3"/>
    </row>
    <row r="198" customFormat="false" ht="15.75" hidden="false" customHeight="true" outlineLevel="0" collapsed="false">
      <c r="A198" s="363"/>
      <c r="B198" s="364"/>
      <c r="C198" s="365"/>
      <c r="D198" s="362"/>
      <c r="E198" s="366"/>
      <c r="F198" s="366"/>
      <c r="G198" s="87"/>
      <c r="H198" s="367"/>
      <c r="I198" s="363"/>
      <c r="J198" s="366"/>
      <c r="K198" s="368"/>
      <c r="L198" s="4"/>
      <c r="M198" s="87"/>
      <c r="N198" s="368"/>
      <c r="O198" s="4"/>
      <c r="P198" s="87"/>
      <c r="Q198" s="87"/>
      <c r="R198" s="87"/>
      <c r="S198" s="87"/>
      <c r="T198" s="87"/>
      <c r="U198" s="87"/>
      <c r="V198" s="87"/>
      <c r="W198" s="88"/>
      <c r="X198" s="88"/>
      <c r="Y198" s="88"/>
      <c r="Z198" s="88"/>
      <c r="AA198" s="4"/>
      <c r="AB198" s="3"/>
      <c r="AC198" s="4"/>
      <c r="AD198" s="3"/>
      <c r="AE198" s="3"/>
      <c r="AF198" s="3"/>
      <c r="AG198" s="3"/>
    </row>
    <row r="199" customFormat="false" ht="15.75" hidden="false" customHeight="true" outlineLevel="0" collapsed="false">
      <c r="A199" s="369"/>
      <c r="B199" s="370"/>
      <c r="C199" s="371" t="s">
        <v>377</v>
      </c>
      <c r="D199" s="372"/>
      <c r="E199" s="373" t="s">
        <v>378</v>
      </c>
      <c r="F199" s="373"/>
      <c r="G199" s="374"/>
      <c r="H199" s="375"/>
      <c r="I199" s="376" t="s">
        <v>379</v>
      </c>
      <c r="J199" s="374"/>
      <c r="K199" s="375"/>
      <c r="L199" s="376"/>
      <c r="M199" s="374"/>
      <c r="N199" s="375"/>
      <c r="O199" s="376"/>
      <c r="P199" s="374"/>
      <c r="Q199" s="374"/>
      <c r="R199" s="374"/>
      <c r="S199" s="374"/>
      <c r="T199" s="374"/>
      <c r="U199" s="374"/>
      <c r="V199" s="374"/>
      <c r="W199" s="377"/>
      <c r="X199" s="377"/>
      <c r="Y199" s="377"/>
      <c r="Z199" s="377"/>
      <c r="AA199" s="369"/>
      <c r="AB199" s="378"/>
      <c r="AC199" s="369"/>
      <c r="AD199" s="378"/>
      <c r="AE199" s="378"/>
      <c r="AF199" s="378"/>
      <c r="AG199" s="378"/>
    </row>
    <row r="200" customFormat="false" ht="15.75" hidden="false" customHeight="true" outlineLevel="0" collapsed="false">
      <c r="A200" s="3"/>
      <c r="B200" s="361"/>
      <c r="C200" s="4"/>
      <c r="D200" s="362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8"/>
      <c r="X200" s="88"/>
      <c r="Y200" s="88"/>
      <c r="Z200" s="88"/>
      <c r="AA200" s="4"/>
      <c r="AB200" s="3"/>
      <c r="AC200" s="3"/>
      <c r="AD200" s="3"/>
      <c r="AE200" s="3"/>
      <c r="AF200" s="3"/>
      <c r="AG200" s="3"/>
    </row>
    <row r="201" customFormat="false" ht="15.75" hidden="false" customHeight="true" outlineLevel="0" collapsed="false">
      <c r="A201" s="3"/>
      <c r="B201" s="361"/>
      <c r="C201" s="4"/>
      <c r="D201" s="362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8"/>
      <c r="X201" s="88"/>
      <c r="Y201" s="88"/>
      <c r="Z201" s="88"/>
      <c r="AA201" s="4"/>
      <c r="AB201" s="3"/>
      <c r="AC201" s="3"/>
      <c r="AD201" s="3"/>
      <c r="AE201" s="3"/>
      <c r="AF201" s="3"/>
      <c r="AG201" s="3"/>
    </row>
    <row r="202" customFormat="false" ht="15.75" hidden="false" customHeight="true" outlineLevel="0" collapsed="false">
      <c r="A202" s="3"/>
      <c r="B202" s="361"/>
      <c r="C202" s="4"/>
      <c r="D202" s="362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8"/>
      <c r="X202" s="88"/>
      <c r="Y202" s="88"/>
      <c r="Z202" s="88"/>
      <c r="AA202" s="4"/>
      <c r="AB202" s="3"/>
      <c r="AC202" s="3"/>
      <c r="AD202" s="3"/>
      <c r="AE202" s="3"/>
      <c r="AF202" s="3"/>
      <c r="AG202" s="3"/>
    </row>
    <row r="203" customFormat="false" ht="15.75" hidden="false" customHeight="true" outlineLevel="0" collapsed="false">
      <c r="A203" s="3"/>
      <c r="B203" s="361"/>
      <c r="C203" s="4"/>
      <c r="D203" s="362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379"/>
      <c r="X203" s="379"/>
      <c r="Y203" s="379"/>
      <c r="Z203" s="379"/>
      <c r="AA203" s="4"/>
      <c r="AB203" s="3"/>
      <c r="AC203" s="3"/>
      <c r="AD203" s="3"/>
      <c r="AE203" s="3"/>
      <c r="AF203" s="3"/>
      <c r="AG203" s="3"/>
    </row>
    <row r="204" customFormat="false" ht="15.75" hidden="false" customHeight="true" outlineLevel="0" collapsed="false">
      <c r="A204" s="3"/>
      <c r="B204" s="361"/>
      <c r="C204" s="4"/>
      <c r="D204" s="362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379"/>
      <c r="X204" s="379"/>
      <c r="Y204" s="379"/>
      <c r="Z204" s="379"/>
      <c r="AA204" s="4"/>
      <c r="AB204" s="3"/>
      <c r="AC204" s="3"/>
      <c r="AD204" s="3"/>
      <c r="AE204" s="3"/>
      <c r="AF204" s="3"/>
      <c r="AG204" s="3"/>
    </row>
    <row r="205" customFormat="false" ht="15.75" hidden="false" customHeight="true" outlineLevel="0" collapsed="false">
      <c r="A205" s="3"/>
      <c r="B205" s="361"/>
      <c r="C205" s="4"/>
      <c r="D205" s="362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379"/>
      <c r="X205" s="379"/>
      <c r="Y205" s="379"/>
      <c r="Z205" s="379"/>
      <c r="AA205" s="4"/>
      <c r="AB205" s="3"/>
      <c r="AC205" s="3"/>
      <c r="AD205" s="3"/>
      <c r="AE205" s="3"/>
      <c r="AF205" s="3"/>
      <c r="AG205" s="3"/>
    </row>
    <row r="206" customFormat="false" ht="15.75" hidden="false" customHeight="true" outlineLevel="0" collapsed="false">
      <c r="A206" s="3"/>
      <c r="B206" s="361"/>
      <c r="C206" s="4"/>
      <c r="D206" s="362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379"/>
      <c r="X206" s="379"/>
      <c r="Y206" s="379"/>
      <c r="Z206" s="379"/>
      <c r="AA206" s="4"/>
      <c r="AB206" s="3"/>
      <c r="AC206" s="3"/>
      <c r="AD206" s="3"/>
      <c r="AE206" s="3"/>
      <c r="AF206" s="3"/>
      <c r="AG206" s="3"/>
    </row>
    <row r="207" customFormat="false" ht="15.75" hidden="false" customHeight="true" outlineLevel="0" collapsed="false">
      <c r="A207" s="3"/>
      <c r="B207" s="361"/>
      <c r="C207" s="4"/>
      <c r="D207" s="362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379"/>
      <c r="X207" s="379"/>
      <c r="Y207" s="379"/>
      <c r="Z207" s="379"/>
      <c r="AA207" s="4"/>
      <c r="AB207" s="3"/>
      <c r="AC207" s="3"/>
      <c r="AD207" s="3"/>
      <c r="AE207" s="3"/>
      <c r="AF207" s="3"/>
      <c r="AG207" s="3"/>
    </row>
    <row r="208" customFormat="false" ht="15.75" hidden="false" customHeight="true" outlineLevel="0" collapsed="false">
      <c r="A208" s="3"/>
      <c r="B208" s="361"/>
      <c r="C208" s="4"/>
      <c r="D208" s="362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379"/>
      <c r="X208" s="379"/>
      <c r="Y208" s="379"/>
      <c r="Z208" s="379"/>
      <c r="AA208" s="4"/>
      <c r="AB208" s="3"/>
      <c r="AC208" s="3"/>
      <c r="AD208" s="3"/>
      <c r="AE208" s="3"/>
      <c r="AF208" s="3"/>
      <c r="AG208" s="3"/>
    </row>
    <row r="209" customFormat="false" ht="15.75" hidden="false" customHeight="true" outlineLevel="0" collapsed="false">
      <c r="A209" s="3"/>
      <c r="B209" s="361"/>
      <c r="C209" s="4"/>
      <c r="D209" s="362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379"/>
      <c r="X209" s="379"/>
      <c r="Y209" s="379"/>
      <c r="Z209" s="379"/>
      <c r="AA209" s="4"/>
      <c r="AB209" s="3"/>
      <c r="AC209" s="3"/>
      <c r="AD209" s="3"/>
      <c r="AE209" s="3"/>
      <c r="AF209" s="3"/>
      <c r="AG209" s="3"/>
    </row>
    <row r="210" customFormat="false" ht="15.75" hidden="false" customHeight="true" outlineLevel="0" collapsed="false">
      <c r="A210" s="3"/>
      <c r="B210" s="361"/>
      <c r="C210" s="4"/>
      <c r="D210" s="362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379"/>
      <c r="X210" s="379"/>
      <c r="Y210" s="379"/>
      <c r="Z210" s="379"/>
      <c r="AA210" s="4"/>
      <c r="AB210" s="3"/>
      <c r="AC210" s="3"/>
      <c r="AD210" s="3"/>
      <c r="AE210" s="3"/>
      <c r="AF210" s="3"/>
      <c r="AG210" s="3"/>
    </row>
    <row r="211" customFormat="false" ht="15.75" hidden="false" customHeight="true" outlineLevel="0" collapsed="false">
      <c r="A211" s="3"/>
      <c r="B211" s="361"/>
      <c r="C211" s="4"/>
      <c r="D211" s="362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379"/>
      <c r="X211" s="379"/>
      <c r="Y211" s="379"/>
      <c r="Z211" s="379"/>
      <c r="AA211" s="4"/>
      <c r="AB211" s="3"/>
      <c r="AC211" s="3"/>
      <c r="AD211" s="3"/>
      <c r="AE211" s="3"/>
      <c r="AF211" s="3"/>
      <c r="AG211" s="3"/>
    </row>
    <row r="212" customFormat="false" ht="15.75" hidden="false" customHeight="true" outlineLevel="0" collapsed="false">
      <c r="A212" s="3"/>
      <c r="B212" s="361"/>
      <c r="C212" s="4"/>
      <c r="D212" s="362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379"/>
      <c r="X212" s="379"/>
      <c r="Y212" s="379"/>
      <c r="Z212" s="379"/>
      <c r="AA212" s="4"/>
      <c r="AB212" s="3"/>
      <c r="AC212" s="3"/>
      <c r="AD212" s="3"/>
      <c r="AE212" s="3"/>
      <c r="AF212" s="3"/>
      <c r="AG212" s="3"/>
    </row>
    <row r="213" customFormat="false" ht="15.75" hidden="false" customHeight="true" outlineLevel="0" collapsed="false">
      <c r="A213" s="3"/>
      <c r="B213" s="361"/>
      <c r="C213" s="4"/>
      <c r="D213" s="362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379"/>
      <c r="X213" s="379"/>
      <c r="Y213" s="379"/>
      <c r="Z213" s="379"/>
      <c r="AA213" s="4"/>
      <c r="AB213" s="3"/>
      <c r="AC213" s="3"/>
      <c r="AD213" s="3"/>
      <c r="AE213" s="3"/>
      <c r="AF213" s="3"/>
      <c r="AG213" s="3"/>
    </row>
    <row r="214" customFormat="false" ht="15.75" hidden="false" customHeight="true" outlineLevel="0" collapsed="false">
      <c r="A214" s="3"/>
      <c r="B214" s="361"/>
      <c r="C214" s="4"/>
      <c r="D214" s="362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379"/>
      <c r="X214" s="379"/>
      <c r="Y214" s="379"/>
      <c r="Z214" s="379"/>
      <c r="AA214" s="4"/>
      <c r="AB214" s="3"/>
      <c r="AC214" s="3"/>
      <c r="AD214" s="3"/>
      <c r="AE214" s="3"/>
      <c r="AF214" s="3"/>
      <c r="AG214" s="3"/>
    </row>
    <row r="215" customFormat="false" ht="15.75" hidden="false" customHeight="true" outlineLevel="0" collapsed="false">
      <c r="A215" s="3"/>
      <c r="B215" s="361"/>
      <c r="C215" s="4"/>
      <c r="D215" s="362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379"/>
      <c r="X215" s="379"/>
      <c r="Y215" s="379"/>
      <c r="Z215" s="379"/>
      <c r="AA215" s="4"/>
      <c r="AB215" s="3"/>
      <c r="AC215" s="3"/>
      <c r="AD215" s="3"/>
      <c r="AE215" s="3"/>
      <c r="AF215" s="3"/>
      <c r="AG215" s="3"/>
    </row>
    <row r="216" customFormat="false" ht="15.75" hidden="false" customHeight="true" outlineLevel="0" collapsed="false">
      <c r="A216" s="3"/>
      <c r="B216" s="361"/>
      <c r="C216" s="4"/>
      <c r="D216" s="362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379"/>
      <c r="X216" s="379"/>
      <c r="Y216" s="379"/>
      <c r="Z216" s="379"/>
      <c r="AA216" s="4"/>
      <c r="AB216" s="3"/>
      <c r="AC216" s="3"/>
      <c r="AD216" s="3"/>
      <c r="AE216" s="3"/>
      <c r="AF216" s="3"/>
      <c r="AG216" s="3"/>
    </row>
    <row r="217" customFormat="false" ht="15.75" hidden="false" customHeight="true" outlineLevel="0" collapsed="false">
      <c r="A217" s="3"/>
      <c r="B217" s="361"/>
      <c r="C217" s="4"/>
      <c r="D217" s="362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379"/>
      <c r="X217" s="379"/>
      <c r="Y217" s="379"/>
      <c r="Z217" s="379"/>
      <c r="AA217" s="4"/>
      <c r="AB217" s="3"/>
      <c r="AC217" s="3"/>
      <c r="AD217" s="3"/>
      <c r="AE217" s="3"/>
      <c r="AF217" s="3"/>
      <c r="AG217" s="3"/>
    </row>
    <row r="218" customFormat="false" ht="15.75" hidden="false" customHeight="true" outlineLevel="0" collapsed="false">
      <c r="A218" s="3"/>
      <c r="B218" s="361"/>
      <c r="C218" s="4"/>
      <c r="D218" s="362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379"/>
      <c r="X218" s="379"/>
      <c r="Y218" s="379"/>
      <c r="Z218" s="379"/>
      <c r="AA218" s="4"/>
      <c r="AB218" s="3"/>
      <c r="AC218" s="3"/>
      <c r="AD218" s="3"/>
      <c r="AE218" s="3"/>
      <c r="AF218" s="3"/>
      <c r="AG218" s="3"/>
    </row>
    <row r="219" customFormat="false" ht="15.75" hidden="false" customHeight="true" outlineLevel="0" collapsed="false">
      <c r="A219" s="3"/>
      <c r="B219" s="361"/>
      <c r="C219" s="4"/>
      <c r="D219" s="362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379"/>
      <c r="X219" s="379"/>
      <c r="Y219" s="379"/>
      <c r="Z219" s="379"/>
      <c r="AA219" s="4"/>
      <c r="AB219" s="3"/>
      <c r="AC219" s="3"/>
      <c r="AD219" s="3"/>
      <c r="AE219" s="3"/>
      <c r="AF219" s="3"/>
      <c r="AG219" s="3"/>
    </row>
    <row r="220" customFormat="false" ht="15.75" hidden="false" customHeight="true" outlineLevel="0" collapsed="false">
      <c r="A220" s="3"/>
      <c r="B220" s="361"/>
      <c r="C220" s="4"/>
      <c r="D220" s="362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379"/>
      <c r="X220" s="379"/>
      <c r="Y220" s="379"/>
      <c r="Z220" s="379"/>
      <c r="AA220" s="4"/>
      <c r="AB220" s="3"/>
      <c r="AC220" s="3"/>
      <c r="AD220" s="3"/>
      <c r="AE220" s="3"/>
      <c r="AF220" s="3"/>
      <c r="AG220" s="3"/>
    </row>
    <row r="221" customFormat="false" ht="15.75" hidden="false" customHeight="true" outlineLevel="0" collapsed="false">
      <c r="A221" s="3"/>
      <c r="B221" s="361"/>
      <c r="C221" s="4"/>
      <c r="D221" s="362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379"/>
      <c r="X221" s="379"/>
      <c r="Y221" s="379"/>
      <c r="Z221" s="379"/>
      <c r="AA221" s="4"/>
      <c r="AB221" s="3"/>
      <c r="AC221" s="3"/>
      <c r="AD221" s="3"/>
      <c r="AE221" s="3"/>
      <c r="AF221" s="3"/>
      <c r="AG221" s="3"/>
    </row>
    <row r="222" customFormat="false" ht="15.75" hidden="false" customHeight="true" outlineLevel="0" collapsed="false">
      <c r="A222" s="3"/>
      <c r="B222" s="361"/>
      <c r="C222" s="4"/>
      <c r="D222" s="362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379"/>
      <c r="X222" s="379"/>
      <c r="Y222" s="379"/>
      <c r="Z222" s="379"/>
      <c r="AA222" s="4"/>
      <c r="AB222" s="3"/>
      <c r="AC222" s="3"/>
      <c r="AD222" s="3"/>
      <c r="AE222" s="3"/>
      <c r="AF222" s="3"/>
      <c r="AG222" s="3"/>
    </row>
    <row r="223" customFormat="false" ht="15.75" hidden="false" customHeight="true" outlineLevel="0" collapsed="false">
      <c r="A223" s="3"/>
      <c r="B223" s="361"/>
      <c r="C223" s="4"/>
      <c r="D223" s="362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379"/>
      <c r="X223" s="379"/>
      <c r="Y223" s="379"/>
      <c r="Z223" s="379"/>
      <c r="AA223" s="4"/>
      <c r="AB223" s="3"/>
      <c r="AC223" s="3"/>
      <c r="AD223" s="3"/>
      <c r="AE223" s="3"/>
      <c r="AF223" s="3"/>
      <c r="AG223" s="3"/>
    </row>
    <row r="224" customFormat="false" ht="15.75" hidden="false" customHeight="true" outlineLevel="0" collapsed="false">
      <c r="A224" s="3"/>
      <c r="B224" s="361"/>
      <c r="C224" s="4"/>
      <c r="D224" s="362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379"/>
      <c r="X224" s="379"/>
      <c r="Y224" s="379"/>
      <c r="Z224" s="379"/>
      <c r="AA224" s="4"/>
      <c r="AB224" s="3"/>
      <c r="AC224" s="3"/>
      <c r="AD224" s="3"/>
      <c r="AE224" s="3"/>
      <c r="AF224" s="3"/>
      <c r="AG224" s="3"/>
    </row>
    <row r="225" customFormat="false" ht="15.75" hidden="false" customHeight="true" outlineLevel="0" collapsed="false">
      <c r="A225" s="3"/>
      <c r="B225" s="361"/>
      <c r="C225" s="4"/>
      <c r="D225" s="362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379"/>
      <c r="X225" s="379"/>
      <c r="Y225" s="379"/>
      <c r="Z225" s="379"/>
      <c r="AA225" s="4"/>
      <c r="AB225" s="3"/>
      <c r="AC225" s="3"/>
      <c r="AD225" s="3"/>
      <c r="AE225" s="3"/>
      <c r="AF225" s="3"/>
      <c r="AG225" s="3"/>
    </row>
    <row r="226" customFormat="false" ht="15.75" hidden="false" customHeight="true" outlineLevel="0" collapsed="false">
      <c r="A226" s="3"/>
      <c r="B226" s="361"/>
      <c r="C226" s="4"/>
      <c r="D226" s="362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379"/>
      <c r="X226" s="379"/>
      <c r="Y226" s="379"/>
      <c r="Z226" s="379"/>
      <c r="AA226" s="4"/>
      <c r="AB226" s="3"/>
      <c r="AC226" s="3"/>
      <c r="AD226" s="3"/>
      <c r="AE226" s="3"/>
      <c r="AF226" s="3"/>
      <c r="AG226" s="3"/>
    </row>
    <row r="227" customFormat="false" ht="15.75" hidden="false" customHeight="true" outlineLevel="0" collapsed="false">
      <c r="A227" s="3"/>
      <c r="B227" s="361"/>
      <c r="C227" s="4"/>
      <c r="D227" s="362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379"/>
      <c r="X227" s="379"/>
      <c r="Y227" s="379"/>
      <c r="Z227" s="379"/>
      <c r="AA227" s="4"/>
      <c r="AB227" s="3"/>
      <c r="AC227" s="3"/>
      <c r="AD227" s="3"/>
      <c r="AE227" s="3"/>
      <c r="AF227" s="3"/>
      <c r="AG227" s="3"/>
    </row>
    <row r="228" customFormat="false" ht="15.75" hidden="false" customHeight="true" outlineLevel="0" collapsed="false">
      <c r="A228" s="3"/>
      <c r="B228" s="361"/>
      <c r="C228" s="4"/>
      <c r="D228" s="362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379"/>
      <c r="X228" s="379"/>
      <c r="Y228" s="379"/>
      <c r="Z228" s="379"/>
      <c r="AA228" s="4"/>
      <c r="AB228" s="3"/>
      <c r="AC228" s="3"/>
      <c r="AD228" s="3"/>
      <c r="AE228" s="3"/>
      <c r="AF228" s="3"/>
      <c r="AG228" s="3"/>
    </row>
    <row r="229" customFormat="false" ht="15.75" hidden="false" customHeight="true" outlineLevel="0" collapsed="false">
      <c r="A229" s="3"/>
      <c r="B229" s="361"/>
      <c r="C229" s="4"/>
      <c r="D229" s="362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379"/>
      <c r="X229" s="379"/>
      <c r="Y229" s="379"/>
      <c r="Z229" s="379"/>
      <c r="AA229" s="4"/>
      <c r="AB229" s="3"/>
      <c r="AC229" s="3"/>
      <c r="AD229" s="3"/>
      <c r="AE229" s="3"/>
      <c r="AF229" s="3"/>
      <c r="AG229" s="3"/>
    </row>
    <row r="230" customFormat="false" ht="15.75" hidden="false" customHeight="true" outlineLevel="0" collapsed="false">
      <c r="A230" s="3"/>
      <c r="B230" s="361"/>
      <c r="C230" s="4"/>
      <c r="D230" s="362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379"/>
      <c r="X230" s="379"/>
      <c r="Y230" s="379"/>
      <c r="Z230" s="379"/>
      <c r="AA230" s="4"/>
      <c r="AB230" s="3"/>
      <c r="AC230" s="3"/>
      <c r="AD230" s="3"/>
      <c r="AE230" s="3"/>
      <c r="AF230" s="3"/>
      <c r="AG230" s="3"/>
    </row>
    <row r="231" customFormat="false" ht="15.75" hidden="false" customHeight="true" outlineLevel="0" collapsed="false">
      <c r="A231" s="3"/>
      <c r="B231" s="361"/>
      <c r="C231" s="4"/>
      <c r="D231" s="362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379"/>
      <c r="X231" s="379"/>
      <c r="Y231" s="379"/>
      <c r="Z231" s="379"/>
      <c r="AA231" s="4"/>
      <c r="AB231" s="3"/>
      <c r="AC231" s="3"/>
      <c r="AD231" s="3"/>
      <c r="AE231" s="3"/>
      <c r="AF231" s="3"/>
      <c r="AG231" s="3"/>
    </row>
    <row r="232" customFormat="false" ht="15.75" hidden="false" customHeight="true" outlineLevel="0" collapsed="false">
      <c r="A232" s="3"/>
      <c r="B232" s="361"/>
      <c r="C232" s="4"/>
      <c r="D232" s="362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379"/>
      <c r="X232" s="379"/>
      <c r="Y232" s="379"/>
      <c r="Z232" s="379"/>
      <c r="AA232" s="4"/>
      <c r="AB232" s="3"/>
      <c r="AC232" s="3"/>
      <c r="AD232" s="3"/>
      <c r="AE232" s="3"/>
      <c r="AF232" s="3"/>
      <c r="AG232" s="3"/>
    </row>
    <row r="233" customFormat="false" ht="15.75" hidden="false" customHeight="true" outlineLevel="0" collapsed="false">
      <c r="A233" s="3"/>
      <c r="B233" s="361"/>
      <c r="C233" s="4"/>
      <c r="D233" s="362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379"/>
      <c r="X233" s="379"/>
      <c r="Y233" s="379"/>
      <c r="Z233" s="379"/>
      <c r="AA233" s="4"/>
      <c r="AB233" s="3"/>
      <c r="AC233" s="3"/>
      <c r="AD233" s="3"/>
      <c r="AE233" s="3"/>
      <c r="AF233" s="3"/>
      <c r="AG233" s="3"/>
    </row>
    <row r="234" customFormat="false" ht="15.75" hidden="false" customHeight="true" outlineLevel="0" collapsed="false">
      <c r="A234" s="3"/>
      <c r="B234" s="361"/>
      <c r="C234" s="4"/>
      <c r="D234" s="362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379"/>
      <c r="X234" s="379"/>
      <c r="Y234" s="379"/>
      <c r="Z234" s="379"/>
      <c r="AA234" s="4"/>
      <c r="AB234" s="3"/>
      <c r="AC234" s="3"/>
      <c r="AD234" s="3"/>
      <c r="AE234" s="3"/>
      <c r="AF234" s="3"/>
      <c r="AG234" s="3"/>
    </row>
    <row r="235" customFormat="false" ht="15.75" hidden="false" customHeight="true" outlineLevel="0" collapsed="false">
      <c r="A235" s="3"/>
      <c r="B235" s="361"/>
      <c r="C235" s="4"/>
      <c r="D235" s="362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379"/>
      <c r="X235" s="379"/>
      <c r="Y235" s="379"/>
      <c r="Z235" s="379"/>
      <c r="AA235" s="4"/>
      <c r="AB235" s="3"/>
      <c r="AC235" s="3"/>
      <c r="AD235" s="3"/>
      <c r="AE235" s="3"/>
      <c r="AF235" s="3"/>
      <c r="AG235" s="3"/>
    </row>
    <row r="236" customFormat="false" ht="15.75" hidden="false" customHeight="true" outlineLevel="0" collapsed="false">
      <c r="A236" s="3"/>
      <c r="B236" s="361"/>
      <c r="C236" s="4"/>
      <c r="D236" s="362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379"/>
      <c r="X236" s="379"/>
      <c r="Y236" s="379"/>
      <c r="Z236" s="379"/>
      <c r="AA236" s="4"/>
      <c r="AB236" s="3"/>
      <c r="AC236" s="3"/>
      <c r="AD236" s="3"/>
      <c r="AE236" s="3"/>
      <c r="AF236" s="3"/>
      <c r="AG236" s="3"/>
    </row>
    <row r="237" customFormat="false" ht="15.75" hidden="false" customHeight="true" outlineLevel="0" collapsed="false">
      <c r="A237" s="3"/>
      <c r="B237" s="361"/>
      <c r="C237" s="4"/>
      <c r="D237" s="362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379"/>
      <c r="X237" s="379"/>
      <c r="Y237" s="379"/>
      <c r="Z237" s="379"/>
      <c r="AA237" s="4"/>
      <c r="AB237" s="3"/>
      <c r="AC237" s="3"/>
      <c r="AD237" s="3"/>
      <c r="AE237" s="3"/>
      <c r="AF237" s="3"/>
      <c r="AG237" s="3"/>
    </row>
    <row r="238" customFormat="false" ht="15.75" hidden="false" customHeight="true" outlineLevel="0" collapsed="false">
      <c r="A238" s="3"/>
      <c r="B238" s="361"/>
      <c r="C238" s="4"/>
      <c r="D238" s="362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379"/>
      <c r="X238" s="379"/>
      <c r="Y238" s="379"/>
      <c r="Z238" s="379"/>
      <c r="AA238" s="4"/>
      <c r="AB238" s="3"/>
      <c r="AC238" s="3"/>
      <c r="AD238" s="3"/>
      <c r="AE238" s="3"/>
      <c r="AF238" s="3"/>
      <c r="AG238" s="3"/>
    </row>
    <row r="239" customFormat="false" ht="15.75" hidden="false" customHeight="true" outlineLevel="0" collapsed="false">
      <c r="A239" s="3"/>
      <c r="B239" s="361"/>
      <c r="C239" s="4"/>
      <c r="D239" s="362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379"/>
      <c r="X239" s="379"/>
      <c r="Y239" s="379"/>
      <c r="Z239" s="379"/>
      <c r="AA239" s="4"/>
      <c r="AB239" s="3"/>
      <c r="AC239" s="3"/>
      <c r="AD239" s="3"/>
      <c r="AE239" s="3"/>
      <c r="AF239" s="3"/>
      <c r="AG239" s="3"/>
    </row>
    <row r="240" customFormat="false" ht="15.75" hidden="false" customHeight="true" outlineLevel="0" collapsed="false">
      <c r="A240" s="3"/>
      <c r="B240" s="361"/>
      <c r="C240" s="4"/>
      <c r="D240" s="362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379"/>
      <c r="X240" s="379"/>
      <c r="Y240" s="379"/>
      <c r="Z240" s="379"/>
      <c r="AA240" s="4"/>
      <c r="AB240" s="3"/>
      <c r="AC240" s="3"/>
      <c r="AD240" s="3"/>
      <c r="AE240" s="3"/>
      <c r="AF240" s="3"/>
      <c r="AG240" s="3"/>
    </row>
    <row r="241" customFormat="false" ht="15.75" hidden="false" customHeight="true" outlineLevel="0" collapsed="false">
      <c r="A241" s="3"/>
      <c r="B241" s="361"/>
      <c r="C241" s="4"/>
      <c r="D241" s="362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379"/>
      <c r="X241" s="379"/>
      <c r="Y241" s="379"/>
      <c r="Z241" s="379"/>
      <c r="AA241" s="4"/>
      <c r="AB241" s="3"/>
      <c r="AC241" s="3"/>
      <c r="AD241" s="3"/>
      <c r="AE241" s="3"/>
      <c r="AF241" s="3"/>
      <c r="AG241" s="3"/>
    </row>
    <row r="242" customFormat="false" ht="15.75" hidden="false" customHeight="true" outlineLevel="0" collapsed="false">
      <c r="A242" s="3"/>
      <c r="B242" s="361"/>
      <c r="C242" s="4"/>
      <c r="D242" s="362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379"/>
      <c r="X242" s="379"/>
      <c r="Y242" s="379"/>
      <c r="Z242" s="379"/>
      <c r="AA242" s="4"/>
      <c r="AB242" s="3"/>
      <c r="AC242" s="3"/>
      <c r="AD242" s="3"/>
      <c r="AE242" s="3"/>
      <c r="AF242" s="3"/>
      <c r="AG242" s="3"/>
    </row>
    <row r="243" customFormat="false" ht="15.75" hidden="false" customHeight="true" outlineLevel="0" collapsed="false">
      <c r="A243" s="3"/>
      <c r="B243" s="361"/>
      <c r="C243" s="4"/>
      <c r="D243" s="362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379"/>
      <c r="X243" s="379"/>
      <c r="Y243" s="379"/>
      <c r="Z243" s="379"/>
      <c r="AA243" s="4"/>
      <c r="AB243" s="3"/>
      <c r="AC243" s="3"/>
      <c r="AD243" s="3"/>
      <c r="AE243" s="3"/>
      <c r="AF243" s="3"/>
      <c r="AG243" s="3"/>
    </row>
    <row r="244" customFormat="false" ht="15.75" hidden="false" customHeight="true" outlineLevel="0" collapsed="false">
      <c r="A244" s="3"/>
      <c r="B244" s="361"/>
      <c r="C244" s="4"/>
      <c r="D244" s="362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379"/>
      <c r="X244" s="379"/>
      <c r="Y244" s="379"/>
      <c r="Z244" s="379"/>
      <c r="AA244" s="4"/>
      <c r="AB244" s="3"/>
      <c r="AC244" s="3"/>
      <c r="AD244" s="3"/>
      <c r="AE244" s="3"/>
      <c r="AF244" s="3"/>
      <c r="AG244" s="3"/>
    </row>
    <row r="245" customFormat="false" ht="15.75" hidden="false" customHeight="true" outlineLevel="0" collapsed="false">
      <c r="A245" s="3"/>
      <c r="B245" s="361"/>
      <c r="C245" s="4"/>
      <c r="D245" s="362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379"/>
      <c r="X245" s="379"/>
      <c r="Y245" s="379"/>
      <c r="Z245" s="379"/>
      <c r="AA245" s="4"/>
      <c r="AB245" s="3"/>
      <c r="AC245" s="3"/>
      <c r="AD245" s="3"/>
      <c r="AE245" s="3"/>
      <c r="AF245" s="3"/>
      <c r="AG245" s="3"/>
    </row>
    <row r="246" customFormat="false" ht="15.75" hidden="false" customHeight="true" outlineLevel="0" collapsed="false">
      <c r="A246" s="3"/>
      <c r="B246" s="361"/>
      <c r="C246" s="4"/>
      <c r="D246" s="362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379"/>
      <c r="X246" s="379"/>
      <c r="Y246" s="379"/>
      <c r="Z246" s="379"/>
      <c r="AA246" s="4"/>
      <c r="AB246" s="3"/>
      <c r="AC246" s="3"/>
      <c r="AD246" s="3"/>
      <c r="AE246" s="3"/>
      <c r="AF246" s="3"/>
      <c r="AG246" s="3"/>
    </row>
    <row r="247" customFormat="false" ht="15.75" hidden="false" customHeight="true" outlineLevel="0" collapsed="false">
      <c r="A247" s="3"/>
      <c r="B247" s="361"/>
      <c r="C247" s="4"/>
      <c r="D247" s="362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379"/>
      <c r="X247" s="379"/>
      <c r="Y247" s="379"/>
      <c r="Z247" s="379"/>
      <c r="AA247" s="4"/>
      <c r="AB247" s="3"/>
      <c r="AC247" s="3"/>
      <c r="AD247" s="3"/>
      <c r="AE247" s="3"/>
      <c r="AF247" s="3"/>
      <c r="AG247" s="3"/>
    </row>
    <row r="248" customFormat="false" ht="15.75" hidden="false" customHeight="true" outlineLevel="0" collapsed="false">
      <c r="A248" s="3"/>
      <c r="B248" s="361"/>
      <c r="C248" s="4"/>
      <c r="D248" s="362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379"/>
      <c r="X248" s="379"/>
      <c r="Y248" s="379"/>
      <c r="Z248" s="379"/>
      <c r="AA248" s="4"/>
      <c r="AB248" s="3"/>
      <c r="AC248" s="3"/>
      <c r="AD248" s="3"/>
      <c r="AE248" s="3"/>
      <c r="AF248" s="3"/>
      <c r="AG248" s="3"/>
    </row>
    <row r="249" customFormat="false" ht="15.75" hidden="false" customHeight="true" outlineLevel="0" collapsed="false">
      <c r="A249" s="3"/>
      <c r="B249" s="361"/>
      <c r="C249" s="4"/>
      <c r="D249" s="362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379"/>
      <c r="X249" s="379"/>
      <c r="Y249" s="379"/>
      <c r="Z249" s="379"/>
      <c r="AA249" s="4"/>
      <c r="AB249" s="3"/>
      <c r="AC249" s="3"/>
      <c r="AD249" s="3"/>
      <c r="AE249" s="3"/>
      <c r="AF249" s="3"/>
      <c r="AG249" s="3"/>
    </row>
    <row r="250" customFormat="false" ht="15.75" hidden="false" customHeight="true" outlineLevel="0" collapsed="false">
      <c r="A250" s="3"/>
      <c r="B250" s="361"/>
      <c r="C250" s="4"/>
      <c r="D250" s="362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379"/>
      <c r="X250" s="379"/>
      <c r="Y250" s="379"/>
      <c r="Z250" s="379"/>
      <c r="AA250" s="4"/>
      <c r="AB250" s="3"/>
      <c r="AC250" s="3"/>
      <c r="AD250" s="3"/>
      <c r="AE250" s="3"/>
      <c r="AF250" s="3"/>
      <c r="AG250" s="3"/>
    </row>
    <row r="251" customFormat="false" ht="15.75" hidden="false" customHeight="true" outlineLevel="0" collapsed="false">
      <c r="A251" s="3"/>
      <c r="B251" s="361"/>
      <c r="C251" s="4"/>
      <c r="D251" s="362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379"/>
      <c r="X251" s="379"/>
      <c r="Y251" s="379"/>
      <c r="Z251" s="379"/>
      <c r="AA251" s="4"/>
      <c r="AB251" s="3"/>
      <c r="AC251" s="3"/>
      <c r="AD251" s="3"/>
      <c r="AE251" s="3"/>
      <c r="AF251" s="3"/>
      <c r="AG251" s="3"/>
    </row>
    <row r="252" customFormat="false" ht="15.75" hidden="false" customHeight="true" outlineLevel="0" collapsed="false">
      <c r="A252" s="3"/>
      <c r="B252" s="361"/>
      <c r="C252" s="4"/>
      <c r="D252" s="362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379"/>
      <c r="X252" s="379"/>
      <c r="Y252" s="379"/>
      <c r="Z252" s="379"/>
      <c r="AA252" s="4"/>
      <c r="AB252" s="3"/>
      <c r="AC252" s="3"/>
      <c r="AD252" s="3"/>
      <c r="AE252" s="3"/>
      <c r="AF252" s="3"/>
      <c r="AG252" s="3"/>
    </row>
    <row r="253" customFormat="false" ht="15.75" hidden="false" customHeight="true" outlineLevel="0" collapsed="false">
      <c r="A253" s="3"/>
      <c r="B253" s="361"/>
      <c r="C253" s="4"/>
      <c r="D253" s="362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379"/>
      <c r="X253" s="379"/>
      <c r="Y253" s="379"/>
      <c r="Z253" s="379"/>
      <c r="AA253" s="4"/>
      <c r="AB253" s="3"/>
      <c r="AC253" s="3"/>
      <c r="AD253" s="3"/>
      <c r="AE253" s="3"/>
      <c r="AF253" s="3"/>
      <c r="AG253" s="3"/>
    </row>
    <row r="254" customFormat="false" ht="15.75" hidden="false" customHeight="true" outlineLevel="0" collapsed="false">
      <c r="A254" s="3"/>
      <c r="B254" s="361"/>
      <c r="C254" s="4"/>
      <c r="D254" s="362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379"/>
      <c r="X254" s="379"/>
      <c r="Y254" s="379"/>
      <c r="Z254" s="379"/>
      <c r="AA254" s="4"/>
      <c r="AB254" s="3"/>
      <c r="AC254" s="3"/>
      <c r="AD254" s="3"/>
      <c r="AE254" s="3"/>
      <c r="AF254" s="3"/>
      <c r="AG254" s="3"/>
    </row>
    <row r="255" customFormat="false" ht="15.75" hidden="false" customHeight="true" outlineLevel="0" collapsed="false">
      <c r="A255" s="3"/>
      <c r="B255" s="361"/>
      <c r="C255" s="4"/>
      <c r="D255" s="362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379"/>
      <c r="X255" s="379"/>
      <c r="Y255" s="379"/>
      <c r="Z255" s="379"/>
      <c r="AA255" s="4"/>
      <c r="AB255" s="3"/>
      <c r="AC255" s="3"/>
      <c r="AD255" s="3"/>
      <c r="AE255" s="3"/>
      <c r="AF255" s="3"/>
      <c r="AG255" s="3"/>
    </row>
    <row r="256" customFormat="false" ht="15.75" hidden="false" customHeight="true" outlineLevel="0" collapsed="false">
      <c r="A256" s="3"/>
      <c r="B256" s="361"/>
      <c r="C256" s="4"/>
      <c r="D256" s="362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379"/>
      <c r="X256" s="379"/>
      <c r="Y256" s="379"/>
      <c r="Z256" s="379"/>
      <c r="AA256" s="4"/>
      <c r="AB256" s="3"/>
      <c r="AC256" s="3"/>
      <c r="AD256" s="3"/>
      <c r="AE256" s="3"/>
      <c r="AF256" s="3"/>
      <c r="AG256" s="3"/>
    </row>
    <row r="257" customFormat="false" ht="15.75" hidden="false" customHeight="true" outlineLevel="0" collapsed="false">
      <c r="A257" s="3"/>
      <c r="B257" s="361"/>
      <c r="C257" s="4"/>
      <c r="D257" s="362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379"/>
      <c r="X257" s="379"/>
      <c r="Y257" s="379"/>
      <c r="Z257" s="379"/>
      <c r="AA257" s="4"/>
      <c r="AB257" s="3"/>
      <c r="AC257" s="3"/>
      <c r="AD257" s="3"/>
      <c r="AE257" s="3"/>
      <c r="AF257" s="3"/>
      <c r="AG257" s="3"/>
    </row>
    <row r="258" customFormat="false" ht="15.75" hidden="false" customHeight="true" outlineLevel="0" collapsed="false">
      <c r="A258" s="3"/>
      <c r="B258" s="361"/>
      <c r="C258" s="4"/>
      <c r="D258" s="362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379"/>
      <c r="X258" s="379"/>
      <c r="Y258" s="379"/>
      <c r="Z258" s="379"/>
      <c r="AA258" s="4"/>
      <c r="AB258" s="3"/>
      <c r="AC258" s="3"/>
      <c r="AD258" s="3"/>
      <c r="AE258" s="3"/>
      <c r="AF258" s="3"/>
      <c r="AG258" s="3"/>
    </row>
    <row r="259" customFormat="false" ht="15.75" hidden="false" customHeight="true" outlineLevel="0" collapsed="false">
      <c r="A259" s="3"/>
      <c r="B259" s="361"/>
      <c r="C259" s="4"/>
      <c r="D259" s="362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379"/>
      <c r="X259" s="379"/>
      <c r="Y259" s="379"/>
      <c r="Z259" s="379"/>
      <c r="AA259" s="4"/>
      <c r="AB259" s="3"/>
      <c r="AC259" s="3"/>
      <c r="AD259" s="3"/>
      <c r="AE259" s="3"/>
      <c r="AF259" s="3"/>
      <c r="AG259" s="3"/>
    </row>
    <row r="260" customFormat="false" ht="15.75" hidden="false" customHeight="true" outlineLevel="0" collapsed="false">
      <c r="A260" s="3"/>
      <c r="B260" s="361"/>
      <c r="C260" s="4"/>
      <c r="D260" s="362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379"/>
      <c r="X260" s="379"/>
      <c r="Y260" s="379"/>
      <c r="Z260" s="379"/>
      <c r="AA260" s="4"/>
      <c r="AB260" s="3"/>
      <c r="AC260" s="3"/>
      <c r="AD260" s="3"/>
      <c r="AE260" s="3"/>
      <c r="AF260" s="3"/>
      <c r="AG260" s="3"/>
    </row>
    <row r="261" customFormat="false" ht="15.75" hidden="false" customHeight="true" outlineLevel="0" collapsed="false">
      <c r="A261" s="3"/>
      <c r="B261" s="361"/>
      <c r="C261" s="4"/>
      <c r="D261" s="362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379"/>
      <c r="X261" s="379"/>
      <c r="Y261" s="379"/>
      <c r="Z261" s="379"/>
      <c r="AA261" s="4"/>
      <c r="AB261" s="3"/>
      <c r="AC261" s="3"/>
      <c r="AD261" s="3"/>
      <c r="AE261" s="3"/>
      <c r="AF261" s="3"/>
      <c r="AG261" s="3"/>
    </row>
    <row r="262" customFormat="false" ht="15.75" hidden="false" customHeight="true" outlineLevel="0" collapsed="false">
      <c r="A262" s="3"/>
      <c r="B262" s="361"/>
      <c r="C262" s="4"/>
      <c r="D262" s="362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379"/>
      <c r="X262" s="379"/>
      <c r="Y262" s="379"/>
      <c r="Z262" s="379"/>
      <c r="AA262" s="4"/>
      <c r="AB262" s="3"/>
      <c r="AC262" s="3"/>
      <c r="AD262" s="3"/>
      <c r="AE262" s="3"/>
      <c r="AF262" s="3"/>
      <c r="AG262" s="3"/>
    </row>
    <row r="263" customFormat="false" ht="15.75" hidden="false" customHeight="true" outlineLevel="0" collapsed="false">
      <c r="A263" s="3"/>
      <c r="B263" s="361"/>
      <c r="C263" s="4"/>
      <c r="D263" s="362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379"/>
      <c r="X263" s="379"/>
      <c r="Y263" s="379"/>
      <c r="Z263" s="379"/>
      <c r="AA263" s="4"/>
      <c r="AB263" s="3"/>
      <c r="AC263" s="3"/>
      <c r="AD263" s="3"/>
      <c r="AE263" s="3"/>
      <c r="AF263" s="3"/>
      <c r="AG263" s="3"/>
    </row>
    <row r="264" customFormat="false" ht="15.75" hidden="false" customHeight="true" outlineLevel="0" collapsed="false">
      <c r="A264" s="3"/>
      <c r="B264" s="361"/>
      <c r="C264" s="4"/>
      <c r="D264" s="362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379"/>
      <c r="X264" s="379"/>
      <c r="Y264" s="379"/>
      <c r="Z264" s="379"/>
      <c r="AA264" s="4"/>
      <c r="AB264" s="3"/>
      <c r="AC264" s="3"/>
      <c r="AD264" s="3"/>
      <c r="AE264" s="3"/>
      <c r="AF264" s="3"/>
      <c r="AG264" s="3"/>
    </row>
    <row r="265" customFormat="false" ht="15.75" hidden="false" customHeight="true" outlineLevel="0" collapsed="false">
      <c r="A265" s="3"/>
      <c r="B265" s="361"/>
      <c r="C265" s="4"/>
      <c r="D265" s="362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379"/>
      <c r="X265" s="379"/>
      <c r="Y265" s="379"/>
      <c r="Z265" s="379"/>
      <c r="AA265" s="4"/>
      <c r="AB265" s="3"/>
      <c r="AC265" s="3"/>
      <c r="AD265" s="3"/>
      <c r="AE265" s="3"/>
      <c r="AF265" s="3"/>
      <c r="AG265" s="3"/>
    </row>
    <row r="266" customFormat="false" ht="15.75" hidden="false" customHeight="true" outlineLevel="0" collapsed="false">
      <c r="A266" s="3"/>
      <c r="B266" s="361"/>
      <c r="C266" s="4"/>
      <c r="D266" s="362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379"/>
      <c r="X266" s="379"/>
      <c r="Y266" s="379"/>
      <c r="Z266" s="379"/>
      <c r="AA266" s="4"/>
      <c r="AB266" s="3"/>
      <c r="AC266" s="3"/>
      <c r="AD266" s="3"/>
      <c r="AE266" s="3"/>
      <c r="AF266" s="3"/>
      <c r="AG266" s="3"/>
    </row>
    <row r="267" customFormat="false" ht="15.75" hidden="false" customHeight="true" outlineLevel="0" collapsed="false">
      <c r="A267" s="3"/>
      <c r="B267" s="361"/>
      <c r="C267" s="4"/>
      <c r="D267" s="362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379"/>
      <c r="X267" s="379"/>
      <c r="Y267" s="379"/>
      <c r="Z267" s="379"/>
      <c r="AA267" s="4"/>
      <c r="AB267" s="3"/>
      <c r="AC267" s="3"/>
      <c r="AD267" s="3"/>
      <c r="AE267" s="3"/>
      <c r="AF267" s="3"/>
      <c r="AG267" s="3"/>
    </row>
    <row r="268" customFormat="false" ht="15.75" hidden="false" customHeight="true" outlineLevel="0" collapsed="false">
      <c r="A268" s="3"/>
      <c r="B268" s="361"/>
      <c r="C268" s="4"/>
      <c r="D268" s="362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379"/>
      <c r="X268" s="379"/>
      <c r="Y268" s="379"/>
      <c r="Z268" s="379"/>
      <c r="AA268" s="4"/>
      <c r="AB268" s="3"/>
      <c r="AC268" s="3"/>
      <c r="AD268" s="3"/>
      <c r="AE268" s="3"/>
      <c r="AF268" s="3"/>
      <c r="AG268" s="3"/>
    </row>
    <row r="269" customFormat="false" ht="15.75" hidden="false" customHeight="true" outlineLevel="0" collapsed="false">
      <c r="A269" s="3"/>
      <c r="B269" s="361"/>
      <c r="C269" s="4"/>
      <c r="D269" s="362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379"/>
      <c r="X269" s="379"/>
      <c r="Y269" s="379"/>
      <c r="Z269" s="379"/>
      <c r="AA269" s="4"/>
      <c r="AB269" s="3"/>
      <c r="AC269" s="3"/>
      <c r="AD269" s="3"/>
      <c r="AE269" s="3"/>
      <c r="AF269" s="3"/>
      <c r="AG269" s="3"/>
    </row>
    <row r="270" customFormat="false" ht="15.75" hidden="false" customHeight="true" outlineLevel="0" collapsed="false">
      <c r="A270" s="3"/>
      <c r="B270" s="361"/>
      <c r="C270" s="4"/>
      <c r="D270" s="362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379"/>
      <c r="X270" s="379"/>
      <c r="Y270" s="379"/>
      <c r="Z270" s="379"/>
      <c r="AA270" s="4"/>
      <c r="AB270" s="3"/>
      <c r="AC270" s="3"/>
      <c r="AD270" s="3"/>
      <c r="AE270" s="3"/>
      <c r="AF270" s="3"/>
      <c r="AG270" s="3"/>
    </row>
    <row r="271" customFormat="false" ht="15.75" hidden="false" customHeight="true" outlineLevel="0" collapsed="false">
      <c r="A271" s="3"/>
      <c r="B271" s="361"/>
      <c r="C271" s="4"/>
      <c r="D271" s="362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379"/>
      <c r="X271" s="379"/>
      <c r="Y271" s="379"/>
      <c r="Z271" s="379"/>
      <c r="AA271" s="4"/>
      <c r="AB271" s="3"/>
      <c r="AC271" s="3"/>
      <c r="AD271" s="3"/>
      <c r="AE271" s="3"/>
      <c r="AF271" s="3"/>
      <c r="AG271" s="3"/>
    </row>
    <row r="272" customFormat="false" ht="15.75" hidden="false" customHeight="true" outlineLevel="0" collapsed="false">
      <c r="A272" s="3"/>
      <c r="B272" s="361"/>
      <c r="C272" s="4"/>
      <c r="D272" s="362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379"/>
      <c r="X272" s="379"/>
      <c r="Y272" s="379"/>
      <c r="Z272" s="379"/>
      <c r="AA272" s="4"/>
      <c r="AB272" s="3"/>
      <c r="AC272" s="3"/>
      <c r="AD272" s="3"/>
      <c r="AE272" s="3"/>
      <c r="AF272" s="3"/>
      <c r="AG272" s="3"/>
    </row>
    <row r="273" customFormat="false" ht="15.75" hidden="false" customHeight="true" outlineLevel="0" collapsed="false">
      <c r="A273" s="3"/>
      <c r="B273" s="361"/>
      <c r="C273" s="4"/>
      <c r="D273" s="362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379"/>
      <c r="X273" s="379"/>
      <c r="Y273" s="379"/>
      <c r="Z273" s="379"/>
      <c r="AA273" s="4"/>
      <c r="AB273" s="3"/>
      <c r="AC273" s="3"/>
      <c r="AD273" s="3"/>
      <c r="AE273" s="3"/>
      <c r="AF273" s="3"/>
      <c r="AG273" s="3"/>
    </row>
    <row r="274" customFormat="false" ht="15.75" hidden="false" customHeight="true" outlineLevel="0" collapsed="false">
      <c r="A274" s="3"/>
      <c r="B274" s="361"/>
      <c r="C274" s="4"/>
      <c r="D274" s="362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379"/>
      <c r="X274" s="379"/>
      <c r="Y274" s="379"/>
      <c r="Z274" s="379"/>
      <c r="AA274" s="4"/>
      <c r="AB274" s="3"/>
      <c r="AC274" s="3"/>
      <c r="AD274" s="3"/>
      <c r="AE274" s="3"/>
      <c r="AF274" s="3"/>
      <c r="AG274" s="3"/>
    </row>
    <row r="275" customFormat="false" ht="15.75" hidden="false" customHeight="true" outlineLevel="0" collapsed="false">
      <c r="A275" s="3"/>
      <c r="B275" s="361"/>
      <c r="C275" s="4"/>
      <c r="D275" s="362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379"/>
      <c r="X275" s="379"/>
      <c r="Y275" s="379"/>
      <c r="Z275" s="379"/>
      <c r="AA275" s="4"/>
      <c r="AB275" s="3"/>
      <c r="AC275" s="3"/>
      <c r="AD275" s="3"/>
      <c r="AE275" s="3"/>
      <c r="AF275" s="3"/>
      <c r="AG275" s="3"/>
    </row>
    <row r="276" customFormat="false" ht="15.75" hidden="false" customHeight="true" outlineLevel="0" collapsed="false">
      <c r="A276" s="3"/>
      <c r="B276" s="361"/>
      <c r="C276" s="4"/>
      <c r="D276" s="362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379"/>
      <c r="X276" s="379"/>
      <c r="Y276" s="379"/>
      <c r="Z276" s="379"/>
      <c r="AA276" s="4"/>
      <c r="AB276" s="3"/>
      <c r="AC276" s="3"/>
      <c r="AD276" s="3"/>
      <c r="AE276" s="3"/>
      <c r="AF276" s="3"/>
      <c r="AG276" s="3"/>
    </row>
    <row r="277" customFormat="false" ht="15.75" hidden="false" customHeight="true" outlineLevel="0" collapsed="false">
      <c r="A277" s="3"/>
      <c r="B277" s="361"/>
      <c r="C277" s="4"/>
      <c r="D277" s="362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379"/>
      <c r="X277" s="379"/>
      <c r="Y277" s="379"/>
      <c r="Z277" s="379"/>
      <c r="AA277" s="4"/>
      <c r="AB277" s="3"/>
      <c r="AC277" s="3"/>
      <c r="AD277" s="3"/>
      <c r="AE277" s="3"/>
      <c r="AF277" s="3"/>
      <c r="AG277" s="3"/>
    </row>
    <row r="278" customFormat="false" ht="15.75" hidden="false" customHeight="true" outlineLevel="0" collapsed="false">
      <c r="A278" s="3"/>
      <c r="B278" s="361"/>
      <c r="C278" s="4"/>
      <c r="D278" s="362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379"/>
      <c r="X278" s="379"/>
      <c r="Y278" s="379"/>
      <c r="Z278" s="379"/>
      <c r="AA278" s="4"/>
      <c r="AB278" s="3"/>
      <c r="AC278" s="3"/>
      <c r="AD278" s="3"/>
      <c r="AE278" s="3"/>
      <c r="AF278" s="3"/>
      <c r="AG278" s="3"/>
    </row>
    <row r="279" customFormat="false" ht="15.75" hidden="false" customHeight="true" outlineLevel="0" collapsed="false">
      <c r="A279" s="3"/>
      <c r="B279" s="361"/>
      <c r="C279" s="4"/>
      <c r="D279" s="362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379"/>
      <c r="X279" s="379"/>
      <c r="Y279" s="379"/>
      <c r="Z279" s="379"/>
      <c r="AA279" s="4"/>
      <c r="AB279" s="3"/>
      <c r="AC279" s="3"/>
      <c r="AD279" s="3"/>
      <c r="AE279" s="3"/>
      <c r="AF279" s="3"/>
      <c r="AG279" s="3"/>
    </row>
    <row r="280" customFormat="false" ht="15.75" hidden="false" customHeight="true" outlineLevel="0" collapsed="false">
      <c r="A280" s="3"/>
      <c r="B280" s="361"/>
      <c r="C280" s="4"/>
      <c r="D280" s="362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379"/>
      <c r="X280" s="379"/>
      <c r="Y280" s="379"/>
      <c r="Z280" s="379"/>
      <c r="AA280" s="4"/>
      <c r="AB280" s="3"/>
      <c r="AC280" s="3"/>
      <c r="AD280" s="3"/>
      <c r="AE280" s="3"/>
      <c r="AF280" s="3"/>
      <c r="AG280" s="3"/>
    </row>
    <row r="281" customFormat="false" ht="15.75" hidden="false" customHeight="true" outlineLevel="0" collapsed="false">
      <c r="A281" s="3"/>
      <c r="B281" s="361"/>
      <c r="C281" s="4"/>
      <c r="D281" s="362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379"/>
      <c r="X281" s="379"/>
      <c r="Y281" s="379"/>
      <c r="Z281" s="379"/>
      <c r="AA281" s="4"/>
      <c r="AB281" s="3"/>
      <c r="AC281" s="3"/>
      <c r="AD281" s="3"/>
      <c r="AE281" s="3"/>
      <c r="AF281" s="3"/>
      <c r="AG281" s="3"/>
    </row>
    <row r="282" customFormat="false" ht="15.75" hidden="false" customHeight="true" outlineLevel="0" collapsed="false">
      <c r="A282" s="3"/>
      <c r="B282" s="361"/>
      <c r="C282" s="4"/>
      <c r="D282" s="362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379"/>
      <c r="X282" s="379"/>
      <c r="Y282" s="379"/>
      <c r="Z282" s="379"/>
      <c r="AA282" s="4"/>
      <c r="AB282" s="3"/>
      <c r="AC282" s="3"/>
      <c r="AD282" s="3"/>
      <c r="AE282" s="3"/>
      <c r="AF282" s="3"/>
      <c r="AG282" s="3"/>
    </row>
    <row r="283" customFormat="false" ht="15.75" hidden="false" customHeight="true" outlineLevel="0" collapsed="false">
      <c r="A283" s="3"/>
      <c r="B283" s="361"/>
      <c r="C283" s="4"/>
      <c r="D283" s="362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379"/>
      <c r="X283" s="379"/>
      <c r="Y283" s="379"/>
      <c r="Z283" s="379"/>
      <c r="AA283" s="4"/>
      <c r="AB283" s="3"/>
      <c r="AC283" s="3"/>
      <c r="AD283" s="3"/>
      <c r="AE283" s="3"/>
      <c r="AF283" s="3"/>
      <c r="AG283" s="3"/>
    </row>
    <row r="284" customFormat="false" ht="15.75" hidden="false" customHeight="true" outlineLevel="0" collapsed="false">
      <c r="A284" s="3"/>
      <c r="B284" s="361"/>
      <c r="C284" s="4"/>
      <c r="D284" s="362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379"/>
      <c r="X284" s="379"/>
      <c r="Y284" s="379"/>
      <c r="Z284" s="379"/>
      <c r="AA284" s="4"/>
      <c r="AB284" s="3"/>
      <c r="AC284" s="3"/>
      <c r="AD284" s="3"/>
      <c r="AE284" s="3"/>
      <c r="AF284" s="3"/>
      <c r="AG284" s="3"/>
    </row>
    <row r="285" customFormat="false" ht="15.75" hidden="false" customHeight="true" outlineLevel="0" collapsed="false">
      <c r="A285" s="3"/>
      <c r="B285" s="361"/>
      <c r="C285" s="4"/>
      <c r="D285" s="362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379"/>
      <c r="X285" s="379"/>
      <c r="Y285" s="379"/>
      <c r="Z285" s="379"/>
      <c r="AA285" s="4"/>
      <c r="AB285" s="3"/>
      <c r="AC285" s="3"/>
      <c r="AD285" s="3"/>
      <c r="AE285" s="3"/>
      <c r="AF285" s="3"/>
      <c r="AG285" s="3"/>
    </row>
    <row r="286" customFormat="false" ht="15.75" hidden="false" customHeight="true" outlineLevel="0" collapsed="false">
      <c r="A286" s="3"/>
      <c r="B286" s="361"/>
      <c r="C286" s="4"/>
      <c r="D286" s="362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379"/>
      <c r="X286" s="379"/>
      <c r="Y286" s="379"/>
      <c r="Z286" s="379"/>
      <c r="AA286" s="4"/>
      <c r="AB286" s="3"/>
      <c r="AC286" s="3"/>
      <c r="AD286" s="3"/>
      <c r="AE286" s="3"/>
      <c r="AF286" s="3"/>
      <c r="AG286" s="3"/>
    </row>
    <row r="287" customFormat="false" ht="15.75" hidden="false" customHeight="true" outlineLevel="0" collapsed="false">
      <c r="A287" s="3"/>
      <c r="B287" s="361"/>
      <c r="C287" s="4"/>
      <c r="D287" s="362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379"/>
      <c r="X287" s="379"/>
      <c r="Y287" s="379"/>
      <c r="Z287" s="379"/>
      <c r="AA287" s="4"/>
      <c r="AB287" s="3"/>
      <c r="AC287" s="3"/>
      <c r="AD287" s="3"/>
      <c r="AE287" s="3"/>
      <c r="AF287" s="3"/>
      <c r="AG287" s="3"/>
    </row>
    <row r="288" customFormat="false" ht="15.75" hidden="false" customHeight="true" outlineLevel="0" collapsed="false">
      <c r="A288" s="3"/>
      <c r="B288" s="361"/>
      <c r="C288" s="4"/>
      <c r="D288" s="362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379"/>
      <c r="X288" s="379"/>
      <c r="Y288" s="379"/>
      <c r="Z288" s="379"/>
      <c r="AA288" s="4"/>
      <c r="AB288" s="3"/>
      <c r="AC288" s="3"/>
      <c r="AD288" s="3"/>
      <c r="AE288" s="3"/>
      <c r="AF288" s="3"/>
      <c r="AG288" s="3"/>
    </row>
    <row r="289" customFormat="false" ht="15.75" hidden="false" customHeight="true" outlineLevel="0" collapsed="false">
      <c r="A289" s="3"/>
      <c r="B289" s="361"/>
      <c r="C289" s="4"/>
      <c r="D289" s="362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379"/>
      <c r="X289" s="379"/>
      <c r="Y289" s="379"/>
      <c r="Z289" s="379"/>
      <c r="AA289" s="4"/>
      <c r="AB289" s="3"/>
      <c r="AC289" s="3"/>
      <c r="AD289" s="3"/>
      <c r="AE289" s="3"/>
      <c r="AF289" s="3"/>
      <c r="AG289" s="3"/>
    </row>
    <row r="290" customFormat="false" ht="15.75" hidden="false" customHeight="true" outlineLevel="0" collapsed="false">
      <c r="A290" s="3"/>
      <c r="B290" s="361"/>
      <c r="C290" s="4"/>
      <c r="D290" s="362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379"/>
      <c r="X290" s="379"/>
      <c r="Y290" s="379"/>
      <c r="Z290" s="379"/>
      <c r="AA290" s="4"/>
      <c r="AB290" s="3"/>
      <c r="AC290" s="3"/>
      <c r="AD290" s="3"/>
      <c r="AE290" s="3"/>
      <c r="AF290" s="3"/>
      <c r="AG290" s="3"/>
    </row>
    <row r="291" customFormat="false" ht="15.75" hidden="false" customHeight="true" outlineLevel="0" collapsed="false">
      <c r="A291" s="3"/>
      <c r="B291" s="361"/>
      <c r="C291" s="4"/>
      <c r="D291" s="362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379"/>
      <c r="X291" s="379"/>
      <c r="Y291" s="379"/>
      <c r="Z291" s="379"/>
      <c r="AA291" s="4"/>
      <c r="AB291" s="3"/>
      <c r="AC291" s="3"/>
      <c r="AD291" s="3"/>
      <c r="AE291" s="3"/>
      <c r="AF291" s="3"/>
      <c r="AG291" s="3"/>
    </row>
    <row r="292" customFormat="false" ht="15.75" hidden="false" customHeight="true" outlineLevel="0" collapsed="false">
      <c r="A292" s="3"/>
      <c r="B292" s="361"/>
      <c r="C292" s="4"/>
      <c r="D292" s="362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379"/>
      <c r="X292" s="379"/>
      <c r="Y292" s="379"/>
      <c r="Z292" s="379"/>
      <c r="AA292" s="4"/>
      <c r="AB292" s="3"/>
      <c r="AC292" s="3"/>
      <c r="AD292" s="3"/>
      <c r="AE292" s="3"/>
      <c r="AF292" s="3"/>
      <c r="AG292" s="3"/>
    </row>
    <row r="293" customFormat="false" ht="15.75" hidden="false" customHeight="true" outlineLevel="0" collapsed="false">
      <c r="A293" s="3"/>
      <c r="B293" s="361"/>
      <c r="C293" s="4"/>
      <c r="D293" s="362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379"/>
      <c r="X293" s="379"/>
      <c r="Y293" s="379"/>
      <c r="Z293" s="379"/>
      <c r="AA293" s="4"/>
      <c r="AB293" s="3"/>
      <c r="AC293" s="3"/>
      <c r="AD293" s="3"/>
      <c r="AE293" s="3"/>
      <c r="AF293" s="3"/>
      <c r="AG293" s="3"/>
    </row>
    <row r="294" customFormat="false" ht="15.75" hidden="false" customHeight="true" outlineLevel="0" collapsed="false">
      <c r="A294" s="3"/>
      <c r="B294" s="361"/>
      <c r="C294" s="4"/>
      <c r="D294" s="362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379"/>
      <c r="X294" s="379"/>
      <c r="Y294" s="379"/>
      <c r="Z294" s="379"/>
      <c r="AA294" s="4"/>
      <c r="AB294" s="3"/>
      <c r="AC294" s="3"/>
      <c r="AD294" s="3"/>
      <c r="AE294" s="3"/>
      <c r="AF294" s="3"/>
      <c r="AG294" s="3"/>
    </row>
    <row r="295" customFormat="false" ht="15.75" hidden="false" customHeight="true" outlineLevel="0" collapsed="false">
      <c r="A295" s="3"/>
      <c r="B295" s="361"/>
      <c r="C295" s="4"/>
      <c r="D295" s="362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379"/>
      <c r="X295" s="379"/>
      <c r="Y295" s="379"/>
      <c r="Z295" s="379"/>
      <c r="AA295" s="4"/>
      <c r="AB295" s="3"/>
      <c r="AC295" s="3"/>
      <c r="AD295" s="3"/>
      <c r="AE295" s="3"/>
      <c r="AF295" s="3"/>
      <c r="AG295" s="3"/>
    </row>
    <row r="296" customFormat="false" ht="15.75" hidden="false" customHeight="true" outlineLevel="0" collapsed="false">
      <c r="A296" s="3"/>
      <c r="B296" s="361"/>
      <c r="C296" s="4"/>
      <c r="D296" s="362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379"/>
      <c r="X296" s="379"/>
      <c r="Y296" s="379"/>
      <c r="Z296" s="379"/>
      <c r="AA296" s="4"/>
      <c r="AB296" s="3"/>
      <c r="AC296" s="3"/>
      <c r="AD296" s="3"/>
      <c r="AE296" s="3"/>
      <c r="AF296" s="3"/>
      <c r="AG296" s="3"/>
    </row>
    <row r="297" customFormat="false" ht="15.75" hidden="false" customHeight="true" outlineLevel="0" collapsed="false">
      <c r="A297" s="3"/>
      <c r="B297" s="361"/>
      <c r="C297" s="4"/>
      <c r="D297" s="362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379"/>
      <c r="X297" s="379"/>
      <c r="Y297" s="379"/>
      <c r="Z297" s="379"/>
      <c r="AA297" s="4"/>
      <c r="AB297" s="3"/>
      <c r="AC297" s="3"/>
      <c r="AD297" s="3"/>
      <c r="AE297" s="3"/>
      <c r="AF297" s="3"/>
      <c r="AG297" s="3"/>
    </row>
    <row r="298" customFormat="false" ht="15.75" hidden="false" customHeight="true" outlineLevel="0" collapsed="false">
      <c r="A298" s="3"/>
      <c r="B298" s="361"/>
      <c r="C298" s="4"/>
      <c r="D298" s="362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379"/>
      <c r="X298" s="379"/>
      <c r="Y298" s="379"/>
      <c r="Z298" s="379"/>
      <c r="AA298" s="4"/>
      <c r="AB298" s="3"/>
      <c r="AC298" s="3"/>
      <c r="AD298" s="3"/>
      <c r="AE298" s="3"/>
      <c r="AF298" s="3"/>
      <c r="AG298" s="3"/>
    </row>
    <row r="299" customFormat="false" ht="15.75" hidden="false" customHeight="true" outlineLevel="0" collapsed="false">
      <c r="A299" s="3"/>
      <c r="B299" s="361"/>
      <c r="C299" s="4"/>
      <c r="D299" s="362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379"/>
      <c r="X299" s="379"/>
      <c r="Y299" s="379"/>
      <c r="Z299" s="379"/>
      <c r="AA299" s="4"/>
      <c r="AB299" s="3"/>
      <c r="AC299" s="3"/>
      <c r="AD299" s="3"/>
      <c r="AE299" s="3"/>
      <c r="AF299" s="3"/>
      <c r="AG299" s="3"/>
    </row>
    <row r="300" customFormat="false" ht="15.75" hidden="false" customHeight="true" outlineLevel="0" collapsed="false">
      <c r="A300" s="3"/>
      <c r="B300" s="361"/>
      <c r="C300" s="4"/>
      <c r="D300" s="362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379"/>
      <c r="X300" s="379"/>
      <c r="Y300" s="379"/>
      <c r="Z300" s="379"/>
      <c r="AA300" s="4"/>
      <c r="AB300" s="3"/>
      <c r="AC300" s="3"/>
      <c r="AD300" s="3"/>
      <c r="AE300" s="3"/>
      <c r="AF300" s="3"/>
      <c r="AG300" s="3"/>
    </row>
    <row r="301" customFormat="false" ht="15.75" hidden="false" customHeight="true" outlineLevel="0" collapsed="false">
      <c r="A301" s="3"/>
      <c r="B301" s="361"/>
      <c r="C301" s="4"/>
      <c r="D301" s="362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379"/>
      <c r="X301" s="379"/>
      <c r="Y301" s="379"/>
      <c r="Z301" s="379"/>
      <c r="AA301" s="4"/>
      <c r="AB301" s="3"/>
      <c r="AC301" s="3"/>
      <c r="AD301" s="3"/>
      <c r="AE301" s="3"/>
      <c r="AF301" s="3"/>
      <c r="AG301" s="3"/>
    </row>
    <row r="302" customFormat="false" ht="15.75" hidden="false" customHeight="true" outlineLevel="0" collapsed="false">
      <c r="A302" s="3"/>
      <c r="B302" s="361"/>
      <c r="C302" s="4"/>
      <c r="D302" s="362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379"/>
      <c r="X302" s="379"/>
      <c r="Y302" s="379"/>
      <c r="Z302" s="379"/>
      <c r="AA302" s="4"/>
      <c r="AB302" s="3"/>
      <c r="AC302" s="3"/>
      <c r="AD302" s="3"/>
      <c r="AE302" s="3"/>
      <c r="AF302" s="3"/>
      <c r="AG302" s="3"/>
    </row>
    <row r="303" customFormat="false" ht="15.75" hidden="false" customHeight="true" outlineLevel="0" collapsed="false">
      <c r="A303" s="3"/>
      <c r="B303" s="361"/>
      <c r="C303" s="4"/>
      <c r="D303" s="362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379"/>
      <c r="X303" s="379"/>
      <c r="Y303" s="379"/>
      <c r="Z303" s="379"/>
      <c r="AA303" s="4"/>
      <c r="AB303" s="3"/>
      <c r="AC303" s="3"/>
      <c r="AD303" s="3"/>
      <c r="AE303" s="3"/>
      <c r="AF303" s="3"/>
      <c r="AG303" s="3"/>
    </row>
    <row r="304" customFormat="false" ht="15.75" hidden="false" customHeight="true" outlineLevel="0" collapsed="false">
      <c r="A304" s="3"/>
      <c r="B304" s="361"/>
      <c r="C304" s="4"/>
      <c r="D304" s="362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379"/>
      <c r="X304" s="379"/>
      <c r="Y304" s="379"/>
      <c r="Z304" s="379"/>
      <c r="AA304" s="4"/>
      <c r="AB304" s="3"/>
      <c r="AC304" s="3"/>
      <c r="AD304" s="3"/>
      <c r="AE304" s="3"/>
      <c r="AF304" s="3"/>
      <c r="AG304" s="3"/>
    </row>
    <row r="305" customFormat="false" ht="15.75" hidden="false" customHeight="true" outlineLevel="0" collapsed="false">
      <c r="A305" s="3"/>
      <c r="B305" s="361"/>
      <c r="C305" s="4"/>
      <c r="D305" s="362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379"/>
      <c r="X305" s="379"/>
      <c r="Y305" s="379"/>
      <c r="Z305" s="379"/>
      <c r="AA305" s="4"/>
      <c r="AB305" s="3"/>
      <c r="AC305" s="3"/>
      <c r="AD305" s="3"/>
      <c r="AE305" s="3"/>
      <c r="AF305" s="3"/>
      <c r="AG305" s="3"/>
    </row>
    <row r="306" customFormat="false" ht="15.75" hidden="false" customHeight="true" outlineLevel="0" collapsed="false">
      <c r="A306" s="3"/>
      <c r="B306" s="361"/>
      <c r="C306" s="4"/>
      <c r="D306" s="362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379"/>
      <c r="X306" s="379"/>
      <c r="Y306" s="379"/>
      <c r="Z306" s="379"/>
      <c r="AA306" s="4"/>
      <c r="AB306" s="3"/>
      <c r="AC306" s="3"/>
      <c r="AD306" s="3"/>
      <c r="AE306" s="3"/>
      <c r="AF306" s="3"/>
      <c r="AG306" s="3"/>
    </row>
    <row r="307" customFormat="false" ht="15.75" hidden="false" customHeight="true" outlineLevel="0" collapsed="false">
      <c r="A307" s="3"/>
      <c r="B307" s="361"/>
      <c r="C307" s="4"/>
      <c r="D307" s="362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379"/>
      <c r="X307" s="379"/>
      <c r="Y307" s="379"/>
      <c r="Z307" s="379"/>
      <c r="AA307" s="4"/>
      <c r="AB307" s="3"/>
      <c r="AC307" s="3"/>
      <c r="AD307" s="3"/>
      <c r="AE307" s="3"/>
      <c r="AF307" s="3"/>
      <c r="AG307" s="3"/>
    </row>
    <row r="308" customFormat="false" ht="15.75" hidden="false" customHeight="true" outlineLevel="0" collapsed="false">
      <c r="A308" s="3"/>
      <c r="B308" s="361"/>
      <c r="C308" s="4"/>
      <c r="D308" s="362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379"/>
      <c r="X308" s="379"/>
      <c r="Y308" s="379"/>
      <c r="Z308" s="379"/>
      <c r="AA308" s="4"/>
      <c r="AB308" s="3"/>
      <c r="AC308" s="3"/>
      <c r="AD308" s="3"/>
      <c r="AE308" s="3"/>
      <c r="AF308" s="3"/>
      <c r="AG308" s="3"/>
    </row>
    <row r="309" customFormat="false" ht="15.75" hidden="false" customHeight="true" outlineLevel="0" collapsed="false">
      <c r="A309" s="3"/>
      <c r="B309" s="361"/>
      <c r="C309" s="4"/>
      <c r="D309" s="362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379"/>
      <c r="X309" s="379"/>
      <c r="Y309" s="379"/>
      <c r="Z309" s="379"/>
      <c r="AA309" s="4"/>
      <c r="AB309" s="3"/>
      <c r="AC309" s="3"/>
      <c r="AD309" s="3"/>
      <c r="AE309" s="3"/>
      <c r="AF309" s="3"/>
      <c r="AG309" s="3"/>
    </row>
    <row r="310" customFormat="false" ht="15.75" hidden="false" customHeight="true" outlineLevel="0" collapsed="false">
      <c r="A310" s="3"/>
      <c r="B310" s="361"/>
      <c r="C310" s="4"/>
      <c r="D310" s="362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379"/>
      <c r="X310" s="379"/>
      <c r="Y310" s="379"/>
      <c r="Z310" s="379"/>
      <c r="AA310" s="4"/>
      <c r="AB310" s="3"/>
      <c r="AC310" s="3"/>
      <c r="AD310" s="3"/>
      <c r="AE310" s="3"/>
      <c r="AF310" s="3"/>
      <c r="AG310" s="3"/>
    </row>
    <row r="311" customFormat="false" ht="15.75" hidden="false" customHeight="true" outlineLevel="0" collapsed="false">
      <c r="A311" s="3"/>
      <c r="B311" s="361"/>
      <c r="C311" s="4"/>
      <c r="D311" s="362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379"/>
      <c r="X311" s="379"/>
      <c r="Y311" s="379"/>
      <c r="Z311" s="379"/>
      <c r="AA311" s="4"/>
      <c r="AB311" s="3"/>
      <c r="AC311" s="3"/>
      <c r="AD311" s="3"/>
      <c r="AE311" s="3"/>
      <c r="AF311" s="3"/>
      <c r="AG311" s="3"/>
    </row>
    <row r="312" customFormat="false" ht="15.75" hidden="false" customHeight="true" outlineLevel="0" collapsed="false">
      <c r="A312" s="3"/>
      <c r="B312" s="361"/>
      <c r="C312" s="4"/>
      <c r="D312" s="362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379"/>
      <c r="X312" s="379"/>
      <c r="Y312" s="379"/>
      <c r="Z312" s="379"/>
      <c r="AA312" s="4"/>
      <c r="AB312" s="3"/>
      <c r="AC312" s="3"/>
      <c r="AD312" s="3"/>
      <c r="AE312" s="3"/>
      <c r="AF312" s="3"/>
      <c r="AG312" s="3"/>
    </row>
    <row r="313" customFormat="false" ht="15.75" hidden="false" customHeight="true" outlineLevel="0" collapsed="false">
      <c r="A313" s="3"/>
      <c r="B313" s="361"/>
      <c r="C313" s="4"/>
      <c r="D313" s="362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379"/>
      <c r="X313" s="379"/>
      <c r="Y313" s="379"/>
      <c r="Z313" s="379"/>
      <c r="AA313" s="4"/>
      <c r="AB313" s="3"/>
      <c r="AC313" s="3"/>
      <c r="AD313" s="3"/>
      <c r="AE313" s="3"/>
      <c r="AF313" s="3"/>
      <c r="AG313" s="3"/>
    </row>
    <row r="314" customFormat="false" ht="15.75" hidden="false" customHeight="true" outlineLevel="0" collapsed="false">
      <c r="A314" s="3"/>
      <c r="B314" s="361"/>
      <c r="C314" s="4"/>
      <c r="D314" s="362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379"/>
      <c r="X314" s="379"/>
      <c r="Y314" s="379"/>
      <c r="Z314" s="379"/>
      <c r="AA314" s="4"/>
      <c r="AB314" s="3"/>
      <c r="AC314" s="3"/>
      <c r="AD314" s="3"/>
      <c r="AE314" s="3"/>
      <c r="AF314" s="3"/>
      <c r="AG314" s="3"/>
    </row>
    <row r="315" customFormat="false" ht="15.75" hidden="false" customHeight="true" outlineLevel="0" collapsed="false">
      <c r="A315" s="3"/>
      <c r="B315" s="361"/>
      <c r="C315" s="4"/>
      <c r="D315" s="362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379"/>
      <c r="X315" s="379"/>
      <c r="Y315" s="379"/>
      <c r="Z315" s="379"/>
      <c r="AA315" s="4"/>
      <c r="AB315" s="3"/>
      <c r="AC315" s="3"/>
      <c r="AD315" s="3"/>
      <c r="AE315" s="3"/>
      <c r="AF315" s="3"/>
      <c r="AG315" s="3"/>
    </row>
    <row r="316" customFormat="false" ht="15.75" hidden="false" customHeight="true" outlineLevel="0" collapsed="false">
      <c r="A316" s="3"/>
      <c r="B316" s="361"/>
      <c r="C316" s="4"/>
      <c r="D316" s="362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379"/>
      <c r="X316" s="379"/>
      <c r="Y316" s="379"/>
      <c r="Z316" s="379"/>
      <c r="AA316" s="4"/>
      <c r="AB316" s="3"/>
      <c r="AC316" s="3"/>
      <c r="AD316" s="3"/>
      <c r="AE316" s="3"/>
      <c r="AF316" s="3"/>
      <c r="AG316" s="3"/>
    </row>
    <row r="317" customFormat="false" ht="15.75" hidden="false" customHeight="true" outlineLevel="0" collapsed="false">
      <c r="A317" s="3"/>
      <c r="B317" s="361"/>
      <c r="C317" s="4"/>
      <c r="D317" s="362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379"/>
      <c r="X317" s="379"/>
      <c r="Y317" s="379"/>
      <c r="Z317" s="379"/>
      <c r="AA317" s="4"/>
      <c r="AB317" s="3"/>
      <c r="AC317" s="3"/>
      <c r="AD317" s="3"/>
      <c r="AE317" s="3"/>
      <c r="AF317" s="3"/>
      <c r="AG317" s="3"/>
    </row>
    <row r="318" customFormat="false" ht="15.75" hidden="false" customHeight="true" outlineLevel="0" collapsed="false">
      <c r="A318" s="3"/>
      <c r="B318" s="361"/>
      <c r="C318" s="4"/>
      <c r="D318" s="362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379"/>
      <c r="X318" s="379"/>
      <c r="Y318" s="379"/>
      <c r="Z318" s="379"/>
      <c r="AA318" s="4"/>
      <c r="AB318" s="3"/>
      <c r="AC318" s="3"/>
      <c r="AD318" s="3"/>
      <c r="AE318" s="3"/>
      <c r="AF318" s="3"/>
      <c r="AG318" s="3"/>
    </row>
    <row r="319" customFormat="false" ht="15.75" hidden="false" customHeight="true" outlineLevel="0" collapsed="false">
      <c r="A319" s="3"/>
      <c r="B319" s="361"/>
      <c r="C319" s="4"/>
      <c r="D319" s="362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379"/>
      <c r="X319" s="379"/>
      <c r="Y319" s="379"/>
      <c r="Z319" s="379"/>
      <c r="AA319" s="4"/>
      <c r="AB319" s="3"/>
      <c r="AC319" s="3"/>
      <c r="AD319" s="3"/>
      <c r="AE319" s="3"/>
      <c r="AF319" s="3"/>
      <c r="AG319" s="3"/>
    </row>
    <row r="320" customFormat="false" ht="15.75" hidden="false" customHeight="true" outlineLevel="0" collapsed="false">
      <c r="A320" s="3"/>
      <c r="B320" s="361"/>
      <c r="C320" s="4"/>
      <c r="D320" s="362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379"/>
      <c r="X320" s="379"/>
      <c r="Y320" s="379"/>
      <c r="Z320" s="379"/>
      <c r="AA320" s="4"/>
      <c r="AB320" s="3"/>
      <c r="AC320" s="3"/>
      <c r="AD320" s="3"/>
      <c r="AE320" s="3"/>
      <c r="AF320" s="3"/>
      <c r="AG320" s="3"/>
    </row>
    <row r="321" customFormat="false" ht="15.75" hidden="false" customHeight="true" outlineLevel="0" collapsed="false">
      <c r="A321" s="3"/>
      <c r="B321" s="361"/>
      <c r="C321" s="4"/>
      <c r="D321" s="362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379"/>
      <c r="X321" s="379"/>
      <c r="Y321" s="379"/>
      <c r="Z321" s="379"/>
      <c r="AA321" s="4"/>
      <c r="AB321" s="3"/>
      <c r="AC321" s="3"/>
      <c r="AD321" s="3"/>
      <c r="AE321" s="3"/>
      <c r="AF321" s="3"/>
      <c r="AG321" s="3"/>
    </row>
    <row r="322" customFormat="false" ht="15.75" hidden="false" customHeight="true" outlineLevel="0" collapsed="false">
      <c r="A322" s="3"/>
      <c r="B322" s="361"/>
      <c r="C322" s="4"/>
      <c r="D322" s="362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379"/>
      <c r="X322" s="379"/>
      <c r="Y322" s="379"/>
      <c r="Z322" s="379"/>
      <c r="AA322" s="4"/>
      <c r="AB322" s="3"/>
      <c r="AC322" s="3"/>
      <c r="AD322" s="3"/>
      <c r="AE322" s="3"/>
      <c r="AF322" s="3"/>
      <c r="AG322" s="3"/>
    </row>
    <row r="323" customFormat="false" ht="15.75" hidden="false" customHeight="true" outlineLevel="0" collapsed="false">
      <c r="A323" s="3"/>
      <c r="B323" s="361"/>
      <c r="C323" s="4"/>
      <c r="D323" s="362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379"/>
      <c r="X323" s="379"/>
      <c r="Y323" s="379"/>
      <c r="Z323" s="379"/>
      <c r="AA323" s="4"/>
      <c r="AB323" s="3"/>
      <c r="AC323" s="3"/>
      <c r="AD323" s="3"/>
      <c r="AE323" s="3"/>
      <c r="AF323" s="3"/>
      <c r="AG323" s="3"/>
    </row>
    <row r="324" customFormat="false" ht="15.75" hidden="false" customHeight="true" outlineLevel="0" collapsed="false">
      <c r="A324" s="3"/>
      <c r="B324" s="361"/>
      <c r="C324" s="4"/>
      <c r="D324" s="362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379"/>
      <c r="X324" s="379"/>
      <c r="Y324" s="379"/>
      <c r="Z324" s="379"/>
      <c r="AA324" s="4"/>
      <c r="AB324" s="3"/>
      <c r="AC324" s="3"/>
      <c r="AD324" s="3"/>
      <c r="AE324" s="3"/>
      <c r="AF324" s="3"/>
      <c r="AG324" s="3"/>
    </row>
    <row r="325" customFormat="false" ht="15.75" hidden="false" customHeight="true" outlineLevel="0" collapsed="false">
      <c r="A325" s="3"/>
      <c r="B325" s="361"/>
      <c r="C325" s="4"/>
      <c r="D325" s="362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379"/>
      <c r="X325" s="379"/>
      <c r="Y325" s="379"/>
      <c r="Z325" s="379"/>
      <c r="AA325" s="4"/>
      <c r="AB325" s="3"/>
      <c r="AC325" s="3"/>
      <c r="AD325" s="3"/>
      <c r="AE325" s="3"/>
      <c r="AF325" s="3"/>
      <c r="AG325" s="3"/>
    </row>
    <row r="326" customFormat="false" ht="15.75" hidden="false" customHeight="true" outlineLevel="0" collapsed="false">
      <c r="A326" s="3"/>
      <c r="B326" s="361"/>
      <c r="C326" s="4"/>
      <c r="D326" s="362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379"/>
      <c r="X326" s="379"/>
      <c r="Y326" s="379"/>
      <c r="Z326" s="379"/>
      <c r="AA326" s="4"/>
      <c r="AB326" s="3"/>
      <c r="AC326" s="3"/>
      <c r="AD326" s="3"/>
      <c r="AE326" s="3"/>
      <c r="AF326" s="3"/>
      <c r="AG326" s="3"/>
    </row>
    <row r="327" customFormat="false" ht="15.75" hidden="false" customHeight="true" outlineLevel="0" collapsed="false">
      <c r="A327" s="3"/>
      <c r="B327" s="361"/>
      <c r="C327" s="4"/>
      <c r="D327" s="362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379"/>
      <c r="X327" s="379"/>
      <c r="Y327" s="379"/>
      <c r="Z327" s="379"/>
      <c r="AA327" s="4"/>
      <c r="AB327" s="3"/>
      <c r="AC327" s="3"/>
      <c r="AD327" s="3"/>
      <c r="AE327" s="3"/>
      <c r="AF327" s="3"/>
      <c r="AG327" s="3"/>
    </row>
    <row r="328" customFormat="false" ht="15.75" hidden="false" customHeight="true" outlineLevel="0" collapsed="false">
      <c r="A328" s="3"/>
      <c r="B328" s="361"/>
      <c r="C328" s="4"/>
      <c r="D328" s="362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379"/>
      <c r="X328" s="379"/>
      <c r="Y328" s="379"/>
      <c r="Z328" s="379"/>
      <c r="AA328" s="4"/>
      <c r="AB328" s="3"/>
      <c r="AC328" s="3"/>
      <c r="AD328" s="3"/>
      <c r="AE328" s="3"/>
      <c r="AF328" s="3"/>
      <c r="AG328" s="3"/>
    </row>
    <row r="329" customFormat="false" ht="15.75" hidden="false" customHeight="true" outlineLevel="0" collapsed="false">
      <c r="A329" s="3"/>
      <c r="B329" s="361"/>
      <c r="C329" s="4"/>
      <c r="D329" s="362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379"/>
      <c r="X329" s="379"/>
      <c r="Y329" s="379"/>
      <c r="Z329" s="379"/>
      <c r="AA329" s="4"/>
      <c r="AB329" s="3"/>
      <c r="AC329" s="3"/>
      <c r="AD329" s="3"/>
      <c r="AE329" s="3"/>
      <c r="AF329" s="3"/>
      <c r="AG329" s="3"/>
    </row>
    <row r="330" customFormat="false" ht="15.75" hidden="false" customHeight="true" outlineLevel="0" collapsed="false">
      <c r="A330" s="3"/>
      <c r="B330" s="361"/>
      <c r="C330" s="4"/>
      <c r="D330" s="362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379"/>
      <c r="X330" s="379"/>
      <c r="Y330" s="379"/>
      <c r="Z330" s="379"/>
      <c r="AA330" s="4"/>
      <c r="AB330" s="3"/>
      <c r="AC330" s="3"/>
      <c r="AD330" s="3"/>
      <c r="AE330" s="3"/>
      <c r="AF330" s="3"/>
      <c r="AG330" s="3"/>
    </row>
    <row r="331" customFormat="false" ht="15.75" hidden="false" customHeight="true" outlineLevel="0" collapsed="false">
      <c r="A331" s="3"/>
      <c r="B331" s="361"/>
      <c r="C331" s="4"/>
      <c r="D331" s="362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379"/>
      <c r="X331" s="379"/>
      <c r="Y331" s="379"/>
      <c r="Z331" s="379"/>
      <c r="AA331" s="4"/>
      <c r="AB331" s="3"/>
      <c r="AC331" s="3"/>
      <c r="AD331" s="3"/>
      <c r="AE331" s="3"/>
      <c r="AF331" s="3"/>
      <c r="AG331" s="3"/>
    </row>
    <row r="332" customFormat="false" ht="15.75" hidden="false" customHeight="true" outlineLevel="0" collapsed="false">
      <c r="A332" s="3"/>
      <c r="B332" s="361"/>
      <c r="C332" s="4"/>
      <c r="D332" s="362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379"/>
      <c r="X332" s="379"/>
      <c r="Y332" s="379"/>
      <c r="Z332" s="379"/>
      <c r="AA332" s="4"/>
      <c r="AB332" s="3"/>
      <c r="AC332" s="3"/>
      <c r="AD332" s="3"/>
      <c r="AE332" s="3"/>
      <c r="AF332" s="3"/>
      <c r="AG332" s="3"/>
    </row>
    <row r="333" customFormat="false" ht="15.75" hidden="false" customHeight="true" outlineLevel="0" collapsed="false">
      <c r="A333" s="3"/>
      <c r="B333" s="361"/>
      <c r="C333" s="4"/>
      <c r="D333" s="362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379"/>
      <c r="X333" s="379"/>
      <c r="Y333" s="379"/>
      <c r="Z333" s="379"/>
      <c r="AA333" s="4"/>
      <c r="AB333" s="3"/>
      <c r="AC333" s="3"/>
      <c r="AD333" s="3"/>
      <c r="AE333" s="3"/>
      <c r="AF333" s="3"/>
      <c r="AG333" s="3"/>
    </row>
    <row r="334" customFormat="false" ht="15.75" hidden="false" customHeight="true" outlineLevel="0" collapsed="false">
      <c r="A334" s="3"/>
      <c r="B334" s="361"/>
      <c r="C334" s="4"/>
      <c r="D334" s="362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379"/>
      <c r="X334" s="379"/>
      <c r="Y334" s="379"/>
      <c r="Z334" s="379"/>
      <c r="AA334" s="4"/>
      <c r="AB334" s="3"/>
      <c r="AC334" s="3"/>
      <c r="AD334" s="3"/>
      <c r="AE334" s="3"/>
      <c r="AF334" s="3"/>
      <c r="AG334" s="3"/>
    </row>
    <row r="335" customFormat="false" ht="15.75" hidden="false" customHeight="true" outlineLevel="0" collapsed="false">
      <c r="A335" s="3"/>
      <c r="B335" s="361"/>
      <c r="C335" s="4"/>
      <c r="D335" s="362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379"/>
      <c r="X335" s="379"/>
      <c r="Y335" s="379"/>
      <c r="Z335" s="379"/>
      <c r="AA335" s="4"/>
      <c r="AB335" s="3"/>
      <c r="AC335" s="3"/>
      <c r="AD335" s="3"/>
      <c r="AE335" s="3"/>
      <c r="AF335" s="3"/>
      <c r="AG335" s="3"/>
    </row>
    <row r="336" customFormat="false" ht="15.75" hidden="false" customHeight="true" outlineLevel="0" collapsed="false">
      <c r="A336" s="3"/>
      <c r="B336" s="361"/>
      <c r="C336" s="4"/>
      <c r="D336" s="362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379"/>
      <c r="X336" s="379"/>
      <c r="Y336" s="379"/>
      <c r="Z336" s="379"/>
      <c r="AA336" s="4"/>
      <c r="AB336" s="3"/>
      <c r="AC336" s="3"/>
      <c r="AD336" s="3"/>
      <c r="AE336" s="3"/>
      <c r="AF336" s="3"/>
      <c r="AG336" s="3"/>
    </row>
    <row r="337" customFormat="false" ht="15.75" hidden="false" customHeight="true" outlineLevel="0" collapsed="false">
      <c r="A337" s="3"/>
      <c r="B337" s="361"/>
      <c r="C337" s="4"/>
      <c r="D337" s="362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379"/>
      <c r="X337" s="379"/>
      <c r="Y337" s="379"/>
      <c r="Z337" s="379"/>
      <c r="AA337" s="4"/>
      <c r="AB337" s="3"/>
      <c r="AC337" s="3"/>
      <c r="AD337" s="3"/>
      <c r="AE337" s="3"/>
      <c r="AF337" s="3"/>
      <c r="AG337" s="3"/>
    </row>
    <row r="338" customFormat="false" ht="15.75" hidden="false" customHeight="true" outlineLevel="0" collapsed="false">
      <c r="A338" s="3"/>
      <c r="B338" s="361"/>
      <c r="C338" s="4"/>
      <c r="D338" s="362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379"/>
      <c r="X338" s="379"/>
      <c r="Y338" s="379"/>
      <c r="Z338" s="379"/>
      <c r="AA338" s="4"/>
      <c r="AB338" s="3"/>
      <c r="AC338" s="3"/>
      <c r="AD338" s="3"/>
      <c r="AE338" s="3"/>
      <c r="AF338" s="3"/>
      <c r="AG338" s="3"/>
    </row>
    <row r="339" customFormat="false" ht="15.75" hidden="false" customHeight="true" outlineLevel="0" collapsed="false">
      <c r="A339" s="3"/>
      <c r="B339" s="361"/>
      <c r="C339" s="4"/>
      <c r="D339" s="362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379"/>
      <c r="X339" s="379"/>
      <c r="Y339" s="379"/>
      <c r="Z339" s="379"/>
      <c r="AA339" s="4"/>
      <c r="AB339" s="3"/>
      <c r="AC339" s="3"/>
      <c r="AD339" s="3"/>
      <c r="AE339" s="3"/>
      <c r="AF339" s="3"/>
      <c r="AG339" s="3"/>
    </row>
    <row r="340" customFormat="false" ht="15.75" hidden="false" customHeight="true" outlineLevel="0" collapsed="false">
      <c r="A340" s="3"/>
      <c r="B340" s="361"/>
      <c r="C340" s="4"/>
      <c r="D340" s="362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379"/>
      <c r="X340" s="379"/>
      <c r="Y340" s="379"/>
      <c r="Z340" s="379"/>
      <c r="AA340" s="4"/>
      <c r="AB340" s="3"/>
      <c r="AC340" s="3"/>
      <c r="AD340" s="3"/>
      <c r="AE340" s="3"/>
      <c r="AF340" s="3"/>
      <c r="AG340" s="3"/>
    </row>
    <row r="341" customFormat="false" ht="15.75" hidden="false" customHeight="true" outlineLevel="0" collapsed="false">
      <c r="A341" s="3"/>
      <c r="B341" s="361"/>
      <c r="C341" s="4"/>
      <c r="D341" s="362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379"/>
      <c r="X341" s="379"/>
      <c r="Y341" s="379"/>
      <c r="Z341" s="379"/>
      <c r="AA341" s="4"/>
      <c r="AB341" s="3"/>
      <c r="AC341" s="3"/>
      <c r="AD341" s="3"/>
      <c r="AE341" s="3"/>
      <c r="AF341" s="3"/>
      <c r="AG341" s="3"/>
    </row>
    <row r="342" customFormat="false" ht="15.75" hidden="false" customHeight="true" outlineLevel="0" collapsed="false">
      <c r="A342" s="3"/>
      <c r="B342" s="361"/>
      <c r="C342" s="4"/>
      <c r="D342" s="362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379"/>
      <c r="X342" s="379"/>
      <c r="Y342" s="379"/>
      <c r="Z342" s="379"/>
      <c r="AA342" s="4"/>
      <c r="AB342" s="3"/>
      <c r="AC342" s="3"/>
      <c r="AD342" s="3"/>
      <c r="AE342" s="3"/>
      <c r="AF342" s="3"/>
      <c r="AG342" s="3"/>
    </row>
    <row r="343" customFormat="false" ht="15.75" hidden="false" customHeight="true" outlineLevel="0" collapsed="false">
      <c r="A343" s="3"/>
      <c r="B343" s="361"/>
      <c r="C343" s="4"/>
      <c r="D343" s="362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379"/>
      <c r="X343" s="379"/>
      <c r="Y343" s="379"/>
      <c r="Z343" s="379"/>
      <c r="AA343" s="4"/>
      <c r="AB343" s="3"/>
      <c r="AC343" s="3"/>
      <c r="AD343" s="3"/>
      <c r="AE343" s="3"/>
      <c r="AF343" s="3"/>
      <c r="AG343" s="3"/>
    </row>
    <row r="344" customFormat="false" ht="15.75" hidden="false" customHeight="true" outlineLevel="0" collapsed="false">
      <c r="A344" s="3"/>
      <c r="B344" s="361"/>
      <c r="C344" s="4"/>
      <c r="D344" s="362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379"/>
      <c r="X344" s="379"/>
      <c r="Y344" s="379"/>
      <c r="Z344" s="379"/>
      <c r="AA344" s="4"/>
      <c r="AB344" s="3"/>
      <c r="AC344" s="3"/>
      <c r="AD344" s="3"/>
      <c r="AE344" s="3"/>
      <c r="AF344" s="3"/>
      <c r="AG344" s="3"/>
    </row>
    <row r="345" customFormat="false" ht="15.75" hidden="false" customHeight="true" outlineLevel="0" collapsed="false">
      <c r="A345" s="3"/>
      <c r="B345" s="361"/>
      <c r="C345" s="4"/>
      <c r="D345" s="362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379"/>
      <c r="X345" s="379"/>
      <c r="Y345" s="379"/>
      <c r="Z345" s="379"/>
      <c r="AA345" s="4"/>
      <c r="AB345" s="3"/>
      <c r="AC345" s="3"/>
      <c r="AD345" s="3"/>
      <c r="AE345" s="3"/>
      <c r="AF345" s="3"/>
      <c r="AG345" s="3"/>
    </row>
    <row r="346" customFormat="false" ht="15.75" hidden="false" customHeight="true" outlineLevel="0" collapsed="false">
      <c r="A346" s="3"/>
      <c r="B346" s="361"/>
      <c r="C346" s="4"/>
      <c r="D346" s="362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379"/>
      <c r="X346" s="379"/>
      <c r="Y346" s="379"/>
      <c r="Z346" s="379"/>
      <c r="AA346" s="4"/>
      <c r="AB346" s="3"/>
      <c r="AC346" s="3"/>
      <c r="AD346" s="3"/>
      <c r="AE346" s="3"/>
      <c r="AF346" s="3"/>
      <c r="AG346" s="3"/>
    </row>
    <row r="347" customFormat="false" ht="15.75" hidden="false" customHeight="true" outlineLevel="0" collapsed="false">
      <c r="A347" s="3"/>
      <c r="B347" s="361"/>
      <c r="C347" s="4"/>
      <c r="D347" s="362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379"/>
      <c r="X347" s="379"/>
      <c r="Y347" s="379"/>
      <c r="Z347" s="379"/>
      <c r="AA347" s="4"/>
      <c r="AB347" s="3"/>
      <c r="AC347" s="3"/>
      <c r="AD347" s="3"/>
      <c r="AE347" s="3"/>
      <c r="AF347" s="3"/>
      <c r="AG347" s="3"/>
    </row>
    <row r="348" customFormat="false" ht="15.75" hidden="false" customHeight="true" outlineLevel="0" collapsed="false">
      <c r="A348" s="3"/>
      <c r="B348" s="361"/>
      <c r="C348" s="4"/>
      <c r="D348" s="362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379"/>
      <c r="X348" s="379"/>
      <c r="Y348" s="379"/>
      <c r="Z348" s="379"/>
      <c r="AA348" s="4"/>
      <c r="AB348" s="3"/>
      <c r="AC348" s="3"/>
      <c r="AD348" s="3"/>
      <c r="AE348" s="3"/>
      <c r="AF348" s="3"/>
      <c r="AG348" s="3"/>
    </row>
    <row r="349" customFormat="false" ht="15.75" hidden="false" customHeight="true" outlineLevel="0" collapsed="false">
      <c r="A349" s="3"/>
      <c r="B349" s="361"/>
      <c r="C349" s="4"/>
      <c r="D349" s="362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379"/>
      <c r="X349" s="379"/>
      <c r="Y349" s="379"/>
      <c r="Z349" s="379"/>
      <c r="AA349" s="4"/>
      <c r="AB349" s="3"/>
      <c r="AC349" s="3"/>
      <c r="AD349" s="3"/>
      <c r="AE349" s="3"/>
      <c r="AF349" s="3"/>
      <c r="AG349" s="3"/>
    </row>
    <row r="350" customFormat="false" ht="15.75" hidden="false" customHeight="true" outlineLevel="0" collapsed="false">
      <c r="A350" s="3"/>
      <c r="B350" s="361"/>
      <c r="C350" s="4"/>
      <c r="D350" s="362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379"/>
      <c r="X350" s="379"/>
      <c r="Y350" s="379"/>
      <c r="Z350" s="379"/>
      <c r="AA350" s="4"/>
      <c r="AB350" s="3"/>
      <c r="AC350" s="3"/>
      <c r="AD350" s="3"/>
      <c r="AE350" s="3"/>
      <c r="AF350" s="3"/>
      <c r="AG350" s="3"/>
    </row>
    <row r="351" customFormat="false" ht="15.75" hidden="false" customHeight="true" outlineLevel="0" collapsed="false">
      <c r="A351" s="3"/>
      <c r="B351" s="361"/>
      <c r="C351" s="4"/>
      <c r="D351" s="362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379"/>
      <c r="X351" s="379"/>
      <c r="Y351" s="379"/>
      <c r="Z351" s="379"/>
      <c r="AA351" s="4"/>
      <c r="AB351" s="3"/>
      <c r="AC351" s="3"/>
      <c r="AD351" s="3"/>
      <c r="AE351" s="3"/>
      <c r="AF351" s="3"/>
      <c r="AG351" s="3"/>
    </row>
    <row r="352" customFormat="false" ht="15.75" hidden="false" customHeight="true" outlineLevel="0" collapsed="false">
      <c r="A352" s="3"/>
      <c r="B352" s="361"/>
      <c r="C352" s="4"/>
      <c r="D352" s="362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379"/>
      <c r="X352" s="379"/>
      <c r="Y352" s="379"/>
      <c r="Z352" s="379"/>
      <c r="AA352" s="4"/>
      <c r="AB352" s="3"/>
      <c r="AC352" s="3"/>
      <c r="AD352" s="3"/>
      <c r="AE352" s="3"/>
      <c r="AF352" s="3"/>
      <c r="AG352" s="3"/>
    </row>
    <row r="353" customFormat="false" ht="15.75" hidden="false" customHeight="true" outlineLevel="0" collapsed="false">
      <c r="A353" s="3"/>
      <c r="B353" s="361"/>
      <c r="C353" s="4"/>
      <c r="D353" s="362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379"/>
      <c r="X353" s="379"/>
      <c r="Y353" s="379"/>
      <c r="Z353" s="379"/>
      <c r="AA353" s="4"/>
      <c r="AB353" s="3"/>
      <c r="AC353" s="3"/>
      <c r="AD353" s="3"/>
      <c r="AE353" s="3"/>
      <c r="AF353" s="3"/>
      <c r="AG353" s="3"/>
    </row>
    <row r="354" customFormat="false" ht="15.75" hidden="false" customHeight="true" outlineLevel="0" collapsed="false">
      <c r="A354" s="3"/>
      <c r="B354" s="361"/>
      <c r="C354" s="4"/>
      <c r="D354" s="362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379"/>
      <c r="X354" s="379"/>
      <c r="Y354" s="379"/>
      <c r="Z354" s="379"/>
      <c r="AA354" s="4"/>
      <c r="AB354" s="3"/>
      <c r="AC354" s="3"/>
      <c r="AD354" s="3"/>
      <c r="AE354" s="3"/>
      <c r="AF354" s="3"/>
      <c r="AG354" s="3"/>
    </row>
    <row r="355" customFormat="false" ht="15.75" hidden="false" customHeight="true" outlineLevel="0" collapsed="false">
      <c r="A355" s="3"/>
      <c r="B355" s="361"/>
      <c r="C355" s="4"/>
      <c r="D355" s="362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379"/>
      <c r="X355" s="379"/>
      <c r="Y355" s="379"/>
      <c r="Z355" s="379"/>
      <c r="AA355" s="4"/>
      <c r="AB355" s="3"/>
      <c r="AC355" s="3"/>
      <c r="AD355" s="3"/>
      <c r="AE355" s="3"/>
      <c r="AF355" s="3"/>
      <c r="AG355" s="3"/>
    </row>
    <row r="356" customFormat="false" ht="15.75" hidden="false" customHeight="true" outlineLevel="0" collapsed="false">
      <c r="A356" s="3"/>
      <c r="B356" s="361"/>
      <c r="C356" s="4"/>
      <c r="D356" s="362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379"/>
      <c r="X356" s="379"/>
      <c r="Y356" s="379"/>
      <c r="Z356" s="379"/>
      <c r="AA356" s="4"/>
      <c r="AB356" s="3"/>
      <c r="AC356" s="3"/>
      <c r="AD356" s="3"/>
      <c r="AE356" s="3"/>
      <c r="AF356" s="3"/>
      <c r="AG356" s="3"/>
    </row>
    <row r="357" customFormat="false" ht="15.75" hidden="false" customHeight="true" outlineLevel="0" collapsed="false">
      <c r="A357" s="3"/>
      <c r="B357" s="361"/>
      <c r="C357" s="4"/>
      <c r="D357" s="362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379"/>
      <c r="X357" s="379"/>
      <c r="Y357" s="379"/>
      <c r="Z357" s="379"/>
      <c r="AA357" s="4"/>
      <c r="AB357" s="3"/>
      <c r="AC357" s="3"/>
      <c r="AD357" s="3"/>
      <c r="AE357" s="3"/>
      <c r="AF357" s="3"/>
      <c r="AG357" s="3"/>
    </row>
    <row r="358" customFormat="false" ht="15.75" hidden="false" customHeight="true" outlineLevel="0" collapsed="false">
      <c r="A358" s="3"/>
      <c r="B358" s="361"/>
      <c r="C358" s="4"/>
      <c r="D358" s="362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379"/>
      <c r="X358" s="379"/>
      <c r="Y358" s="379"/>
      <c r="Z358" s="379"/>
      <c r="AA358" s="4"/>
      <c r="AB358" s="3"/>
      <c r="AC358" s="3"/>
      <c r="AD358" s="3"/>
      <c r="AE358" s="3"/>
      <c r="AF358" s="3"/>
      <c r="AG358" s="3"/>
    </row>
    <row r="359" customFormat="false" ht="15.75" hidden="false" customHeight="true" outlineLevel="0" collapsed="false">
      <c r="A359" s="3"/>
      <c r="B359" s="361"/>
      <c r="C359" s="4"/>
      <c r="D359" s="362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379"/>
      <c r="X359" s="379"/>
      <c r="Y359" s="379"/>
      <c r="Z359" s="379"/>
      <c r="AA359" s="4"/>
      <c r="AB359" s="3"/>
      <c r="AC359" s="3"/>
      <c r="AD359" s="3"/>
      <c r="AE359" s="3"/>
      <c r="AF359" s="3"/>
      <c r="AG359" s="3"/>
    </row>
    <row r="360" customFormat="false" ht="15.75" hidden="false" customHeight="true" outlineLevel="0" collapsed="false">
      <c r="A360" s="3"/>
      <c r="B360" s="361"/>
      <c r="C360" s="4"/>
      <c r="D360" s="362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379"/>
      <c r="X360" s="379"/>
      <c r="Y360" s="379"/>
      <c r="Z360" s="379"/>
      <c r="AA360" s="4"/>
      <c r="AB360" s="3"/>
      <c r="AC360" s="3"/>
      <c r="AD360" s="3"/>
      <c r="AE360" s="3"/>
      <c r="AF360" s="3"/>
      <c r="AG360" s="3"/>
    </row>
    <row r="361" customFormat="false" ht="15.75" hidden="false" customHeight="true" outlineLevel="0" collapsed="false">
      <c r="A361" s="3"/>
      <c r="B361" s="361"/>
      <c r="C361" s="4"/>
      <c r="D361" s="362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379"/>
      <c r="X361" s="379"/>
      <c r="Y361" s="379"/>
      <c r="Z361" s="379"/>
      <c r="AA361" s="4"/>
      <c r="AB361" s="3"/>
      <c r="AC361" s="3"/>
      <c r="AD361" s="3"/>
      <c r="AE361" s="3"/>
      <c r="AF361" s="3"/>
      <c r="AG361" s="3"/>
    </row>
    <row r="362" customFormat="false" ht="15.75" hidden="false" customHeight="true" outlineLevel="0" collapsed="false">
      <c r="A362" s="3"/>
      <c r="B362" s="361"/>
      <c r="C362" s="4"/>
      <c r="D362" s="362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379"/>
      <c r="X362" s="379"/>
      <c r="Y362" s="379"/>
      <c r="Z362" s="379"/>
      <c r="AA362" s="4"/>
      <c r="AB362" s="3"/>
      <c r="AC362" s="3"/>
      <c r="AD362" s="3"/>
      <c r="AE362" s="3"/>
      <c r="AF362" s="3"/>
      <c r="AG362" s="3"/>
    </row>
    <row r="363" customFormat="false" ht="15.75" hidden="false" customHeight="true" outlineLevel="0" collapsed="false">
      <c r="A363" s="3"/>
      <c r="B363" s="361"/>
      <c r="C363" s="4"/>
      <c r="D363" s="362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379"/>
      <c r="X363" s="379"/>
      <c r="Y363" s="379"/>
      <c r="Z363" s="379"/>
      <c r="AA363" s="4"/>
      <c r="AB363" s="3"/>
      <c r="AC363" s="3"/>
      <c r="AD363" s="3"/>
      <c r="AE363" s="3"/>
      <c r="AF363" s="3"/>
      <c r="AG363" s="3"/>
    </row>
    <row r="364" customFormat="false" ht="15.75" hidden="false" customHeight="true" outlineLevel="0" collapsed="false">
      <c r="A364" s="3"/>
      <c r="B364" s="361"/>
      <c r="C364" s="4"/>
      <c r="D364" s="362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379"/>
      <c r="X364" s="379"/>
      <c r="Y364" s="379"/>
      <c r="Z364" s="379"/>
      <c r="AA364" s="4"/>
      <c r="AB364" s="3"/>
      <c r="AC364" s="3"/>
      <c r="AD364" s="3"/>
      <c r="AE364" s="3"/>
      <c r="AF364" s="3"/>
      <c r="AG364" s="3"/>
    </row>
    <row r="365" customFormat="false" ht="15.75" hidden="false" customHeight="true" outlineLevel="0" collapsed="false">
      <c r="A365" s="3"/>
      <c r="B365" s="361"/>
      <c r="C365" s="4"/>
      <c r="D365" s="362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379"/>
      <c r="X365" s="379"/>
      <c r="Y365" s="379"/>
      <c r="Z365" s="379"/>
      <c r="AA365" s="4"/>
      <c r="AB365" s="3"/>
      <c r="AC365" s="3"/>
      <c r="AD365" s="3"/>
      <c r="AE365" s="3"/>
      <c r="AF365" s="3"/>
      <c r="AG365" s="3"/>
    </row>
    <row r="366" customFormat="false" ht="15.75" hidden="false" customHeight="true" outlineLevel="0" collapsed="false">
      <c r="A366" s="3"/>
      <c r="B366" s="361"/>
      <c r="C366" s="4"/>
      <c r="D366" s="362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379"/>
      <c r="X366" s="379"/>
      <c r="Y366" s="379"/>
      <c r="Z366" s="379"/>
      <c r="AA366" s="4"/>
      <c r="AB366" s="3"/>
      <c r="AC366" s="3"/>
      <c r="AD366" s="3"/>
      <c r="AE366" s="3"/>
      <c r="AF366" s="3"/>
      <c r="AG366" s="3"/>
    </row>
    <row r="367" customFormat="false" ht="15.75" hidden="false" customHeight="true" outlineLevel="0" collapsed="false">
      <c r="A367" s="3"/>
      <c r="B367" s="361"/>
      <c r="C367" s="4"/>
      <c r="D367" s="362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379"/>
      <c r="X367" s="379"/>
      <c r="Y367" s="379"/>
      <c r="Z367" s="379"/>
      <c r="AA367" s="4"/>
      <c r="AB367" s="3"/>
      <c r="AC367" s="3"/>
      <c r="AD367" s="3"/>
      <c r="AE367" s="3"/>
      <c r="AF367" s="3"/>
      <c r="AG367" s="3"/>
    </row>
    <row r="368" customFormat="false" ht="15.75" hidden="false" customHeight="true" outlineLevel="0" collapsed="false">
      <c r="A368" s="3"/>
      <c r="B368" s="361"/>
      <c r="C368" s="4"/>
      <c r="D368" s="362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379"/>
      <c r="X368" s="379"/>
      <c r="Y368" s="379"/>
      <c r="Z368" s="379"/>
      <c r="AA368" s="4"/>
      <c r="AB368" s="3"/>
      <c r="AC368" s="3"/>
      <c r="AD368" s="3"/>
      <c r="AE368" s="3"/>
      <c r="AF368" s="3"/>
      <c r="AG368" s="3"/>
    </row>
    <row r="369" customFormat="false" ht="15.75" hidden="false" customHeight="true" outlineLevel="0" collapsed="false">
      <c r="A369" s="3"/>
      <c r="B369" s="361"/>
      <c r="C369" s="4"/>
      <c r="D369" s="362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379"/>
      <c r="X369" s="379"/>
      <c r="Y369" s="379"/>
      <c r="Z369" s="379"/>
      <c r="AA369" s="4"/>
      <c r="AB369" s="3"/>
      <c r="AC369" s="3"/>
      <c r="AD369" s="3"/>
      <c r="AE369" s="3"/>
      <c r="AF369" s="3"/>
      <c r="AG369" s="3"/>
    </row>
    <row r="370" customFormat="false" ht="15.75" hidden="false" customHeight="true" outlineLevel="0" collapsed="false">
      <c r="A370" s="3"/>
      <c r="B370" s="361"/>
      <c r="C370" s="4"/>
      <c r="D370" s="362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379"/>
      <c r="X370" s="379"/>
      <c r="Y370" s="379"/>
      <c r="Z370" s="379"/>
      <c r="AA370" s="4"/>
      <c r="AB370" s="3"/>
      <c r="AC370" s="3"/>
      <c r="AD370" s="3"/>
      <c r="AE370" s="3"/>
      <c r="AF370" s="3"/>
      <c r="AG370" s="3"/>
    </row>
    <row r="371" customFormat="false" ht="15.75" hidden="false" customHeight="true" outlineLevel="0" collapsed="false">
      <c r="A371" s="3"/>
      <c r="B371" s="361"/>
      <c r="C371" s="4"/>
      <c r="D371" s="362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379"/>
      <c r="X371" s="379"/>
      <c r="Y371" s="379"/>
      <c r="Z371" s="379"/>
      <c r="AA371" s="4"/>
      <c r="AB371" s="3"/>
      <c r="AC371" s="3"/>
      <c r="AD371" s="3"/>
      <c r="AE371" s="3"/>
      <c r="AF371" s="3"/>
      <c r="AG371" s="3"/>
    </row>
    <row r="372" customFormat="false" ht="15.75" hidden="false" customHeight="true" outlineLevel="0" collapsed="false">
      <c r="A372" s="3"/>
      <c r="B372" s="361"/>
      <c r="C372" s="4"/>
      <c r="D372" s="362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379"/>
      <c r="X372" s="379"/>
      <c r="Y372" s="379"/>
      <c r="Z372" s="379"/>
      <c r="AA372" s="4"/>
      <c r="AB372" s="3"/>
      <c r="AC372" s="3"/>
      <c r="AD372" s="3"/>
      <c r="AE372" s="3"/>
      <c r="AF372" s="3"/>
      <c r="AG372" s="3"/>
    </row>
    <row r="373" customFormat="false" ht="15.75" hidden="false" customHeight="true" outlineLevel="0" collapsed="false">
      <c r="A373" s="3"/>
      <c r="B373" s="361"/>
      <c r="C373" s="4"/>
      <c r="D373" s="362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379"/>
      <c r="X373" s="379"/>
      <c r="Y373" s="379"/>
      <c r="Z373" s="379"/>
      <c r="AA373" s="4"/>
      <c r="AB373" s="3"/>
      <c r="AC373" s="3"/>
      <c r="AD373" s="3"/>
      <c r="AE373" s="3"/>
      <c r="AF373" s="3"/>
      <c r="AG373" s="3"/>
    </row>
    <row r="374" customFormat="false" ht="15.75" hidden="false" customHeight="true" outlineLevel="0" collapsed="false">
      <c r="A374" s="3"/>
      <c r="B374" s="361"/>
      <c r="C374" s="4"/>
      <c r="D374" s="362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379"/>
      <c r="X374" s="379"/>
      <c r="Y374" s="379"/>
      <c r="Z374" s="379"/>
      <c r="AA374" s="4"/>
      <c r="AB374" s="3"/>
      <c r="AC374" s="3"/>
      <c r="AD374" s="3"/>
      <c r="AE374" s="3"/>
      <c r="AF374" s="3"/>
      <c r="AG374" s="3"/>
    </row>
    <row r="375" customFormat="false" ht="15.75" hidden="false" customHeight="true" outlineLevel="0" collapsed="false">
      <c r="A375" s="3"/>
      <c r="B375" s="361"/>
      <c r="C375" s="4"/>
      <c r="D375" s="362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379"/>
      <c r="X375" s="379"/>
      <c r="Y375" s="379"/>
      <c r="Z375" s="379"/>
      <c r="AA375" s="4"/>
      <c r="AB375" s="3"/>
      <c r="AC375" s="3"/>
      <c r="AD375" s="3"/>
      <c r="AE375" s="3"/>
      <c r="AF375" s="3"/>
      <c r="AG375" s="3"/>
    </row>
    <row r="376" customFormat="false" ht="15.75" hidden="false" customHeight="true" outlineLevel="0" collapsed="false">
      <c r="A376" s="3"/>
      <c r="B376" s="361"/>
      <c r="C376" s="4"/>
      <c r="D376" s="362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379"/>
      <c r="X376" s="379"/>
      <c r="Y376" s="379"/>
      <c r="Z376" s="379"/>
      <c r="AA376" s="4"/>
      <c r="AB376" s="3"/>
      <c r="AC376" s="3"/>
      <c r="AD376" s="3"/>
      <c r="AE376" s="3"/>
      <c r="AF376" s="3"/>
      <c r="AG376" s="3"/>
    </row>
    <row r="377" customFormat="false" ht="15.75" hidden="false" customHeight="true" outlineLevel="0" collapsed="false">
      <c r="A377" s="3"/>
      <c r="B377" s="361"/>
      <c r="C377" s="4"/>
      <c r="D377" s="362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379"/>
      <c r="X377" s="379"/>
      <c r="Y377" s="379"/>
      <c r="Z377" s="379"/>
      <c r="AA377" s="4"/>
      <c r="AB377" s="3"/>
      <c r="AC377" s="3"/>
      <c r="AD377" s="3"/>
      <c r="AE377" s="3"/>
      <c r="AF377" s="3"/>
      <c r="AG377" s="3"/>
    </row>
    <row r="378" customFormat="false" ht="15.75" hidden="false" customHeight="true" outlineLevel="0" collapsed="false">
      <c r="A378" s="3"/>
      <c r="B378" s="361"/>
      <c r="C378" s="4"/>
      <c r="D378" s="362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379"/>
      <c r="X378" s="379"/>
      <c r="Y378" s="379"/>
      <c r="Z378" s="379"/>
      <c r="AA378" s="4"/>
      <c r="AB378" s="3"/>
      <c r="AC378" s="3"/>
      <c r="AD378" s="3"/>
      <c r="AE378" s="3"/>
      <c r="AF378" s="3"/>
      <c r="AG378" s="3"/>
    </row>
    <row r="379" customFormat="false" ht="15.75" hidden="false" customHeight="true" outlineLevel="0" collapsed="false">
      <c r="A379" s="3"/>
      <c r="B379" s="361"/>
      <c r="C379" s="4"/>
      <c r="D379" s="362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379"/>
      <c r="X379" s="379"/>
      <c r="Y379" s="379"/>
      <c r="Z379" s="379"/>
      <c r="AA379" s="4"/>
      <c r="AB379" s="3"/>
      <c r="AC379" s="3"/>
      <c r="AD379" s="3"/>
      <c r="AE379" s="3"/>
      <c r="AF379" s="3"/>
      <c r="AG379" s="3"/>
    </row>
    <row r="380" customFormat="false" ht="15.75" hidden="false" customHeight="true" outlineLevel="0" collapsed="false">
      <c r="A380" s="3"/>
      <c r="B380" s="361"/>
      <c r="C380" s="4"/>
      <c r="D380" s="362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379"/>
      <c r="X380" s="379"/>
      <c r="Y380" s="379"/>
      <c r="Z380" s="379"/>
      <c r="AA380" s="4"/>
      <c r="AB380" s="3"/>
      <c r="AC380" s="3"/>
      <c r="AD380" s="3"/>
      <c r="AE380" s="3"/>
      <c r="AF380" s="3"/>
      <c r="AG380" s="3"/>
    </row>
    <row r="381" customFormat="false" ht="15.75" hidden="false" customHeight="true" outlineLevel="0" collapsed="false">
      <c r="A381" s="3"/>
      <c r="B381" s="361"/>
      <c r="C381" s="4"/>
      <c r="D381" s="362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379"/>
      <c r="X381" s="379"/>
      <c r="Y381" s="379"/>
      <c r="Z381" s="379"/>
      <c r="AA381" s="4"/>
      <c r="AB381" s="3"/>
      <c r="AC381" s="3"/>
      <c r="AD381" s="3"/>
      <c r="AE381" s="3"/>
      <c r="AF381" s="3"/>
      <c r="AG381" s="3"/>
    </row>
    <row r="382" customFormat="false" ht="15.75" hidden="false" customHeight="true" outlineLevel="0" collapsed="false">
      <c r="A382" s="3"/>
      <c r="B382" s="361"/>
      <c r="C382" s="4"/>
      <c r="D382" s="362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379"/>
      <c r="X382" s="379"/>
      <c r="Y382" s="379"/>
      <c r="Z382" s="379"/>
      <c r="AA382" s="4"/>
      <c r="AB382" s="3"/>
      <c r="AC382" s="3"/>
      <c r="AD382" s="3"/>
      <c r="AE382" s="3"/>
      <c r="AF382" s="3"/>
      <c r="AG382" s="3"/>
    </row>
    <row r="383" customFormat="false" ht="15.75" hidden="false" customHeight="true" outlineLevel="0" collapsed="false">
      <c r="A383" s="3"/>
      <c r="B383" s="361"/>
      <c r="C383" s="4"/>
      <c r="D383" s="362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379"/>
      <c r="X383" s="379"/>
      <c r="Y383" s="379"/>
      <c r="Z383" s="379"/>
      <c r="AA383" s="4"/>
      <c r="AB383" s="3"/>
      <c r="AC383" s="3"/>
      <c r="AD383" s="3"/>
      <c r="AE383" s="3"/>
      <c r="AF383" s="3"/>
      <c r="AG383" s="3"/>
    </row>
    <row r="384" customFormat="false" ht="15.75" hidden="false" customHeight="true" outlineLevel="0" collapsed="false">
      <c r="A384" s="3"/>
      <c r="B384" s="361"/>
      <c r="C384" s="4"/>
      <c r="D384" s="362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379"/>
      <c r="X384" s="379"/>
      <c r="Y384" s="379"/>
      <c r="Z384" s="379"/>
      <c r="AA384" s="4"/>
      <c r="AB384" s="3"/>
      <c r="AC384" s="3"/>
      <c r="AD384" s="3"/>
      <c r="AE384" s="3"/>
      <c r="AF384" s="3"/>
      <c r="AG384" s="3"/>
    </row>
    <row r="385" customFormat="false" ht="15.75" hidden="false" customHeight="true" outlineLevel="0" collapsed="false">
      <c r="A385" s="3"/>
      <c r="B385" s="361"/>
      <c r="C385" s="4"/>
      <c r="D385" s="362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379"/>
      <c r="X385" s="379"/>
      <c r="Y385" s="379"/>
      <c r="Z385" s="379"/>
      <c r="AA385" s="4"/>
      <c r="AB385" s="3"/>
      <c r="AC385" s="3"/>
      <c r="AD385" s="3"/>
      <c r="AE385" s="3"/>
      <c r="AF385" s="3"/>
      <c r="AG385" s="3"/>
    </row>
    <row r="386" customFormat="false" ht="15.75" hidden="false" customHeight="true" outlineLevel="0" collapsed="false">
      <c r="A386" s="3"/>
      <c r="B386" s="361"/>
      <c r="C386" s="4"/>
      <c r="D386" s="362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379"/>
      <c r="X386" s="379"/>
      <c r="Y386" s="379"/>
      <c r="Z386" s="379"/>
      <c r="AA386" s="4"/>
      <c r="AB386" s="3"/>
      <c r="AC386" s="3"/>
      <c r="AD386" s="3"/>
      <c r="AE386" s="3"/>
      <c r="AF386" s="3"/>
      <c r="AG386" s="3"/>
    </row>
    <row r="387" customFormat="false" ht="15.75" hidden="false" customHeight="true" outlineLevel="0" collapsed="false">
      <c r="A387" s="3"/>
      <c r="B387" s="361"/>
      <c r="C387" s="4"/>
      <c r="D387" s="362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379"/>
      <c r="X387" s="379"/>
      <c r="Y387" s="379"/>
      <c r="Z387" s="379"/>
      <c r="AA387" s="4"/>
      <c r="AB387" s="3"/>
      <c r="AC387" s="3"/>
      <c r="AD387" s="3"/>
      <c r="AE387" s="3"/>
      <c r="AF387" s="3"/>
      <c r="AG387" s="3"/>
    </row>
    <row r="388" customFormat="false" ht="15.75" hidden="false" customHeight="true" outlineLevel="0" collapsed="false">
      <c r="A388" s="3"/>
      <c r="B388" s="361"/>
      <c r="C388" s="4"/>
      <c r="D388" s="362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379"/>
      <c r="X388" s="379"/>
      <c r="Y388" s="379"/>
      <c r="Z388" s="379"/>
      <c r="AA388" s="4"/>
      <c r="AB388" s="3"/>
      <c r="AC388" s="3"/>
      <c r="AD388" s="3"/>
      <c r="AE388" s="3"/>
      <c r="AF388" s="3"/>
      <c r="AG388" s="3"/>
    </row>
    <row r="389" customFormat="false" ht="15.75" hidden="false" customHeight="true" outlineLevel="0" collapsed="false">
      <c r="A389" s="3"/>
      <c r="B389" s="361"/>
      <c r="C389" s="4"/>
      <c r="D389" s="362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379"/>
      <c r="X389" s="379"/>
      <c r="Y389" s="379"/>
      <c r="Z389" s="379"/>
      <c r="AA389" s="4"/>
      <c r="AB389" s="3"/>
      <c r="AC389" s="3"/>
      <c r="AD389" s="3"/>
      <c r="AE389" s="3"/>
      <c r="AF389" s="3"/>
      <c r="AG389" s="3"/>
    </row>
    <row r="390" customFormat="false" ht="15.75" hidden="false" customHeight="true" outlineLevel="0" collapsed="false">
      <c r="A390" s="3"/>
      <c r="B390" s="361"/>
      <c r="C390" s="4"/>
      <c r="D390" s="362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379"/>
      <c r="X390" s="379"/>
      <c r="Y390" s="379"/>
      <c r="Z390" s="379"/>
      <c r="AA390" s="4"/>
      <c r="AB390" s="3"/>
      <c r="AC390" s="3"/>
      <c r="AD390" s="3"/>
      <c r="AE390" s="3"/>
      <c r="AF390" s="3"/>
      <c r="AG390" s="3"/>
    </row>
    <row r="391" customFormat="false" ht="15.75" hidden="false" customHeight="true" outlineLevel="0" collapsed="false">
      <c r="A391" s="3"/>
      <c r="B391" s="361"/>
      <c r="C391" s="4"/>
      <c r="D391" s="362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379"/>
      <c r="X391" s="379"/>
      <c r="Y391" s="379"/>
      <c r="Z391" s="379"/>
      <c r="AA391" s="4"/>
      <c r="AB391" s="3"/>
      <c r="AC391" s="3"/>
      <c r="AD391" s="3"/>
      <c r="AE391" s="3"/>
      <c r="AF391" s="3"/>
      <c r="AG391" s="3"/>
    </row>
    <row r="392" customFormat="false" ht="15.75" hidden="false" customHeight="true" outlineLevel="0" collapsed="false">
      <c r="A392" s="3"/>
      <c r="B392" s="361"/>
      <c r="C392" s="4"/>
      <c r="D392" s="362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379"/>
      <c r="X392" s="379"/>
      <c r="Y392" s="379"/>
      <c r="Z392" s="379"/>
      <c r="AA392" s="4"/>
      <c r="AB392" s="3"/>
      <c r="AC392" s="3"/>
      <c r="AD392" s="3"/>
      <c r="AE392" s="3"/>
      <c r="AF392" s="3"/>
      <c r="AG392" s="3"/>
    </row>
    <row r="393" customFormat="false" ht="15.75" hidden="false" customHeight="true" outlineLevel="0" collapsed="false">
      <c r="A393" s="3"/>
      <c r="B393" s="361"/>
      <c r="C393" s="4"/>
      <c r="D393" s="362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379"/>
      <c r="X393" s="379"/>
      <c r="Y393" s="379"/>
      <c r="Z393" s="379"/>
      <c r="AA393" s="4"/>
      <c r="AB393" s="3"/>
      <c r="AC393" s="3"/>
      <c r="AD393" s="3"/>
      <c r="AE393" s="3"/>
      <c r="AF393" s="3"/>
      <c r="AG393" s="3"/>
    </row>
    <row r="394" customFormat="false" ht="15.75" hidden="false" customHeight="true" outlineLevel="0" collapsed="false">
      <c r="A394" s="3"/>
      <c r="B394" s="361"/>
      <c r="C394" s="4"/>
      <c r="D394" s="362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379"/>
      <c r="X394" s="379"/>
      <c r="Y394" s="379"/>
      <c r="Z394" s="379"/>
      <c r="AA394" s="4"/>
      <c r="AB394" s="3"/>
      <c r="AC394" s="3"/>
      <c r="AD394" s="3"/>
      <c r="AE394" s="3"/>
      <c r="AF394" s="3"/>
      <c r="AG394" s="3"/>
    </row>
    <row r="395" customFormat="false" ht="15.75" hidden="false" customHeight="true" outlineLevel="0" collapsed="false">
      <c r="A395" s="3"/>
      <c r="B395" s="3"/>
      <c r="C395" s="4"/>
      <c r="D395" s="362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379"/>
      <c r="X395" s="379"/>
      <c r="Y395" s="379"/>
      <c r="Z395" s="379"/>
      <c r="AA395" s="4"/>
      <c r="AB395" s="3"/>
      <c r="AC395" s="3"/>
      <c r="AD395" s="3"/>
      <c r="AE395" s="3"/>
      <c r="AF395" s="3"/>
      <c r="AG395" s="3"/>
    </row>
    <row r="396" customFormat="false" ht="15.75" hidden="false" customHeight="true" outlineLevel="0" collapsed="false">
      <c r="A396" s="3"/>
      <c r="B396" s="3"/>
      <c r="C396" s="4"/>
      <c r="D396" s="362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379"/>
      <c r="X396" s="379"/>
      <c r="Y396" s="379"/>
      <c r="Z396" s="379"/>
      <c r="AA396" s="4"/>
      <c r="AB396" s="3"/>
      <c r="AC396" s="3"/>
      <c r="AD396" s="3"/>
      <c r="AE396" s="3"/>
      <c r="AF396" s="3"/>
      <c r="AG396" s="3"/>
    </row>
    <row r="397" customFormat="false" ht="15.75" hidden="false" customHeight="true" outlineLevel="0" collapsed="false">
      <c r="A397" s="3"/>
      <c r="B397" s="3"/>
      <c r="C397" s="4"/>
      <c r="D397" s="362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379"/>
      <c r="X397" s="379"/>
      <c r="Y397" s="379"/>
      <c r="Z397" s="379"/>
      <c r="AA397" s="4"/>
      <c r="AB397" s="3"/>
      <c r="AC397" s="3"/>
      <c r="AD397" s="3"/>
      <c r="AE397" s="3"/>
      <c r="AF397" s="3"/>
      <c r="AG397" s="3"/>
    </row>
    <row r="398" customFormat="false" ht="15.75" hidden="false" customHeight="true" outlineLevel="0" collapsed="false">
      <c r="A398" s="3"/>
      <c r="B398" s="3"/>
      <c r="C398" s="4"/>
      <c r="D398" s="362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379"/>
      <c r="X398" s="379"/>
      <c r="Y398" s="379"/>
      <c r="Z398" s="379"/>
      <c r="AA398" s="4"/>
      <c r="AB398" s="3"/>
      <c r="AC398" s="3"/>
      <c r="AD398" s="3"/>
      <c r="AE398" s="3"/>
      <c r="AF398" s="3"/>
      <c r="AG398" s="3"/>
    </row>
    <row r="399" customFormat="false" ht="15.75" hidden="false" customHeight="true" outlineLevel="0" collapsed="false">
      <c r="A399" s="3"/>
      <c r="B399" s="3"/>
      <c r="C399" s="4"/>
      <c r="D399" s="362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379"/>
      <c r="X399" s="379"/>
      <c r="Y399" s="379"/>
      <c r="Z399" s="379"/>
      <c r="AA399" s="4"/>
      <c r="AB399" s="3"/>
      <c r="AC399" s="3"/>
      <c r="AD399" s="3"/>
      <c r="AE399" s="3"/>
      <c r="AF399" s="3"/>
      <c r="AG399" s="3"/>
    </row>
    <row r="400" customFormat="false" ht="15.75" hidden="false" customHeight="true" outlineLevel="0" collapsed="false">
      <c r="H400" s="10"/>
      <c r="I400" s="10"/>
      <c r="J400" s="10"/>
      <c r="N400" s="10"/>
      <c r="O400" s="10"/>
    </row>
    <row r="401" customFormat="false" ht="15.75" hidden="false" customHeight="true" outlineLevel="0" collapsed="false">
      <c r="H401" s="10"/>
      <c r="I401" s="10"/>
      <c r="J401" s="10"/>
      <c r="N401" s="10"/>
      <c r="O401" s="10"/>
    </row>
    <row r="402" customFormat="false" ht="15.75" hidden="false" customHeight="true" outlineLevel="0" collapsed="false">
      <c r="H402" s="10"/>
      <c r="I402" s="10"/>
      <c r="J402" s="10"/>
      <c r="N402" s="10"/>
      <c r="O402" s="10"/>
    </row>
    <row r="403" customFormat="false" ht="15.75" hidden="false" customHeight="true" outlineLevel="0" collapsed="false">
      <c r="H403" s="10"/>
      <c r="I403" s="10"/>
      <c r="J403" s="10"/>
      <c r="N403" s="10"/>
      <c r="O403" s="10"/>
    </row>
    <row r="404" customFormat="false" ht="15.75" hidden="false" customHeight="true" outlineLevel="0" collapsed="false">
      <c r="H404" s="10"/>
      <c r="I404" s="10"/>
      <c r="J404" s="10"/>
      <c r="N404" s="10"/>
      <c r="O404" s="10"/>
    </row>
    <row r="405" customFormat="false" ht="15.75" hidden="false" customHeight="true" outlineLevel="0" collapsed="false">
      <c r="H405" s="10"/>
      <c r="I405" s="10"/>
      <c r="J405" s="10"/>
      <c r="N405" s="10"/>
      <c r="O405" s="10"/>
    </row>
    <row r="406" customFormat="false" ht="15.75" hidden="false" customHeight="true" outlineLevel="0" collapsed="false">
      <c r="H406" s="10"/>
      <c r="I406" s="10"/>
      <c r="J406" s="10"/>
      <c r="N406" s="10"/>
      <c r="O406" s="10"/>
    </row>
    <row r="407" customFormat="false" ht="15.75" hidden="false" customHeight="true" outlineLevel="0" collapsed="false">
      <c r="H407" s="10"/>
      <c r="I407" s="10"/>
      <c r="J407" s="10"/>
      <c r="N407" s="10"/>
      <c r="O407" s="10"/>
    </row>
    <row r="408" customFormat="false" ht="15.75" hidden="false" customHeight="true" outlineLevel="0" collapsed="false">
      <c r="H408" s="10"/>
      <c r="I408" s="10"/>
      <c r="J408" s="10"/>
      <c r="N408" s="10"/>
      <c r="O408" s="10"/>
    </row>
    <row r="409" customFormat="false" ht="15.75" hidden="false" customHeight="true" outlineLevel="0" collapsed="false">
      <c r="H409" s="10"/>
      <c r="I409" s="10"/>
      <c r="J409" s="10"/>
      <c r="N409" s="10"/>
      <c r="O409" s="10"/>
    </row>
    <row r="410" customFormat="false" ht="15.75" hidden="false" customHeight="true" outlineLevel="0" collapsed="false">
      <c r="H410" s="10"/>
      <c r="I410" s="10"/>
      <c r="J410" s="10"/>
      <c r="N410" s="10"/>
      <c r="O410" s="10"/>
    </row>
    <row r="411" customFormat="false" ht="15.75" hidden="false" customHeight="true" outlineLevel="0" collapsed="false">
      <c r="H411" s="10"/>
      <c r="I411" s="10"/>
      <c r="J411" s="10"/>
      <c r="N411" s="10"/>
      <c r="O411" s="10"/>
    </row>
    <row r="412" customFormat="false" ht="15.75" hidden="false" customHeight="true" outlineLevel="0" collapsed="false">
      <c r="H412" s="10"/>
      <c r="I412" s="10"/>
      <c r="J412" s="10"/>
      <c r="N412" s="10"/>
      <c r="O412" s="10"/>
    </row>
    <row r="413" customFormat="false" ht="15.75" hidden="false" customHeight="true" outlineLevel="0" collapsed="false">
      <c r="H413" s="10"/>
      <c r="I413" s="10"/>
      <c r="J413" s="10"/>
      <c r="N413" s="10"/>
      <c r="O413" s="10"/>
    </row>
    <row r="414" customFormat="false" ht="15.75" hidden="false" customHeight="true" outlineLevel="0" collapsed="false">
      <c r="H414" s="10"/>
      <c r="I414" s="10"/>
      <c r="J414" s="10"/>
      <c r="N414" s="10"/>
      <c r="O414" s="10"/>
    </row>
    <row r="415" customFormat="false" ht="15.75" hidden="false" customHeight="true" outlineLevel="0" collapsed="false">
      <c r="H415" s="10"/>
      <c r="I415" s="10"/>
      <c r="J415" s="10"/>
      <c r="N415" s="10"/>
      <c r="O415" s="10"/>
    </row>
    <row r="416" customFormat="false" ht="15.75" hidden="false" customHeight="true" outlineLevel="0" collapsed="false">
      <c r="H416" s="10"/>
      <c r="I416" s="10"/>
      <c r="J416" s="10"/>
      <c r="N416" s="10"/>
      <c r="O416" s="10"/>
    </row>
    <row r="417" customFormat="false" ht="15.75" hidden="false" customHeight="true" outlineLevel="0" collapsed="false">
      <c r="H417" s="10"/>
      <c r="I417" s="10"/>
      <c r="J417" s="10"/>
      <c r="N417" s="10"/>
      <c r="O417" s="10"/>
    </row>
    <row r="418" customFormat="false" ht="15.75" hidden="false" customHeight="true" outlineLevel="0" collapsed="false">
      <c r="H418" s="10"/>
      <c r="I418" s="10"/>
      <c r="J418" s="10"/>
      <c r="N418" s="10"/>
      <c r="O418" s="10"/>
    </row>
    <row r="419" customFormat="false" ht="15.75" hidden="false" customHeight="true" outlineLevel="0" collapsed="false">
      <c r="H419" s="10"/>
      <c r="I419" s="10"/>
      <c r="J419" s="10"/>
      <c r="N419" s="10"/>
      <c r="O419" s="10"/>
    </row>
    <row r="420" customFormat="false" ht="15.75" hidden="false" customHeight="true" outlineLevel="0" collapsed="false">
      <c r="H420" s="10"/>
      <c r="I420" s="10"/>
      <c r="J420" s="10"/>
      <c r="N420" s="10"/>
      <c r="O420" s="10"/>
    </row>
    <row r="421" customFormat="false" ht="15.75" hidden="false" customHeight="true" outlineLevel="0" collapsed="false">
      <c r="H421" s="10"/>
      <c r="I421" s="10"/>
      <c r="J421" s="10"/>
      <c r="N421" s="10"/>
      <c r="O421" s="10"/>
    </row>
    <row r="422" customFormat="false" ht="15.75" hidden="false" customHeight="true" outlineLevel="0" collapsed="false">
      <c r="H422" s="10"/>
      <c r="I422" s="10"/>
      <c r="J422" s="10"/>
      <c r="N422" s="10"/>
      <c r="O422" s="10"/>
    </row>
    <row r="423" customFormat="false" ht="15.75" hidden="false" customHeight="true" outlineLevel="0" collapsed="false">
      <c r="H423" s="10"/>
      <c r="I423" s="10"/>
      <c r="J423" s="10"/>
      <c r="N423" s="10"/>
      <c r="O423" s="10"/>
    </row>
    <row r="424" customFormat="false" ht="15.75" hidden="false" customHeight="true" outlineLevel="0" collapsed="false">
      <c r="H424" s="10"/>
      <c r="I424" s="10"/>
      <c r="J424" s="10"/>
      <c r="N424" s="10"/>
      <c r="O424" s="10"/>
    </row>
    <row r="425" customFormat="false" ht="15.75" hidden="false" customHeight="true" outlineLevel="0" collapsed="false">
      <c r="H425" s="10"/>
      <c r="I425" s="10"/>
      <c r="J425" s="10"/>
      <c r="N425" s="10"/>
      <c r="O425" s="10"/>
    </row>
    <row r="426" customFormat="false" ht="15.75" hidden="false" customHeight="true" outlineLevel="0" collapsed="false">
      <c r="H426" s="10"/>
      <c r="I426" s="10"/>
      <c r="J426" s="10"/>
      <c r="N426" s="10"/>
      <c r="O426" s="10"/>
    </row>
    <row r="427" customFormat="false" ht="15.75" hidden="false" customHeight="true" outlineLevel="0" collapsed="false">
      <c r="H427" s="10"/>
      <c r="I427" s="10"/>
      <c r="J427" s="10"/>
      <c r="N427" s="10"/>
      <c r="O427" s="10"/>
    </row>
    <row r="428" customFormat="false" ht="15.75" hidden="false" customHeight="true" outlineLevel="0" collapsed="false">
      <c r="H428" s="10"/>
      <c r="I428" s="10"/>
      <c r="J428" s="10"/>
      <c r="N428" s="10"/>
      <c r="O428" s="10"/>
    </row>
    <row r="429" customFormat="false" ht="15.75" hidden="false" customHeight="true" outlineLevel="0" collapsed="false">
      <c r="H429" s="10"/>
      <c r="I429" s="10"/>
      <c r="J429" s="10"/>
      <c r="N429" s="10"/>
      <c r="O429" s="10"/>
    </row>
    <row r="430" customFormat="false" ht="15.75" hidden="false" customHeight="true" outlineLevel="0" collapsed="false">
      <c r="H430" s="10"/>
      <c r="I430" s="10"/>
      <c r="J430" s="10"/>
      <c r="N430" s="10"/>
      <c r="O430" s="10"/>
    </row>
    <row r="431" customFormat="false" ht="15.75" hidden="false" customHeight="true" outlineLevel="0" collapsed="false">
      <c r="H431" s="10"/>
      <c r="I431" s="10"/>
      <c r="J431" s="10"/>
      <c r="N431" s="10"/>
      <c r="O431" s="10"/>
    </row>
    <row r="432" customFormat="false" ht="15.75" hidden="false" customHeight="true" outlineLevel="0" collapsed="false">
      <c r="H432" s="10"/>
      <c r="I432" s="10"/>
      <c r="J432" s="10"/>
      <c r="N432" s="10"/>
      <c r="O432" s="10"/>
    </row>
    <row r="433" customFormat="false" ht="15.75" hidden="false" customHeight="true" outlineLevel="0" collapsed="false">
      <c r="H433" s="10"/>
      <c r="I433" s="10"/>
      <c r="J433" s="10"/>
      <c r="N433" s="10"/>
      <c r="O433" s="10"/>
    </row>
    <row r="434" customFormat="false" ht="15.75" hidden="false" customHeight="true" outlineLevel="0" collapsed="false">
      <c r="H434" s="10"/>
      <c r="I434" s="10"/>
      <c r="J434" s="10"/>
      <c r="N434" s="10"/>
      <c r="O434" s="10"/>
    </row>
    <row r="435" customFormat="false" ht="15.75" hidden="false" customHeight="true" outlineLevel="0" collapsed="false">
      <c r="H435" s="10"/>
      <c r="I435" s="10"/>
      <c r="J435" s="10"/>
      <c r="N435" s="10"/>
      <c r="O435" s="10"/>
    </row>
    <row r="436" customFormat="false" ht="15.75" hidden="false" customHeight="true" outlineLevel="0" collapsed="false">
      <c r="H436" s="10"/>
      <c r="I436" s="10"/>
      <c r="J436" s="10"/>
      <c r="N436" s="10"/>
      <c r="O436" s="10"/>
    </row>
    <row r="437" customFormat="false" ht="15.75" hidden="false" customHeight="true" outlineLevel="0" collapsed="false">
      <c r="H437" s="10"/>
      <c r="I437" s="10"/>
      <c r="J437" s="10"/>
      <c r="N437" s="10"/>
      <c r="O437" s="10"/>
    </row>
    <row r="438" customFormat="false" ht="15.75" hidden="false" customHeight="true" outlineLevel="0" collapsed="false">
      <c r="H438" s="10"/>
      <c r="I438" s="10"/>
      <c r="J438" s="10"/>
      <c r="N438" s="10"/>
      <c r="O438" s="10"/>
    </row>
    <row r="439" customFormat="false" ht="15.75" hidden="false" customHeight="true" outlineLevel="0" collapsed="false">
      <c r="H439" s="10"/>
      <c r="I439" s="10"/>
      <c r="J439" s="10"/>
      <c r="N439" s="10"/>
      <c r="O439" s="10"/>
    </row>
    <row r="440" customFormat="false" ht="15.75" hidden="false" customHeight="true" outlineLevel="0" collapsed="false">
      <c r="H440" s="10"/>
      <c r="I440" s="10"/>
      <c r="J440" s="10"/>
      <c r="N440" s="10"/>
      <c r="O440" s="10"/>
    </row>
    <row r="441" customFormat="false" ht="15.75" hidden="false" customHeight="true" outlineLevel="0" collapsed="false">
      <c r="H441" s="10"/>
      <c r="I441" s="10"/>
      <c r="J441" s="10"/>
      <c r="N441" s="10"/>
      <c r="O441" s="10"/>
    </row>
    <row r="442" customFormat="false" ht="15.75" hidden="false" customHeight="true" outlineLevel="0" collapsed="false">
      <c r="H442" s="10"/>
      <c r="I442" s="10"/>
      <c r="J442" s="10"/>
      <c r="N442" s="10"/>
      <c r="O442" s="10"/>
    </row>
    <row r="443" customFormat="false" ht="15.75" hidden="false" customHeight="true" outlineLevel="0" collapsed="false">
      <c r="H443" s="10"/>
      <c r="I443" s="10"/>
      <c r="J443" s="10"/>
      <c r="N443" s="10"/>
      <c r="O443" s="10"/>
    </row>
    <row r="444" customFormat="false" ht="15.75" hidden="false" customHeight="true" outlineLevel="0" collapsed="false">
      <c r="H444" s="10"/>
      <c r="I444" s="10"/>
      <c r="J444" s="10"/>
      <c r="N444" s="10"/>
      <c r="O444" s="10"/>
    </row>
    <row r="445" customFormat="false" ht="15.75" hidden="false" customHeight="true" outlineLevel="0" collapsed="false">
      <c r="H445" s="10"/>
      <c r="I445" s="10"/>
      <c r="J445" s="10"/>
      <c r="N445" s="10"/>
      <c r="O445" s="10"/>
    </row>
    <row r="446" customFormat="false" ht="15.75" hidden="false" customHeight="true" outlineLevel="0" collapsed="false">
      <c r="H446" s="10"/>
      <c r="I446" s="10"/>
      <c r="J446" s="10"/>
      <c r="N446" s="10"/>
      <c r="O446" s="10"/>
    </row>
    <row r="447" customFormat="false" ht="15.75" hidden="false" customHeight="true" outlineLevel="0" collapsed="false">
      <c r="H447" s="10"/>
      <c r="I447" s="10"/>
      <c r="J447" s="10"/>
      <c r="N447" s="10"/>
      <c r="O447" s="10"/>
    </row>
    <row r="448" customFormat="false" ht="15.75" hidden="false" customHeight="true" outlineLevel="0" collapsed="false">
      <c r="H448" s="10"/>
      <c r="I448" s="10"/>
      <c r="J448" s="10"/>
      <c r="N448" s="10"/>
      <c r="O448" s="10"/>
    </row>
    <row r="449" customFormat="false" ht="15.75" hidden="false" customHeight="true" outlineLevel="0" collapsed="false">
      <c r="H449" s="10"/>
      <c r="I449" s="10"/>
      <c r="J449" s="10"/>
      <c r="N449" s="10"/>
      <c r="O449" s="10"/>
    </row>
    <row r="450" customFormat="false" ht="15.75" hidden="false" customHeight="true" outlineLevel="0" collapsed="false">
      <c r="H450" s="10"/>
      <c r="I450" s="10"/>
      <c r="J450" s="10"/>
      <c r="N450" s="10"/>
      <c r="O450" s="10"/>
    </row>
    <row r="451" customFormat="false" ht="15.75" hidden="false" customHeight="true" outlineLevel="0" collapsed="false">
      <c r="H451" s="10"/>
      <c r="I451" s="10"/>
      <c r="J451" s="10"/>
      <c r="N451" s="10"/>
      <c r="O451" s="10"/>
    </row>
    <row r="452" customFormat="false" ht="15.75" hidden="false" customHeight="true" outlineLevel="0" collapsed="false">
      <c r="H452" s="10"/>
      <c r="I452" s="10"/>
      <c r="J452" s="10"/>
      <c r="N452" s="10"/>
      <c r="O452" s="10"/>
    </row>
    <row r="453" customFormat="false" ht="15.75" hidden="false" customHeight="true" outlineLevel="0" collapsed="false">
      <c r="H453" s="10"/>
      <c r="I453" s="10"/>
      <c r="J453" s="10"/>
      <c r="N453" s="10"/>
      <c r="O453" s="10"/>
    </row>
    <row r="454" customFormat="false" ht="15.75" hidden="false" customHeight="true" outlineLevel="0" collapsed="false">
      <c r="H454" s="10"/>
      <c r="I454" s="10"/>
      <c r="J454" s="10"/>
      <c r="N454" s="10"/>
      <c r="O454" s="10"/>
    </row>
    <row r="455" customFormat="false" ht="15.75" hidden="false" customHeight="true" outlineLevel="0" collapsed="false">
      <c r="H455" s="10"/>
      <c r="I455" s="10"/>
      <c r="J455" s="10"/>
      <c r="N455" s="10"/>
      <c r="O455" s="10"/>
    </row>
    <row r="456" customFormat="false" ht="15.75" hidden="false" customHeight="true" outlineLevel="0" collapsed="false">
      <c r="H456" s="10"/>
      <c r="I456" s="10"/>
      <c r="J456" s="10"/>
      <c r="N456" s="10"/>
      <c r="O456" s="10"/>
    </row>
    <row r="457" customFormat="false" ht="15.75" hidden="false" customHeight="true" outlineLevel="0" collapsed="false">
      <c r="H457" s="10"/>
      <c r="I457" s="10"/>
      <c r="J457" s="10"/>
      <c r="N457" s="10"/>
      <c r="O457" s="10"/>
    </row>
    <row r="458" customFormat="false" ht="15.75" hidden="false" customHeight="true" outlineLevel="0" collapsed="false">
      <c r="H458" s="10"/>
      <c r="I458" s="10"/>
      <c r="J458" s="10"/>
      <c r="N458" s="10"/>
      <c r="O458" s="10"/>
    </row>
    <row r="459" customFormat="false" ht="15.75" hidden="false" customHeight="true" outlineLevel="0" collapsed="false">
      <c r="H459" s="10"/>
      <c r="I459" s="10"/>
      <c r="J459" s="10"/>
      <c r="N459" s="10"/>
      <c r="O459" s="10"/>
    </row>
    <row r="460" customFormat="false" ht="15.75" hidden="false" customHeight="true" outlineLevel="0" collapsed="false">
      <c r="H460" s="10"/>
      <c r="I460" s="10"/>
      <c r="J460" s="10"/>
      <c r="N460" s="10"/>
      <c r="O460" s="10"/>
    </row>
    <row r="461" customFormat="false" ht="15.75" hidden="false" customHeight="true" outlineLevel="0" collapsed="false">
      <c r="H461" s="10"/>
      <c r="I461" s="10"/>
      <c r="J461" s="10"/>
      <c r="N461" s="10"/>
      <c r="O461" s="10"/>
    </row>
    <row r="462" customFormat="false" ht="15.75" hidden="false" customHeight="true" outlineLevel="0" collapsed="false">
      <c r="H462" s="10"/>
      <c r="I462" s="10"/>
      <c r="J462" s="10"/>
      <c r="N462" s="10"/>
      <c r="O462" s="10"/>
    </row>
    <row r="463" customFormat="false" ht="15.75" hidden="false" customHeight="true" outlineLevel="0" collapsed="false">
      <c r="H463" s="10"/>
      <c r="I463" s="10"/>
      <c r="J463" s="10"/>
      <c r="N463" s="10"/>
      <c r="O463" s="10"/>
    </row>
    <row r="464" customFormat="false" ht="15.75" hidden="false" customHeight="true" outlineLevel="0" collapsed="false">
      <c r="H464" s="10"/>
      <c r="I464" s="10"/>
      <c r="J464" s="10"/>
      <c r="N464" s="10"/>
      <c r="O464" s="10"/>
    </row>
    <row r="465" customFormat="false" ht="15.75" hidden="false" customHeight="true" outlineLevel="0" collapsed="false">
      <c r="H465" s="10"/>
      <c r="I465" s="10"/>
      <c r="J465" s="10"/>
      <c r="N465" s="10"/>
      <c r="O465" s="10"/>
    </row>
    <row r="466" customFormat="false" ht="15.75" hidden="false" customHeight="true" outlineLevel="0" collapsed="false">
      <c r="H466" s="10"/>
      <c r="I466" s="10"/>
      <c r="J466" s="10"/>
      <c r="N466" s="10"/>
      <c r="O466" s="10"/>
    </row>
    <row r="467" customFormat="false" ht="15.75" hidden="false" customHeight="true" outlineLevel="0" collapsed="false">
      <c r="H467" s="10"/>
      <c r="I467" s="10"/>
      <c r="J467" s="10"/>
      <c r="N467" s="10"/>
      <c r="O467" s="10"/>
    </row>
    <row r="468" customFormat="false" ht="15.75" hidden="false" customHeight="true" outlineLevel="0" collapsed="false">
      <c r="H468" s="10"/>
      <c r="I468" s="10"/>
      <c r="J468" s="10"/>
      <c r="N468" s="10"/>
      <c r="O468" s="10"/>
    </row>
    <row r="469" customFormat="false" ht="15.75" hidden="false" customHeight="true" outlineLevel="0" collapsed="false">
      <c r="H469" s="10"/>
      <c r="I469" s="10"/>
      <c r="J469" s="10"/>
      <c r="N469" s="10"/>
      <c r="O469" s="10"/>
    </row>
    <row r="470" customFormat="false" ht="15.75" hidden="false" customHeight="true" outlineLevel="0" collapsed="false">
      <c r="H470" s="10"/>
      <c r="I470" s="10"/>
      <c r="J470" s="10"/>
      <c r="N470" s="10"/>
      <c r="O470" s="10"/>
    </row>
    <row r="471" customFormat="false" ht="15.75" hidden="false" customHeight="true" outlineLevel="0" collapsed="false">
      <c r="H471" s="10"/>
      <c r="I471" s="10"/>
      <c r="J471" s="10"/>
      <c r="N471" s="10"/>
      <c r="O471" s="10"/>
    </row>
    <row r="472" customFormat="false" ht="15.75" hidden="false" customHeight="true" outlineLevel="0" collapsed="false">
      <c r="H472" s="10"/>
      <c r="I472" s="10"/>
      <c r="J472" s="10"/>
      <c r="N472" s="10"/>
      <c r="O472" s="10"/>
    </row>
    <row r="473" customFormat="false" ht="15.75" hidden="false" customHeight="true" outlineLevel="0" collapsed="false">
      <c r="H473" s="10"/>
      <c r="I473" s="10"/>
      <c r="J473" s="10"/>
      <c r="N473" s="10"/>
      <c r="O473" s="10"/>
    </row>
    <row r="474" customFormat="false" ht="15.75" hidden="false" customHeight="true" outlineLevel="0" collapsed="false">
      <c r="H474" s="10"/>
      <c r="I474" s="10"/>
      <c r="J474" s="10"/>
      <c r="N474" s="10"/>
      <c r="O474" s="10"/>
    </row>
    <row r="475" customFormat="false" ht="15.75" hidden="false" customHeight="true" outlineLevel="0" collapsed="false">
      <c r="H475" s="10"/>
      <c r="I475" s="10"/>
      <c r="J475" s="10"/>
      <c r="N475" s="10"/>
      <c r="O475" s="10"/>
    </row>
    <row r="476" customFormat="false" ht="15.75" hidden="false" customHeight="true" outlineLevel="0" collapsed="false">
      <c r="H476" s="10"/>
      <c r="I476" s="10"/>
      <c r="J476" s="10"/>
      <c r="N476" s="10"/>
      <c r="O476" s="10"/>
    </row>
    <row r="477" customFormat="false" ht="15.75" hidden="false" customHeight="true" outlineLevel="0" collapsed="false">
      <c r="H477" s="10"/>
      <c r="I477" s="10"/>
      <c r="J477" s="10"/>
      <c r="N477" s="10"/>
      <c r="O477" s="10"/>
    </row>
    <row r="478" customFormat="false" ht="15.75" hidden="false" customHeight="true" outlineLevel="0" collapsed="false">
      <c r="H478" s="10"/>
      <c r="I478" s="10"/>
      <c r="J478" s="10"/>
      <c r="N478" s="10"/>
      <c r="O478" s="10"/>
    </row>
    <row r="479" customFormat="false" ht="15.75" hidden="false" customHeight="true" outlineLevel="0" collapsed="false">
      <c r="H479" s="10"/>
      <c r="I479" s="10"/>
      <c r="J479" s="10"/>
      <c r="N479" s="10"/>
      <c r="O479" s="10"/>
    </row>
    <row r="480" customFormat="false" ht="15.75" hidden="false" customHeight="true" outlineLevel="0" collapsed="false">
      <c r="H480" s="10"/>
      <c r="I480" s="10"/>
      <c r="J480" s="10"/>
      <c r="N480" s="10"/>
      <c r="O480" s="10"/>
    </row>
    <row r="481" customFormat="false" ht="15.75" hidden="false" customHeight="true" outlineLevel="0" collapsed="false">
      <c r="H481" s="10"/>
      <c r="I481" s="10"/>
      <c r="J481" s="10"/>
      <c r="N481" s="10"/>
      <c r="O481" s="10"/>
    </row>
    <row r="482" customFormat="false" ht="15.75" hidden="false" customHeight="true" outlineLevel="0" collapsed="false">
      <c r="H482" s="10"/>
      <c r="I482" s="10"/>
      <c r="J482" s="10"/>
      <c r="N482" s="10"/>
      <c r="O482" s="10"/>
    </row>
    <row r="483" customFormat="false" ht="15.75" hidden="false" customHeight="true" outlineLevel="0" collapsed="false">
      <c r="H483" s="10"/>
      <c r="I483" s="10"/>
      <c r="J483" s="10"/>
      <c r="N483" s="10"/>
      <c r="O483" s="10"/>
    </row>
    <row r="484" customFormat="false" ht="15.75" hidden="false" customHeight="true" outlineLevel="0" collapsed="false">
      <c r="H484" s="10"/>
      <c r="I484" s="10"/>
      <c r="J484" s="10"/>
      <c r="N484" s="10"/>
      <c r="O484" s="10"/>
    </row>
    <row r="485" customFormat="false" ht="15.75" hidden="false" customHeight="true" outlineLevel="0" collapsed="false">
      <c r="H485" s="10"/>
      <c r="I485" s="10"/>
      <c r="J485" s="10"/>
      <c r="N485" s="10"/>
      <c r="O485" s="10"/>
    </row>
    <row r="486" customFormat="false" ht="15.75" hidden="false" customHeight="true" outlineLevel="0" collapsed="false">
      <c r="H486" s="10"/>
      <c r="I486" s="10"/>
      <c r="J486" s="10"/>
      <c r="N486" s="10"/>
      <c r="O486" s="10"/>
    </row>
    <row r="487" customFormat="false" ht="15.75" hidden="false" customHeight="true" outlineLevel="0" collapsed="false">
      <c r="H487" s="10"/>
      <c r="I487" s="10"/>
      <c r="J487" s="10"/>
      <c r="N487" s="10"/>
      <c r="O487" s="10"/>
    </row>
    <row r="488" customFormat="false" ht="15.75" hidden="false" customHeight="true" outlineLevel="0" collapsed="false">
      <c r="H488" s="10"/>
      <c r="I488" s="10"/>
      <c r="J488" s="10"/>
      <c r="N488" s="10"/>
      <c r="O488" s="10"/>
    </row>
    <row r="489" customFormat="false" ht="15.75" hidden="false" customHeight="true" outlineLevel="0" collapsed="false">
      <c r="H489" s="10"/>
      <c r="I489" s="10"/>
      <c r="J489" s="10"/>
      <c r="N489" s="10"/>
      <c r="O489" s="10"/>
    </row>
    <row r="490" customFormat="false" ht="15.75" hidden="false" customHeight="true" outlineLevel="0" collapsed="false">
      <c r="H490" s="10"/>
      <c r="I490" s="10"/>
      <c r="J490" s="10"/>
      <c r="N490" s="10"/>
      <c r="O490" s="10"/>
    </row>
    <row r="491" customFormat="false" ht="15.75" hidden="false" customHeight="true" outlineLevel="0" collapsed="false">
      <c r="H491" s="10"/>
      <c r="I491" s="10"/>
      <c r="J491" s="10"/>
      <c r="N491" s="10"/>
      <c r="O491" s="10"/>
    </row>
    <row r="492" customFormat="false" ht="15.75" hidden="false" customHeight="true" outlineLevel="0" collapsed="false">
      <c r="H492" s="10"/>
      <c r="I492" s="10"/>
      <c r="J492" s="10"/>
      <c r="N492" s="10"/>
      <c r="O492" s="10"/>
    </row>
    <row r="493" customFormat="false" ht="15.75" hidden="false" customHeight="true" outlineLevel="0" collapsed="false">
      <c r="H493" s="10"/>
      <c r="I493" s="10"/>
      <c r="J493" s="10"/>
      <c r="N493" s="10"/>
      <c r="O493" s="10"/>
    </row>
    <row r="494" customFormat="false" ht="15.75" hidden="false" customHeight="true" outlineLevel="0" collapsed="false">
      <c r="H494" s="10"/>
      <c r="I494" s="10"/>
      <c r="J494" s="10"/>
      <c r="N494" s="10"/>
      <c r="O494" s="10"/>
    </row>
    <row r="495" customFormat="false" ht="15.75" hidden="false" customHeight="true" outlineLevel="0" collapsed="false">
      <c r="H495" s="10"/>
      <c r="I495" s="10"/>
      <c r="J495" s="10"/>
      <c r="N495" s="10"/>
      <c r="O495" s="10"/>
    </row>
    <row r="496" customFormat="false" ht="15.75" hidden="false" customHeight="true" outlineLevel="0" collapsed="false">
      <c r="H496" s="10"/>
      <c r="I496" s="10"/>
      <c r="J496" s="10"/>
      <c r="N496" s="10"/>
      <c r="O496" s="10"/>
    </row>
    <row r="497" customFormat="false" ht="15.75" hidden="false" customHeight="true" outlineLevel="0" collapsed="false">
      <c r="H497" s="10"/>
      <c r="I497" s="10"/>
      <c r="J497" s="10"/>
      <c r="N497" s="10"/>
      <c r="O497" s="10"/>
    </row>
    <row r="498" customFormat="false" ht="15.75" hidden="false" customHeight="true" outlineLevel="0" collapsed="false">
      <c r="H498" s="10"/>
      <c r="I498" s="10"/>
      <c r="J498" s="10"/>
      <c r="N498" s="10"/>
      <c r="O498" s="10"/>
    </row>
    <row r="499" customFormat="false" ht="15.75" hidden="false" customHeight="true" outlineLevel="0" collapsed="false">
      <c r="H499" s="10"/>
      <c r="I499" s="10"/>
      <c r="J499" s="10"/>
      <c r="N499" s="10"/>
      <c r="O499" s="10"/>
    </row>
    <row r="500" customFormat="false" ht="15.75" hidden="false" customHeight="true" outlineLevel="0" collapsed="false">
      <c r="H500" s="10"/>
      <c r="I500" s="10"/>
      <c r="J500" s="10"/>
      <c r="N500" s="10"/>
      <c r="O500" s="10"/>
    </row>
    <row r="501" customFormat="false" ht="15.75" hidden="false" customHeight="true" outlineLevel="0" collapsed="false">
      <c r="H501" s="10"/>
      <c r="I501" s="10"/>
      <c r="J501" s="10"/>
      <c r="N501" s="10"/>
      <c r="O501" s="10"/>
    </row>
    <row r="502" customFormat="false" ht="15.75" hidden="false" customHeight="true" outlineLevel="0" collapsed="false">
      <c r="H502" s="10"/>
      <c r="I502" s="10"/>
      <c r="J502" s="10"/>
      <c r="N502" s="10"/>
      <c r="O502" s="10"/>
    </row>
    <row r="503" customFormat="false" ht="15.75" hidden="false" customHeight="true" outlineLevel="0" collapsed="false">
      <c r="H503" s="10"/>
      <c r="I503" s="10"/>
      <c r="J503" s="10"/>
      <c r="N503" s="10"/>
      <c r="O503" s="10"/>
    </row>
    <row r="504" customFormat="false" ht="15.75" hidden="false" customHeight="true" outlineLevel="0" collapsed="false">
      <c r="H504" s="10"/>
      <c r="I504" s="10"/>
      <c r="J504" s="10"/>
      <c r="N504" s="10"/>
      <c r="O504" s="10"/>
    </row>
    <row r="505" customFormat="false" ht="15.75" hidden="false" customHeight="true" outlineLevel="0" collapsed="false">
      <c r="H505" s="10"/>
      <c r="I505" s="10"/>
      <c r="J505" s="10"/>
      <c r="N505" s="10"/>
      <c r="O505" s="10"/>
    </row>
    <row r="506" customFormat="false" ht="15.75" hidden="false" customHeight="true" outlineLevel="0" collapsed="false">
      <c r="H506" s="10"/>
      <c r="I506" s="10"/>
      <c r="J506" s="10"/>
      <c r="N506" s="10"/>
      <c r="O506" s="10"/>
    </row>
    <row r="507" customFormat="false" ht="15.75" hidden="false" customHeight="true" outlineLevel="0" collapsed="false">
      <c r="H507" s="10"/>
      <c r="I507" s="10"/>
      <c r="J507" s="10"/>
      <c r="N507" s="10"/>
      <c r="O507" s="10"/>
    </row>
    <row r="508" customFormat="false" ht="15.75" hidden="false" customHeight="true" outlineLevel="0" collapsed="false">
      <c r="H508" s="10"/>
      <c r="I508" s="10"/>
      <c r="J508" s="10"/>
      <c r="N508" s="10"/>
      <c r="O508" s="10"/>
    </row>
    <row r="509" customFormat="false" ht="15.75" hidden="false" customHeight="true" outlineLevel="0" collapsed="false">
      <c r="H509" s="10"/>
      <c r="I509" s="10"/>
      <c r="J509" s="10"/>
      <c r="N509" s="10"/>
      <c r="O509" s="10"/>
    </row>
    <row r="510" customFormat="false" ht="15.75" hidden="false" customHeight="true" outlineLevel="0" collapsed="false">
      <c r="H510" s="10"/>
      <c r="I510" s="10"/>
      <c r="J510" s="10"/>
      <c r="N510" s="10"/>
      <c r="O510" s="10"/>
    </row>
    <row r="511" customFormat="false" ht="15.75" hidden="false" customHeight="true" outlineLevel="0" collapsed="false">
      <c r="H511" s="10"/>
      <c r="I511" s="10"/>
      <c r="J511" s="10"/>
      <c r="N511" s="10"/>
      <c r="O511" s="10"/>
    </row>
    <row r="512" customFormat="false" ht="15.75" hidden="false" customHeight="true" outlineLevel="0" collapsed="false">
      <c r="H512" s="10"/>
      <c r="I512" s="10"/>
      <c r="J512" s="10"/>
      <c r="N512" s="10"/>
      <c r="O512" s="10"/>
    </row>
    <row r="513" customFormat="false" ht="15.75" hidden="false" customHeight="true" outlineLevel="0" collapsed="false">
      <c r="H513" s="10"/>
      <c r="I513" s="10"/>
      <c r="J513" s="10"/>
      <c r="N513" s="10"/>
      <c r="O513" s="10"/>
    </row>
    <row r="514" customFormat="false" ht="15.75" hidden="false" customHeight="true" outlineLevel="0" collapsed="false">
      <c r="H514" s="10"/>
      <c r="I514" s="10"/>
      <c r="J514" s="10"/>
      <c r="N514" s="10"/>
      <c r="O514" s="10"/>
    </row>
    <row r="515" customFormat="false" ht="15.75" hidden="false" customHeight="true" outlineLevel="0" collapsed="false">
      <c r="H515" s="10"/>
      <c r="I515" s="10"/>
      <c r="J515" s="10"/>
      <c r="N515" s="10"/>
      <c r="O515" s="10"/>
    </row>
    <row r="516" customFormat="false" ht="15.75" hidden="false" customHeight="true" outlineLevel="0" collapsed="false">
      <c r="H516" s="10"/>
      <c r="I516" s="10"/>
      <c r="J516" s="10"/>
      <c r="N516" s="10"/>
      <c r="O516" s="10"/>
    </row>
    <row r="517" customFormat="false" ht="15.75" hidden="false" customHeight="true" outlineLevel="0" collapsed="false">
      <c r="H517" s="10"/>
      <c r="I517" s="10"/>
      <c r="J517" s="10"/>
      <c r="N517" s="10"/>
      <c r="O517" s="10"/>
    </row>
    <row r="518" customFormat="false" ht="15.75" hidden="false" customHeight="true" outlineLevel="0" collapsed="false">
      <c r="H518" s="10"/>
      <c r="I518" s="10"/>
      <c r="J518" s="10"/>
      <c r="N518" s="10"/>
      <c r="O518" s="10"/>
    </row>
    <row r="519" customFormat="false" ht="15.75" hidden="false" customHeight="true" outlineLevel="0" collapsed="false">
      <c r="H519" s="10"/>
      <c r="I519" s="10"/>
      <c r="J519" s="10"/>
      <c r="N519" s="10"/>
      <c r="O519" s="10"/>
    </row>
    <row r="520" customFormat="false" ht="15.75" hidden="false" customHeight="true" outlineLevel="0" collapsed="false">
      <c r="H520" s="10"/>
      <c r="I520" s="10"/>
      <c r="J520" s="10"/>
      <c r="N520" s="10"/>
      <c r="O520" s="10"/>
    </row>
    <row r="521" customFormat="false" ht="15.75" hidden="false" customHeight="true" outlineLevel="0" collapsed="false">
      <c r="H521" s="10"/>
      <c r="I521" s="10"/>
      <c r="J521" s="10"/>
      <c r="N521" s="10"/>
      <c r="O521" s="10"/>
    </row>
    <row r="522" customFormat="false" ht="15.75" hidden="false" customHeight="true" outlineLevel="0" collapsed="false">
      <c r="H522" s="10"/>
      <c r="I522" s="10"/>
      <c r="J522" s="10"/>
      <c r="N522" s="10"/>
      <c r="O522" s="10"/>
    </row>
    <row r="523" customFormat="false" ht="15.75" hidden="false" customHeight="true" outlineLevel="0" collapsed="false">
      <c r="H523" s="10"/>
      <c r="I523" s="10"/>
      <c r="J523" s="10"/>
      <c r="N523" s="10"/>
      <c r="O523" s="10"/>
    </row>
    <row r="524" customFormat="false" ht="15.75" hidden="false" customHeight="true" outlineLevel="0" collapsed="false">
      <c r="H524" s="10"/>
      <c r="I524" s="10"/>
      <c r="J524" s="10"/>
      <c r="N524" s="10"/>
      <c r="O524" s="10"/>
    </row>
    <row r="525" customFormat="false" ht="15.75" hidden="false" customHeight="true" outlineLevel="0" collapsed="false">
      <c r="H525" s="10"/>
      <c r="I525" s="10"/>
      <c r="J525" s="10"/>
      <c r="N525" s="10"/>
      <c r="O525" s="10"/>
    </row>
    <row r="526" customFormat="false" ht="15.75" hidden="false" customHeight="true" outlineLevel="0" collapsed="false">
      <c r="H526" s="10"/>
      <c r="I526" s="10"/>
      <c r="J526" s="10"/>
      <c r="N526" s="10"/>
      <c r="O526" s="10"/>
    </row>
    <row r="527" customFormat="false" ht="15.75" hidden="false" customHeight="true" outlineLevel="0" collapsed="false">
      <c r="H527" s="10"/>
      <c r="I527" s="10"/>
      <c r="J527" s="10"/>
      <c r="N527" s="10"/>
      <c r="O527" s="10"/>
    </row>
    <row r="528" customFormat="false" ht="15.75" hidden="false" customHeight="true" outlineLevel="0" collapsed="false">
      <c r="H528" s="10"/>
      <c r="I528" s="10"/>
      <c r="J528" s="10"/>
      <c r="N528" s="10"/>
      <c r="O528" s="10"/>
    </row>
    <row r="529" customFormat="false" ht="15.75" hidden="false" customHeight="true" outlineLevel="0" collapsed="false">
      <c r="H529" s="10"/>
      <c r="I529" s="10"/>
      <c r="J529" s="10"/>
      <c r="N529" s="10"/>
      <c r="O529" s="10"/>
    </row>
    <row r="530" customFormat="false" ht="15.75" hidden="false" customHeight="true" outlineLevel="0" collapsed="false">
      <c r="H530" s="10"/>
      <c r="I530" s="10"/>
      <c r="J530" s="10"/>
      <c r="N530" s="10"/>
      <c r="O530" s="10"/>
    </row>
    <row r="531" customFormat="false" ht="15.75" hidden="false" customHeight="true" outlineLevel="0" collapsed="false">
      <c r="H531" s="10"/>
      <c r="I531" s="10"/>
      <c r="J531" s="10"/>
      <c r="N531" s="10"/>
      <c r="O531" s="10"/>
    </row>
    <row r="532" customFormat="false" ht="15.75" hidden="false" customHeight="true" outlineLevel="0" collapsed="false">
      <c r="H532" s="10"/>
      <c r="I532" s="10"/>
      <c r="J532" s="10"/>
      <c r="N532" s="10"/>
      <c r="O532" s="10"/>
    </row>
    <row r="533" customFormat="false" ht="15.75" hidden="false" customHeight="true" outlineLevel="0" collapsed="false">
      <c r="H533" s="10"/>
      <c r="I533" s="10"/>
      <c r="J533" s="10"/>
      <c r="N533" s="10"/>
      <c r="O533" s="10"/>
    </row>
    <row r="534" customFormat="false" ht="15.75" hidden="false" customHeight="true" outlineLevel="0" collapsed="false">
      <c r="H534" s="10"/>
      <c r="I534" s="10"/>
      <c r="J534" s="10"/>
      <c r="N534" s="10"/>
      <c r="O534" s="10"/>
    </row>
    <row r="535" customFormat="false" ht="15.75" hidden="false" customHeight="true" outlineLevel="0" collapsed="false">
      <c r="H535" s="10"/>
      <c r="I535" s="10"/>
      <c r="J535" s="10"/>
      <c r="N535" s="10"/>
      <c r="O535" s="10"/>
    </row>
    <row r="536" customFormat="false" ht="15.75" hidden="false" customHeight="true" outlineLevel="0" collapsed="false">
      <c r="H536" s="10"/>
      <c r="I536" s="10"/>
      <c r="J536" s="10"/>
      <c r="N536" s="10"/>
      <c r="O536" s="10"/>
    </row>
    <row r="537" customFormat="false" ht="15.75" hidden="false" customHeight="true" outlineLevel="0" collapsed="false">
      <c r="H537" s="10"/>
      <c r="I537" s="10"/>
      <c r="J537" s="10"/>
      <c r="N537" s="10"/>
      <c r="O537" s="10"/>
    </row>
    <row r="538" customFormat="false" ht="15.75" hidden="false" customHeight="true" outlineLevel="0" collapsed="false">
      <c r="H538" s="10"/>
      <c r="I538" s="10"/>
      <c r="J538" s="10"/>
      <c r="N538" s="10"/>
      <c r="O538" s="10"/>
    </row>
    <row r="539" customFormat="false" ht="15.75" hidden="false" customHeight="true" outlineLevel="0" collapsed="false">
      <c r="H539" s="10"/>
      <c r="I539" s="10"/>
      <c r="J539" s="10"/>
      <c r="N539" s="10"/>
      <c r="O539" s="10"/>
    </row>
    <row r="540" customFormat="false" ht="15.75" hidden="false" customHeight="true" outlineLevel="0" collapsed="false">
      <c r="H540" s="10"/>
      <c r="I540" s="10"/>
      <c r="J540" s="10"/>
      <c r="N540" s="10"/>
      <c r="O540" s="10"/>
    </row>
    <row r="541" customFormat="false" ht="15.75" hidden="false" customHeight="true" outlineLevel="0" collapsed="false">
      <c r="H541" s="10"/>
      <c r="I541" s="10"/>
      <c r="J541" s="10"/>
      <c r="N541" s="10"/>
      <c r="O541" s="10"/>
    </row>
    <row r="542" customFormat="false" ht="15.75" hidden="false" customHeight="true" outlineLevel="0" collapsed="false">
      <c r="H542" s="10"/>
      <c r="I542" s="10"/>
      <c r="J542" s="10"/>
      <c r="N542" s="10"/>
      <c r="O542" s="10"/>
    </row>
    <row r="543" customFormat="false" ht="15.75" hidden="false" customHeight="true" outlineLevel="0" collapsed="false">
      <c r="H543" s="10"/>
      <c r="I543" s="10"/>
      <c r="J543" s="10"/>
      <c r="N543" s="10"/>
      <c r="O543" s="10"/>
    </row>
    <row r="544" customFormat="false" ht="15.75" hidden="false" customHeight="true" outlineLevel="0" collapsed="false">
      <c r="H544" s="10"/>
      <c r="I544" s="10"/>
      <c r="J544" s="10"/>
      <c r="N544" s="10"/>
      <c r="O544" s="10"/>
    </row>
    <row r="545" customFormat="false" ht="15.75" hidden="false" customHeight="true" outlineLevel="0" collapsed="false">
      <c r="H545" s="10"/>
      <c r="I545" s="10"/>
      <c r="J545" s="10"/>
      <c r="N545" s="10"/>
      <c r="O545" s="10"/>
    </row>
    <row r="546" customFormat="false" ht="15.75" hidden="false" customHeight="true" outlineLevel="0" collapsed="false">
      <c r="H546" s="10"/>
      <c r="I546" s="10"/>
      <c r="J546" s="10"/>
      <c r="N546" s="10"/>
      <c r="O546" s="10"/>
    </row>
    <row r="547" customFormat="false" ht="15.75" hidden="false" customHeight="true" outlineLevel="0" collapsed="false">
      <c r="H547" s="10"/>
      <c r="I547" s="10"/>
      <c r="J547" s="10"/>
      <c r="N547" s="10"/>
      <c r="O547" s="10"/>
    </row>
    <row r="548" customFormat="false" ht="15.75" hidden="false" customHeight="true" outlineLevel="0" collapsed="false">
      <c r="H548" s="10"/>
      <c r="I548" s="10"/>
      <c r="J548" s="10"/>
      <c r="N548" s="10"/>
      <c r="O548" s="10"/>
    </row>
    <row r="549" customFormat="false" ht="15.75" hidden="false" customHeight="true" outlineLevel="0" collapsed="false">
      <c r="H549" s="10"/>
      <c r="I549" s="10"/>
      <c r="J549" s="10"/>
      <c r="N549" s="10"/>
      <c r="O549" s="10"/>
    </row>
    <row r="550" customFormat="false" ht="15.75" hidden="false" customHeight="true" outlineLevel="0" collapsed="false">
      <c r="H550" s="10"/>
      <c r="I550" s="10"/>
      <c r="J550" s="10"/>
      <c r="N550" s="10"/>
      <c r="O550" s="10"/>
    </row>
    <row r="551" customFormat="false" ht="15.75" hidden="false" customHeight="true" outlineLevel="0" collapsed="false">
      <c r="H551" s="10"/>
      <c r="I551" s="10"/>
      <c r="J551" s="10"/>
      <c r="N551" s="10"/>
      <c r="O551" s="10"/>
    </row>
    <row r="552" customFormat="false" ht="15.75" hidden="false" customHeight="true" outlineLevel="0" collapsed="false">
      <c r="H552" s="10"/>
      <c r="I552" s="10"/>
      <c r="J552" s="10"/>
      <c r="N552" s="10"/>
      <c r="O552" s="10"/>
    </row>
    <row r="553" customFormat="false" ht="15.75" hidden="false" customHeight="true" outlineLevel="0" collapsed="false">
      <c r="H553" s="10"/>
      <c r="I553" s="10"/>
      <c r="J553" s="10"/>
      <c r="N553" s="10"/>
      <c r="O553" s="10"/>
    </row>
    <row r="554" customFormat="false" ht="15.75" hidden="false" customHeight="true" outlineLevel="0" collapsed="false">
      <c r="H554" s="10"/>
      <c r="I554" s="10"/>
      <c r="J554" s="10"/>
      <c r="N554" s="10"/>
      <c r="O554" s="10"/>
    </row>
    <row r="555" customFormat="false" ht="15.75" hidden="false" customHeight="true" outlineLevel="0" collapsed="false">
      <c r="H555" s="10"/>
      <c r="I555" s="10"/>
      <c r="J555" s="10"/>
      <c r="N555" s="10"/>
      <c r="O555" s="10"/>
    </row>
    <row r="556" customFormat="false" ht="15.75" hidden="false" customHeight="true" outlineLevel="0" collapsed="false">
      <c r="H556" s="10"/>
      <c r="I556" s="10"/>
      <c r="J556" s="10"/>
      <c r="N556" s="10"/>
      <c r="O556" s="10"/>
    </row>
    <row r="557" customFormat="false" ht="15.75" hidden="false" customHeight="true" outlineLevel="0" collapsed="false">
      <c r="H557" s="10"/>
      <c r="I557" s="10"/>
      <c r="J557" s="10"/>
      <c r="N557" s="10"/>
      <c r="O557" s="10"/>
    </row>
    <row r="558" customFormat="false" ht="15.75" hidden="false" customHeight="true" outlineLevel="0" collapsed="false">
      <c r="H558" s="10"/>
      <c r="I558" s="10"/>
      <c r="J558" s="10"/>
      <c r="N558" s="10"/>
      <c r="O558" s="10"/>
    </row>
    <row r="559" customFormat="false" ht="15.75" hidden="false" customHeight="true" outlineLevel="0" collapsed="false">
      <c r="H559" s="10"/>
      <c r="I559" s="10"/>
      <c r="J559" s="10"/>
      <c r="N559" s="10"/>
      <c r="O559" s="10"/>
    </row>
    <row r="560" customFormat="false" ht="15.75" hidden="false" customHeight="true" outlineLevel="0" collapsed="false">
      <c r="H560" s="10"/>
      <c r="I560" s="10"/>
      <c r="J560" s="10"/>
      <c r="N560" s="10"/>
      <c r="O560" s="10"/>
    </row>
    <row r="561" customFormat="false" ht="15.75" hidden="false" customHeight="true" outlineLevel="0" collapsed="false">
      <c r="H561" s="10"/>
      <c r="I561" s="10"/>
      <c r="J561" s="10"/>
      <c r="N561" s="10"/>
      <c r="O561" s="10"/>
    </row>
    <row r="562" customFormat="false" ht="15.75" hidden="false" customHeight="true" outlineLevel="0" collapsed="false">
      <c r="H562" s="10"/>
      <c r="I562" s="10"/>
      <c r="J562" s="10"/>
      <c r="N562" s="10"/>
      <c r="O562" s="10"/>
    </row>
    <row r="563" customFormat="false" ht="15.75" hidden="false" customHeight="true" outlineLevel="0" collapsed="false">
      <c r="H563" s="10"/>
      <c r="I563" s="10"/>
      <c r="J563" s="10"/>
      <c r="N563" s="10"/>
      <c r="O563" s="10"/>
    </row>
    <row r="564" customFormat="false" ht="15.75" hidden="false" customHeight="true" outlineLevel="0" collapsed="false">
      <c r="H564" s="10"/>
      <c r="I564" s="10"/>
      <c r="J564" s="10"/>
      <c r="N564" s="10"/>
      <c r="O564" s="10"/>
    </row>
    <row r="565" customFormat="false" ht="15.75" hidden="false" customHeight="true" outlineLevel="0" collapsed="false">
      <c r="H565" s="10"/>
      <c r="I565" s="10"/>
      <c r="J565" s="10"/>
      <c r="N565" s="10"/>
      <c r="O565" s="10"/>
    </row>
    <row r="566" customFormat="false" ht="15.75" hidden="false" customHeight="true" outlineLevel="0" collapsed="false">
      <c r="H566" s="10"/>
      <c r="I566" s="10"/>
      <c r="J566" s="10"/>
      <c r="N566" s="10"/>
      <c r="O566" s="10"/>
    </row>
    <row r="567" customFormat="false" ht="15.75" hidden="false" customHeight="true" outlineLevel="0" collapsed="false">
      <c r="H567" s="10"/>
      <c r="I567" s="10"/>
      <c r="J567" s="10"/>
      <c r="N567" s="10"/>
      <c r="O567" s="10"/>
    </row>
    <row r="568" customFormat="false" ht="15.75" hidden="false" customHeight="true" outlineLevel="0" collapsed="false">
      <c r="H568" s="10"/>
      <c r="I568" s="10"/>
      <c r="J568" s="10"/>
      <c r="N568" s="10"/>
      <c r="O568" s="10"/>
    </row>
    <row r="569" customFormat="false" ht="15.75" hidden="false" customHeight="true" outlineLevel="0" collapsed="false">
      <c r="H569" s="10"/>
      <c r="I569" s="10"/>
      <c r="J569" s="10"/>
      <c r="N569" s="10"/>
      <c r="O569" s="10"/>
    </row>
    <row r="570" customFormat="false" ht="15.75" hidden="false" customHeight="true" outlineLevel="0" collapsed="false">
      <c r="H570" s="10"/>
      <c r="I570" s="10"/>
      <c r="J570" s="10"/>
      <c r="N570" s="10"/>
      <c r="O570" s="10"/>
    </row>
    <row r="571" customFormat="false" ht="15.75" hidden="false" customHeight="true" outlineLevel="0" collapsed="false">
      <c r="H571" s="10"/>
      <c r="I571" s="10"/>
      <c r="J571" s="10"/>
      <c r="N571" s="10"/>
      <c r="O571" s="10"/>
    </row>
    <row r="572" customFormat="false" ht="15.75" hidden="false" customHeight="true" outlineLevel="0" collapsed="false">
      <c r="H572" s="10"/>
      <c r="I572" s="10"/>
      <c r="J572" s="10"/>
      <c r="N572" s="10"/>
      <c r="O572" s="10"/>
    </row>
    <row r="573" customFormat="false" ht="15.75" hidden="false" customHeight="true" outlineLevel="0" collapsed="false">
      <c r="H573" s="10"/>
      <c r="I573" s="10"/>
      <c r="J573" s="10"/>
      <c r="N573" s="10"/>
      <c r="O573" s="10"/>
    </row>
    <row r="574" customFormat="false" ht="15.75" hidden="false" customHeight="true" outlineLevel="0" collapsed="false">
      <c r="H574" s="10"/>
      <c r="I574" s="10"/>
      <c r="J574" s="10"/>
      <c r="N574" s="10"/>
      <c r="O574" s="10"/>
    </row>
    <row r="575" customFormat="false" ht="15.75" hidden="false" customHeight="true" outlineLevel="0" collapsed="false">
      <c r="H575" s="10"/>
      <c r="I575" s="10"/>
      <c r="J575" s="10"/>
      <c r="N575" s="10"/>
      <c r="O575" s="10"/>
    </row>
    <row r="576" customFormat="false" ht="15.75" hidden="false" customHeight="true" outlineLevel="0" collapsed="false">
      <c r="H576" s="10"/>
      <c r="I576" s="10"/>
      <c r="J576" s="10"/>
      <c r="N576" s="10"/>
      <c r="O576" s="10"/>
    </row>
    <row r="577" customFormat="false" ht="15.75" hidden="false" customHeight="true" outlineLevel="0" collapsed="false">
      <c r="H577" s="10"/>
      <c r="I577" s="10"/>
      <c r="J577" s="10"/>
      <c r="N577" s="10"/>
      <c r="O577" s="10"/>
    </row>
    <row r="578" customFormat="false" ht="15.75" hidden="false" customHeight="true" outlineLevel="0" collapsed="false">
      <c r="H578" s="10"/>
      <c r="I578" s="10"/>
      <c r="J578" s="10"/>
      <c r="N578" s="10"/>
      <c r="O578" s="10"/>
    </row>
    <row r="579" customFormat="false" ht="15.75" hidden="false" customHeight="true" outlineLevel="0" collapsed="false">
      <c r="H579" s="10"/>
      <c r="I579" s="10"/>
      <c r="J579" s="10"/>
      <c r="N579" s="10"/>
      <c r="O579" s="10"/>
    </row>
    <row r="580" customFormat="false" ht="15.75" hidden="false" customHeight="true" outlineLevel="0" collapsed="false">
      <c r="H580" s="10"/>
      <c r="I580" s="10"/>
      <c r="J580" s="10"/>
      <c r="N580" s="10"/>
      <c r="O580" s="10"/>
    </row>
    <row r="581" customFormat="false" ht="15.75" hidden="false" customHeight="true" outlineLevel="0" collapsed="false">
      <c r="H581" s="10"/>
      <c r="I581" s="10"/>
      <c r="J581" s="10"/>
      <c r="N581" s="10"/>
      <c r="O581" s="10"/>
    </row>
    <row r="582" customFormat="false" ht="15.75" hidden="false" customHeight="true" outlineLevel="0" collapsed="false">
      <c r="H582" s="10"/>
      <c r="I582" s="10"/>
      <c r="J582" s="10"/>
      <c r="N582" s="10"/>
      <c r="O582" s="10"/>
    </row>
    <row r="583" customFormat="false" ht="15.75" hidden="false" customHeight="true" outlineLevel="0" collapsed="false">
      <c r="H583" s="10"/>
      <c r="I583" s="10"/>
      <c r="J583" s="10"/>
      <c r="N583" s="10"/>
      <c r="O583" s="10"/>
    </row>
    <row r="584" customFormat="false" ht="15.75" hidden="false" customHeight="true" outlineLevel="0" collapsed="false">
      <c r="H584" s="10"/>
      <c r="I584" s="10"/>
      <c r="J584" s="10"/>
      <c r="N584" s="10"/>
      <c r="O584" s="10"/>
    </row>
    <row r="585" customFormat="false" ht="15.75" hidden="false" customHeight="true" outlineLevel="0" collapsed="false">
      <c r="H585" s="10"/>
      <c r="I585" s="10"/>
      <c r="J585" s="10"/>
      <c r="N585" s="10"/>
      <c r="O585" s="10"/>
    </row>
    <row r="586" customFormat="false" ht="15.75" hidden="false" customHeight="true" outlineLevel="0" collapsed="false">
      <c r="H586" s="10"/>
      <c r="I586" s="10"/>
      <c r="J586" s="10"/>
      <c r="N586" s="10"/>
      <c r="O586" s="10"/>
    </row>
    <row r="587" customFormat="false" ht="15.75" hidden="false" customHeight="true" outlineLevel="0" collapsed="false">
      <c r="H587" s="10"/>
      <c r="I587" s="10"/>
      <c r="J587" s="10"/>
      <c r="N587" s="10"/>
      <c r="O587" s="10"/>
    </row>
    <row r="588" customFormat="false" ht="15.75" hidden="false" customHeight="true" outlineLevel="0" collapsed="false">
      <c r="H588" s="10"/>
      <c r="I588" s="10"/>
      <c r="J588" s="10"/>
      <c r="N588" s="10"/>
      <c r="O588" s="10"/>
    </row>
    <row r="589" customFormat="false" ht="15.75" hidden="false" customHeight="true" outlineLevel="0" collapsed="false">
      <c r="H589" s="10"/>
      <c r="I589" s="10"/>
      <c r="J589" s="10"/>
      <c r="N589" s="10"/>
      <c r="O589" s="10"/>
    </row>
    <row r="590" customFormat="false" ht="15.75" hidden="false" customHeight="true" outlineLevel="0" collapsed="false">
      <c r="H590" s="10"/>
      <c r="I590" s="10"/>
      <c r="J590" s="10"/>
      <c r="N590" s="10"/>
      <c r="O590" s="10"/>
    </row>
    <row r="591" customFormat="false" ht="15.75" hidden="false" customHeight="true" outlineLevel="0" collapsed="false">
      <c r="H591" s="10"/>
      <c r="I591" s="10"/>
      <c r="J591" s="10"/>
      <c r="N591" s="10"/>
      <c r="O591" s="10"/>
    </row>
    <row r="592" customFormat="false" ht="15.75" hidden="false" customHeight="true" outlineLevel="0" collapsed="false">
      <c r="H592" s="10"/>
      <c r="I592" s="10"/>
      <c r="J592" s="10"/>
      <c r="N592" s="10"/>
      <c r="O592" s="10"/>
    </row>
    <row r="593" customFormat="false" ht="15.75" hidden="false" customHeight="true" outlineLevel="0" collapsed="false">
      <c r="H593" s="10"/>
      <c r="I593" s="10"/>
      <c r="J593" s="10"/>
      <c r="N593" s="10"/>
      <c r="O593" s="10"/>
    </row>
    <row r="594" customFormat="false" ht="15.75" hidden="false" customHeight="true" outlineLevel="0" collapsed="false">
      <c r="H594" s="10"/>
      <c r="I594" s="10"/>
      <c r="J594" s="10"/>
      <c r="N594" s="10"/>
      <c r="O594" s="10"/>
    </row>
    <row r="595" customFormat="false" ht="15.75" hidden="false" customHeight="true" outlineLevel="0" collapsed="false">
      <c r="H595" s="10"/>
      <c r="I595" s="10"/>
      <c r="J595" s="10"/>
      <c r="N595" s="10"/>
      <c r="O595" s="10"/>
    </row>
    <row r="596" customFormat="false" ht="15.75" hidden="false" customHeight="true" outlineLevel="0" collapsed="false">
      <c r="H596" s="10"/>
      <c r="I596" s="10"/>
      <c r="J596" s="10"/>
      <c r="N596" s="10"/>
      <c r="O596" s="10"/>
    </row>
    <row r="597" customFormat="false" ht="15.75" hidden="false" customHeight="true" outlineLevel="0" collapsed="false">
      <c r="H597" s="10"/>
      <c r="I597" s="10"/>
      <c r="J597" s="10"/>
      <c r="N597" s="10"/>
      <c r="O597" s="10"/>
    </row>
    <row r="598" customFormat="false" ht="15.75" hidden="false" customHeight="true" outlineLevel="0" collapsed="false">
      <c r="H598" s="10"/>
      <c r="I598" s="10"/>
      <c r="J598" s="10"/>
      <c r="N598" s="10"/>
      <c r="O598" s="10"/>
    </row>
    <row r="599" customFormat="false" ht="15.75" hidden="false" customHeight="true" outlineLevel="0" collapsed="false">
      <c r="H599" s="10"/>
      <c r="I599" s="10"/>
      <c r="J599" s="10"/>
      <c r="N599" s="10"/>
      <c r="O599" s="10"/>
    </row>
    <row r="600" customFormat="false" ht="15.75" hidden="false" customHeight="true" outlineLevel="0" collapsed="false">
      <c r="H600" s="10"/>
      <c r="I600" s="10"/>
      <c r="J600" s="10"/>
      <c r="N600" s="10"/>
      <c r="O600" s="10"/>
    </row>
    <row r="601" customFormat="false" ht="15.75" hidden="false" customHeight="true" outlineLevel="0" collapsed="false">
      <c r="H601" s="10"/>
      <c r="I601" s="10"/>
      <c r="J601" s="10"/>
      <c r="N601" s="10"/>
      <c r="O601" s="10"/>
    </row>
    <row r="602" customFormat="false" ht="15.75" hidden="false" customHeight="true" outlineLevel="0" collapsed="false">
      <c r="H602" s="10"/>
      <c r="I602" s="10"/>
      <c r="J602" s="10"/>
      <c r="N602" s="10"/>
      <c r="O602" s="10"/>
    </row>
    <row r="603" customFormat="false" ht="15.75" hidden="false" customHeight="true" outlineLevel="0" collapsed="false">
      <c r="H603" s="10"/>
      <c r="I603" s="10"/>
      <c r="J603" s="10"/>
      <c r="N603" s="10"/>
      <c r="O603" s="10"/>
    </row>
    <row r="604" customFormat="false" ht="15.75" hidden="false" customHeight="true" outlineLevel="0" collapsed="false">
      <c r="H604" s="10"/>
      <c r="I604" s="10"/>
      <c r="J604" s="10"/>
      <c r="N604" s="10"/>
      <c r="O604" s="10"/>
    </row>
    <row r="605" customFormat="false" ht="15.75" hidden="false" customHeight="true" outlineLevel="0" collapsed="false">
      <c r="H605" s="10"/>
      <c r="I605" s="10"/>
      <c r="J605" s="10"/>
      <c r="N605" s="10"/>
      <c r="O605" s="10"/>
    </row>
    <row r="606" customFormat="false" ht="15.75" hidden="false" customHeight="true" outlineLevel="0" collapsed="false">
      <c r="H606" s="10"/>
      <c r="I606" s="10"/>
      <c r="J606" s="10"/>
      <c r="N606" s="10"/>
      <c r="O606" s="10"/>
    </row>
    <row r="607" customFormat="false" ht="15.75" hidden="false" customHeight="true" outlineLevel="0" collapsed="false">
      <c r="H607" s="10"/>
      <c r="I607" s="10"/>
      <c r="J607" s="10"/>
      <c r="N607" s="10"/>
      <c r="O607" s="10"/>
    </row>
    <row r="608" customFormat="false" ht="15.75" hidden="false" customHeight="true" outlineLevel="0" collapsed="false">
      <c r="H608" s="10"/>
      <c r="I608" s="10"/>
      <c r="J608" s="10"/>
      <c r="N608" s="10"/>
      <c r="O608" s="10"/>
    </row>
    <row r="609" customFormat="false" ht="15.75" hidden="false" customHeight="true" outlineLevel="0" collapsed="false">
      <c r="H609" s="10"/>
      <c r="I609" s="10"/>
      <c r="J609" s="10"/>
      <c r="N609" s="10"/>
      <c r="O609" s="10"/>
    </row>
    <row r="610" customFormat="false" ht="15.75" hidden="false" customHeight="true" outlineLevel="0" collapsed="false">
      <c r="H610" s="10"/>
      <c r="I610" s="10"/>
      <c r="J610" s="10"/>
      <c r="N610" s="10"/>
      <c r="O610" s="10"/>
    </row>
    <row r="611" customFormat="false" ht="15.75" hidden="false" customHeight="true" outlineLevel="0" collapsed="false">
      <c r="H611" s="10"/>
      <c r="I611" s="10"/>
      <c r="J611" s="10"/>
      <c r="N611" s="10"/>
      <c r="O611" s="10"/>
    </row>
    <row r="612" customFormat="false" ht="15.75" hidden="false" customHeight="true" outlineLevel="0" collapsed="false">
      <c r="H612" s="10"/>
      <c r="I612" s="10"/>
      <c r="J612" s="10"/>
      <c r="N612" s="10"/>
      <c r="O612" s="10"/>
    </row>
    <row r="613" customFormat="false" ht="15.75" hidden="false" customHeight="true" outlineLevel="0" collapsed="false">
      <c r="H613" s="10"/>
      <c r="I613" s="10"/>
      <c r="J613" s="10"/>
      <c r="N613" s="10"/>
      <c r="O613" s="10"/>
    </row>
    <row r="614" customFormat="false" ht="15.75" hidden="false" customHeight="true" outlineLevel="0" collapsed="false">
      <c r="H614" s="10"/>
      <c r="I614" s="10"/>
      <c r="J614" s="10"/>
      <c r="N614" s="10"/>
      <c r="O614" s="10"/>
    </row>
    <row r="615" customFormat="false" ht="15.75" hidden="false" customHeight="true" outlineLevel="0" collapsed="false">
      <c r="H615" s="10"/>
      <c r="I615" s="10"/>
      <c r="J615" s="10"/>
      <c r="N615" s="10"/>
      <c r="O615" s="10"/>
    </row>
    <row r="616" customFormat="false" ht="15.75" hidden="false" customHeight="true" outlineLevel="0" collapsed="false">
      <c r="H616" s="10"/>
      <c r="I616" s="10"/>
      <c r="J616" s="10"/>
      <c r="N616" s="10"/>
      <c r="O616" s="10"/>
    </row>
    <row r="617" customFormat="false" ht="15.75" hidden="false" customHeight="true" outlineLevel="0" collapsed="false">
      <c r="H617" s="10"/>
      <c r="I617" s="10"/>
      <c r="J617" s="10"/>
      <c r="N617" s="10"/>
      <c r="O617" s="10"/>
    </row>
    <row r="618" customFormat="false" ht="15.75" hidden="false" customHeight="true" outlineLevel="0" collapsed="false">
      <c r="H618" s="10"/>
      <c r="I618" s="10"/>
      <c r="J618" s="10"/>
      <c r="N618" s="10"/>
      <c r="O618" s="10"/>
    </row>
    <row r="619" customFormat="false" ht="15.75" hidden="false" customHeight="true" outlineLevel="0" collapsed="false">
      <c r="H619" s="10"/>
      <c r="I619" s="10"/>
      <c r="J619" s="10"/>
      <c r="N619" s="10"/>
      <c r="O619" s="10"/>
    </row>
    <row r="620" customFormat="false" ht="15.75" hidden="false" customHeight="true" outlineLevel="0" collapsed="false">
      <c r="H620" s="10"/>
      <c r="I620" s="10"/>
      <c r="J620" s="10"/>
      <c r="N620" s="10"/>
      <c r="O620" s="10"/>
    </row>
    <row r="621" customFormat="false" ht="15.75" hidden="false" customHeight="true" outlineLevel="0" collapsed="false">
      <c r="H621" s="10"/>
      <c r="I621" s="10"/>
      <c r="J621" s="10"/>
      <c r="N621" s="10"/>
      <c r="O621" s="10"/>
    </row>
    <row r="622" customFormat="false" ht="15.75" hidden="false" customHeight="true" outlineLevel="0" collapsed="false">
      <c r="H622" s="10"/>
      <c r="I622" s="10"/>
      <c r="J622" s="10"/>
      <c r="N622" s="10"/>
      <c r="O622" s="10"/>
    </row>
    <row r="623" customFormat="false" ht="15.75" hidden="false" customHeight="true" outlineLevel="0" collapsed="false">
      <c r="H623" s="10"/>
      <c r="I623" s="10"/>
      <c r="J623" s="10"/>
      <c r="N623" s="10"/>
      <c r="O623" s="10"/>
    </row>
    <row r="624" customFormat="false" ht="15.75" hidden="false" customHeight="true" outlineLevel="0" collapsed="false">
      <c r="H624" s="10"/>
      <c r="I624" s="10"/>
      <c r="J624" s="10"/>
      <c r="N624" s="10"/>
      <c r="O624" s="10"/>
    </row>
    <row r="625" customFormat="false" ht="15.75" hidden="false" customHeight="true" outlineLevel="0" collapsed="false">
      <c r="H625" s="10"/>
      <c r="I625" s="10"/>
      <c r="J625" s="10"/>
      <c r="N625" s="10"/>
      <c r="O625" s="10"/>
    </row>
    <row r="626" customFormat="false" ht="15.75" hidden="false" customHeight="true" outlineLevel="0" collapsed="false">
      <c r="H626" s="10"/>
      <c r="I626" s="10"/>
      <c r="J626" s="10"/>
      <c r="N626" s="10"/>
      <c r="O626" s="10"/>
    </row>
    <row r="627" customFormat="false" ht="15.75" hidden="false" customHeight="true" outlineLevel="0" collapsed="false">
      <c r="H627" s="10"/>
      <c r="I627" s="10"/>
      <c r="J627" s="10"/>
      <c r="N627" s="10"/>
      <c r="O627" s="10"/>
    </row>
    <row r="628" customFormat="false" ht="15.75" hidden="false" customHeight="true" outlineLevel="0" collapsed="false">
      <c r="H628" s="10"/>
      <c r="I628" s="10"/>
      <c r="J628" s="10"/>
      <c r="N628" s="10"/>
      <c r="O628" s="10"/>
    </row>
    <row r="629" customFormat="false" ht="15.75" hidden="false" customHeight="true" outlineLevel="0" collapsed="false">
      <c r="H629" s="10"/>
      <c r="I629" s="10"/>
      <c r="J629" s="10"/>
      <c r="N629" s="10"/>
      <c r="O629" s="10"/>
    </row>
    <row r="630" customFormat="false" ht="15.75" hidden="false" customHeight="true" outlineLevel="0" collapsed="false">
      <c r="H630" s="10"/>
      <c r="I630" s="10"/>
      <c r="J630" s="10"/>
      <c r="N630" s="10"/>
      <c r="O630" s="10"/>
    </row>
    <row r="631" customFormat="false" ht="15.75" hidden="false" customHeight="true" outlineLevel="0" collapsed="false">
      <c r="H631" s="10"/>
      <c r="I631" s="10"/>
      <c r="J631" s="10"/>
      <c r="N631" s="10"/>
      <c r="O631" s="10"/>
    </row>
    <row r="632" customFormat="false" ht="15.75" hidden="false" customHeight="true" outlineLevel="0" collapsed="false">
      <c r="H632" s="10"/>
      <c r="I632" s="10"/>
      <c r="J632" s="10"/>
      <c r="N632" s="10"/>
      <c r="O632" s="10"/>
    </row>
    <row r="633" customFormat="false" ht="15.75" hidden="false" customHeight="true" outlineLevel="0" collapsed="false">
      <c r="H633" s="10"/>
      <c r="I633" s="10"/>
      <c r="J633" s="10"/>
      <c r="N633" s="10"/>
      <c r="O633" s="10"/>
    </row>
    <row r="634" customFormat="false" ht="15.75" hidden="false" customHeight="true" outlineLevel="0" collapsed="false">
      <c r="H634" s="10"/>
      <c r="I634" s="10"/>
      <c r="J634" s="10"/>
      <c r="N634" s="10"/>
      <c r="O634" s="10"/>
    </row>
    <row r="635" customFormat="false" ht="15.75" hidden="false" customHeight="true" outlineLevel="0" collapsed="false">
      <c r="H635" s="10"/>
      <c r="I635" s="10"/>
      <c r="J635" s="10"/>
      <c r="N635" s="10"/>
      <c r="O635" s="10"/>
    </row>
    <row r="636" customFormat="false" ht="15.75" hidden="false" customHeight="true" outlineLevel="0" collapsed="false">
      <c r="H636" s="10"/>
      <c r="I636" s="10"/>
      <c r="J636" s="10"/>
      <c r="N636" s="10"/>
      <c r="O636" s="10"/>
    </row>
    <row r="637" customFormat="false" ht="15.75" hidden="false" customHeight="true" outlineLevel="0" collapsed="false">
      <c r="H637" s="10"/>
      <c r="I637" s="10"/>
      <c r="J637" s="10"/>
      <c r="N637" s="10"/>
      <c r="O637" s="10"/>
    </row>
    <row r="638" customFormat="false" ht="15.75" hidden="false" customHeight="true" outlineLevel="0" collapsed="false">
      <c r="H638" s="10"/>
      <c r="I638" s="10"/>
      <c r="J638" s="10"/>
      <c r="N638" s="10"/>
      <c r="O638" s="10"/>
    </row>
    <row r="639" customFormat="false" ht="15.75" hidden="false" customHeight="true" outlineLevel="0" collapsed="false">
      <c r="H639" s="10"/>
      <c r="I639" s="10"/>
      <c r="J639" s="10"/>
      <c r="N639" s="10"/>
      <c r="O639" s="10"/>
    </row>
    <row r="640" customFormat="false" ht="15.75" hidden="false" customHeight="true" outlineLevel="0" collapsed="false">
      <c r="H640" s="10"/>
      <c r="I640" s="10"/>
      <c r="J640" s="10"/>
      <c r="N640" s="10"/>
      <c r="O640" s="10"/>
    </row>
    <row r="641" customFormat="false" ht="15.75" hidden="false" customHeight="true" outlineLevel="0" collapsed="false">
      <c r="H641" s="10"/>
      <c r="I641" s="10"/>
      <c r="J641" s="10"/>
      <c r="N641" s="10"/>
      <c r="O641" s="10"/>
    </row>
    <row r="642" customFormat="false" ht="15.75" hidden="false" customHeight="true" outlineLevel="0" collapsed="false">
      <c r="H642" s="10"/>
      <c r="I642" s="10"/>
      <c r="J642" s="10"/>
      <c r="N642" s="10"/>
      <c r="O642" s="10"/>
    </row>
    <row r="643" customFormat="false" ht="15.75" hidden="false" customHeight="true" outlineLevel="0" collapsed="false">
      <c r="H643" s="10"/>
      <c r="I643" s="10"/>
      <c r="J643" s="10"/>
      <c r="N643" s="10"/>
      <c r="O643" s="10"/>
    </row>
    <row r="644" customFormat="false" ht="15.75" hidden="false" customHeight="true" outlineLevel="0" collapsed="false">
      <c r="H644" s="10"/>
      <c r="I644" s="10"/>
      <c r="J644" s="10"/>
      <c r="N644" s="10"/>
      <c r="O644" s="10"/>
    </row>
    <row r="645" customFormat="false" ht="15.75" hidden="false" customHeight="true" outlineLevel="0" collapsed="false">
      <c r="H645" s="10"/>
      <c r="I645" s="10"/>
      <c r="J645" s="10"/>
      <c r="N645" s="10"/>
      <c r="O645" s="10"/>
    </row>
    <row r="646" customFormat="false" ht="15.75" hidden="false" customHeight="true" outlineLevel="0" collapsed="false">
      <c r="H646" s="10"/>
      <c r="I646" s="10"/>
      <c r="J646" s="10"/>
      <c r="N646" s="10"/>
      <c r="O646" s="10"/>
    </row>
    <row r="647" customFormat="false" ht="15.75" hidden="false" customHeight="true" outlineLevel="0" collapsed="false">
      <c r="H647" s="10"/>
      <c r="I647" s="10"/>
      <c r="J647" s="10"/>
      <c r="N647" s="10"/>
      <c r="O647" s="10"/>
    </row>
    <row r="648" customFormat="false" ht="15.75" hidden="false" customHeight="true" outlineLevel="0" collapsed="false">
      <c r="H648" s="10"/>
      <c r="I648" s="10"/>
      <c r="J648" s="10"/>
      <c r="N648" s="10"/>
      <c r="O648" s="10"/>
    </row>
    <row r="649" customFormat="false" ht="15.75" hidden="false" customHeight="true" outlineLevel="0" collapsed="false">
      <c r="H649" s="10"/>
      <c r="I649" s="10"/>
      <c r="J649" s="10"/>
      <c r="N649" s="10"/>
      <c r="O649" s="10"/>
    </row>
    <row r="650" customFormat="false" ht="15.75" hidden="false" customHeight="true" outlineLevel="0" collapsed="false">
      <c r="H650" s="10"/>
      <c r="I650" s="10"/>
      <c r="J650" s="10"/>
      <c r="N650" s="10"/>
      <c r="O650" s="10"/>
    </row>
    <row r="651" customFormat="false" ht="15.75" hidden="false" customHeight="true" outlineLevel="0" collapsed="false">
      <c r="H651" s="10"/>
      <c r="I651" s="10"/>
      <c r="J651" s="10"/>
      <c r="N651" s="10"/>
      <c r="O651" s="10"/>
    </row>
    <row r="652" customFormat="false" ht="15.75" hidden="false" customHeight="true" outlineLevel="0" collapsed="false">
      <c r="H652" s="10"/>
      <c r="I652" s="10"/>
      <c r="J652" s="10"/>
      <c r="N652" s="10"/>
      <c r="O652" s="10"/>
    </row>
    <row r="653" customFormat="false" ht="15.75" hidden="false" customHeight="true" outlineLevel="0" collapsed="false">
      <c r="H653" s="10"/>
      <c r="I653" s="10"/>
      <c r="J653" s="10"/>
      <c r="N653" s="10"/>
      <c r="O653" s="10"/>
    </row>
    <row r="654" customFormat="false" ht="15.75" hidden="false" customHeight="true" outlineLevel="0" collapsed="false">
      <c r="H654" s="10"/>
      <c r="I654" s="10"/>
      <c r="J654" s="10"/>
      <c r="N654" s="10"/>
      <c r="O654" s="10"/>
    </row>
    <row r="655" customFormat="false" ht="15.75" hidden="false" customHeight="true" outlineLevel="0" collapsed="false">
      <c r="H655" s="10"/>
      <c r="I655" s="10"/>
      <c r="J655" s="10"/>
      <c r="N655" s="10"/>
      <c r="O655" s="10"/>
    </row>
    <row r="656" customFormat="false" ht="15.75" hidden="false" customHeight="true" outlineLevel="0" collapsed="false">
      <c r="H656" s="10"/>
      <c r="I656" s="10"/>
      <c r="J656" s="10"/>
      <c r="N656" s="10"/>
      <c r="O656" s="10"/>
    </row>
    <row r="657" customFormat="false" ht="15.75" hidden="false" customHeight="true" outlineLevel="0" collapsed="false">
      <c r="H657" s="10"/>
      <c r="I657" s="10"/>
      <c r="J657" s="10"/>
      <c r="N657" s="10"/>
      <c r="O657" s="10"/>
    </row>
    <row r="658" customFormat="false" ht="15.75" hidden="false" customHeight="true" outlineLevel="0" collapsed="false">
      <c r="H658" s="10"/>
      <c r="I658" s="10"/>
      <c r="J658" s="10"/>
      <c r="N658" s="10"/>
      <c r="O658" s="10"/>
    </row>
    <row r="659" customFormat="false" ht="15.75" hidden="false" customHeight="true" outlineLevel="0" collapsed="false">
      <c r="H659" s="10"/>
      <c r="I659" s="10"/>
      <c r="J659" s="10"/>
      <c r="N659" s="10"/>
      <c r="O659" s="10"/>
    </row>
    <row r="660" customFormat="false" ht="15.75" hidden="false" customHeight="true" outlineLevel="0" collapsed="false">
      <c r="H660" s="10"/>
      <c r="I660" s="10"/>
      <c r="J660" s="10"/>
      <c r="N660" s="10"/>
      <c r="O660" s="10"/>
    </row>
    <row r="661" customFormat="false" ht="15.75" hidden="false" customHeight="true" outlineLevel="0" collapsed="false">
      <c r="H661" s="10"/>
      <c r="I661" s="10"/>
      <c r="J661" s="10"/>
      <c r="N661" s="10"/>
      <c r="O661" s="10"/>
    </row>
    <row r="662" customFormat="false" ht="15.75" hidden="false" customHeight="true" outlineLevel="0" collapsed="false">
      <c r="H662" s="10"/>
      <c r="I662" s="10"/>
      <c r="J662" s="10"/>
      <c r="N662" s="10"/>
      <c r="O662" s="10"/>
    </row>
    <row r="663" customFormat="false" ht="15.75" hidden="false" customHeight="true" outlineLevel="0" collapsed="false">
      <c r="H663" s="10"/>
      <c r="I663" s="10"/>
      <c r="J663" s="10"/>
      <c r="N663" s="10"/>
      <c r="O663" s="10"/>
    </row>
    <row r="664" customFormat="false" ht="15.75" hidden="false" customHeight="true" outlineLevel="0" collapsed="false">
      <c r="H664" s="10"/>
      <c r="I664" s="10"/>
      <c r="J664" s="10"/>
      <c r="N664" s="10"/>
      <c r="O664" s="10"/>
    </row>
    <row r="665" customFormat="false" ht="15.75" hidden="false" customHeight="true" outlineLevel="0" collapsed="false">
      <c r="H665" s="10"/>
      <c r="I665" s="10"/>
      <c r="J665" s="10"/>
      <c r="N665" s="10"/>
      <c r="O665" s="10"/>
    </row>
    <row r="666" customFormat="false" ht="15.75" hidden="false" customHeight="true" outlineLevel="0" collapsed="false">
      <c r="H666" s="10"/>
      <c r="I666" s="10"/>
      <c r="J666" s="10"/>
      <c r="N666" s="10"/>
      <c r="O666" s="10"/>
    </row>
    <row r="667" customFormat="false" ht="15.75" hidden="false" customHeight="true" outlineLevel="0" collapsed="false">
      <c r="H667" s="10"/>
      <c r="I667" s="10"/>
      <c r="J667" s="10"/>
      <c r="N667" s="10"/>
      <c r="O667" s="10"/>
    </row>
    <row r="668" customFormat="false" ht="15.75" hidden="false" customHeight="true" outlineLevel="0" collapsed="false">
      <c r="H668" s="10"/>
      <c r="I668" s="10"/>
      <c r="J668" s="10"/>
      <c r="N668" s="10"/>
      <c r="O668" s="10"/>
    </row>
    <row r="669" customFormat="false" ht="15.75" hidden="false" customHeight="true" outlineLevel="0" collapsed="false">
      <c r="H669" s="10"/>
      <c r="I669" s="10"/>
      <c r="J669" s="10"/>
      <c r="N669" s="10"/>
      <c r="O669" s="10"/>
    </row>
    <row r="670" customFormat="false" ht="15.75" hidden="false" customHeight="true" outlineLevel="0" collapsed="false">
      <c r="H670" s="10"/>
      <c r="I670" s="10"/>
      <c r="J670" s="10"/>
      <c r="N670" s="10"/>
      <c r="O670" s="10"/>
    </row>
    <row r="671" customFormat="false" ht="15.75" hidden="false" customHeight="true" outlineLevel="0" collapsed="false">
      <c r="H671" s="10"/>
      <c r="I671" s="10"/>
      <c r="J671" s="10"/>
      <c r="N671" s="10"/>
      <c r="O671" s="10"/>
    </row>
    <row r="672" customFormat="false" ht="15.75" hidden="false" customHeight="true" outlineLevel="0" collapsed="false">
      <c r="H672" s="10"/>
      <c r="I672" s="10"/>
      <c r="J672" s="10"/>
      <c r="N672" s="10"/>
      <c r="O672" s="10"/>
    </row>
    <row r="673" customFormat="false" ht="15.75" hidden="false" customHeight="true" outlineLevel="0" collapsed="false">
      <c r="H673" s="10"/>
      <c r="I673" s="10"/>
      <c r="J673" s="10"/>
      <c r="N673" s="10"/>
      <c r="O673" s="10"/>
    </row>
    <row r="674" customFormat="false" ht="15.75" hidden="false" customHeight="true" outlineLevel="0" collapsed="false">
      <c r="H674" s="10"/>
      <c r="I674" s="10"/>
      <c r="J674" s="10"/>
      <c r="N674" s="10"/>
      <c r="O674" s="10"/>
    </row>
    <row r="675" customFormat="false" ht="15.75" hidden="false" customHeight="true" outlineLevel="0" collapsed="false">
      <c r="H675" s="10"/>
      <c r="I675" s="10"/>
      <c r="J675" s="10"/>
      <c r="N675" s="10"/>
      <c r="O675" s="10"/>
    </row>
    <row r="676" customFormat="false" ht="15.75" hidden="false" customHeight="true" outlineLevel="0" collapsed="false">
      <c r="H676" s="10"/>
      <c r="I676" s="10"/>
      <c r="J676" s="10"/>
      <c r="N676" s="10"/>
      <c r="O676" s="10"/>
    </row>
    <row r="677" customFormat="false" ht="15.75" hidden="false" customHeight="true" outlineLevel="0" collapsed="false">
      <c r="H677" s="10"/>
      <c r="I677" s="10"/>
      <c r="J677" s="10"/>
      <c r="N677" s="10"/>
      <c r="O677" s="10"/>
    </row>
    <row r="678" customFormat="false" ht="15.75" hidden="false" customHeight="true" outlineLevel="0" collapsed="false">
      <c r="H678" s="10"/>
      <c r="I678" s="10"/>
      <c r="J678" s="10"/>
      <c r="N678" s="10"/>
      <c r="O678" s="10"/>
    </row>
    <row r="679" customFormat="false" ht="15.75" hidden="false" customHeight="true" outlineLevel="0" collapsed="false">
      <c r="H679" s="10"/>
      <c r="I679" s="10"/>
      <c r="J679" s="10"/>
      <c r="N679" s="10"/>
      <c r="O679" s="10"/>
    </row>
    <row r="680" customFormat="false" ht="15.75" hidden="false" customHeight="true" outlineLevel="0" collapsed="false">
      <c r="H680" s="10"/>
      <c r="I680" s="10"/>
      <c r="J680" s="10"/>
      <c r="N680" s="10"/>
      <c r="O680" s="10"/>
    </row>
    <row r="681" customFormat="false" ht="15.75" hidden="false" customHeight="true" outlineLevel="0" collapsed="false">
      <c r="H681" s="10"/>
      <c r="I681" s="10"/>
      <c r="J681" s="10"/>
      <c r="N681" s="10"/>
      <c r="O681" s="10"/>
    </row>
    <row r="682" customFormat="false" ht="15.75" hidden="false" customHeight="true" outlineLevel="0" collapsed="false">
      <c r="H682" s="10"/>
      <c r="I682" s="10"/>
      <c r="J682" s="10"/>
      <c r="N682" s="10"/>
      <c r="O682" s="10"/>
    </row>
    <row r="683" customFormat="false" ht="15.75" hidden="false" customHeight="true" outlineLevel="0" collapsed="false">
      <c r="H683" s="10"/>
      <c r="I683" s="10"/>
      <c r="J683" s="10"/>
      <c r="N683" s="10"/>
      <c r="O683" s="10"/>
    </row>
    <row r="684" customFormat="false" ht="15.75" hidden="false" customHeight="true" outlineLevel="0" collapsed="false">
      <c r="H684" s="10"/>
      <c r="I684" s="10"/>
      <c r="J684" s="10"/>
      <c r="N684" s="10"/>
      <c r="O684" s="10"/>
    </row>
    <row r="685" customFormat="false" ht="15.75" hidden="false" customHeight="true" outlineLevel="0" collapsed="false">
      <c r="H685" s="10"/>
      <c r="I685" s="10"/>
      <c r="J685" s="10"/>
      <c r="N685" s="10"/>
      <c r="O685" s="10"/>
    </row>
    <row r="686" customFormat="false" ht="15.75" hidden="false" customHeight="true" outlineLevel="0" collapsed="false">
      <c r="H686" s="10"/>
      <c r="I686" s="10"/>
      <c r="J686" s="10"/>
      <c r="N686" s="10"/>
      <c r="O686" s="10"/>
    </row>
    <row r="687" customFormat="false" ht="15.75" hidden="false" customHeight="true" outlineLevel="0" collapsed="false">
      <c r="H687" s="10"/>
      <c r="I687" s="10"/>
      <c r="J687" s="10"/>
      <c r="N687" s="10"/>
      <c r="O687" s="10"/>
    </row>
    <row r="688" customFormat="false" ht="15.75" hidden="false" customHeight="true" outlineLevel="0" collapsed="false">
      <c r="H688" s="10"/>
      <c r="I688" s="10"/>
      <c r="J688" s="10"/>
      <c r="N688" s="10"/>
      <c r="O688" s="10"/>
    </row>
    <row r="689" customFormat="false" ht="15.75" hidden="false" customHeight="true" outlineLevel="0" collapsed="false">
      <c r="H689" s="10"/>
      <c r="I689" s="10"/>
      <c r="J689" s="10"/>
      <c r="N689" s="10"/>
      <c r="O689" s="10"/>
    </row>
    <row r="690" customFormat="false" ht="15.75" hidden="false" customHeight="true" outlineLevel="0" collapsed="false">
      <c r="H690" s="10"/>
      <c r="I690" s="10"/>
      <c r="J690" s="10"/>
      <c r="N690" s="10"/>
      <c r="O690" s="10"/>
    </row>
    <row r="691" customFormat="false" ht="15.75" hidden="false" customHeight="true" outlineLevel="0" collapsed="false">
      <c r="H691" s="10"/>
      <c r="I691" s="10"/>
      <c r="J691" s="10"/>
      <c r="N691" s="10"/>
      <c r="O691" s="10"/>
    </row>
    <row r="692" customFormat="false" ht="15.75" hidden="false" customHeight="true" outlineLevel="0" collapsed="false">
      <c r="H692" s="10"/>
      <c r="I692" s="10"/>
      <c r="J692" s="10"/>
      <c r="N692" s="10"/>
      <c r="O692" s="10"/>
    </row>
    <row r="693" customFormat="false" ht="15.75" hidden="false" customHeight="true" outlineLevel="0" collapsed="false">
      <c r="H693" s="10"/>
      <c r="I693" s="10"/>
      <c r="J693" s="10"/>
      <c r="N693" s="10"/>
      <c r="O693" s="10"/>
    </row>
    <row r="694" customFormat="false" ht="15.75" hidden="false" customHeight="true" outlineLevel="0" collapsed="false">
      <c r="H694" s="10"/>
      <c r="I694" s="10"/>
      <c r="J694" s="10"/>
      <c r="N694" s="10"/>
      <c r="O694" s="10"/>
    </row>
    <row r="695" customFormat="false" ht="15.75" hidden="false" customHeight="true" outlineLevel="0" collapsed="false">
      <c r="H695" s="10"/>
      <c r="I695" s="10"/>
      <c r="J695" s="10"/>
      <c r="N695" s="10"/>
      <c r="O695" s="10"/>
    </row>
    <row r="696" customFormat="false" ht="15.75" hidden="false" customHeight="true" outlineLevel="0" collapsed="false">
      <c r="H696" s="10"/>
      <c r="I696" s="10"/>
      <c r="J696" s="10"/>
      <c r="N696" s="10"/>
      <c r="O696" s="10"/>
    </row>
    <row r="697" customFormat="false" ht="15.75" hidden="false" customHeight="true" outlineLevel="0" collapsed="false">
      <c r="H697" s="10"/>
      <c r="I697" s="10"/>
      <c r="J697" s="10"/>
      <c r="N697" s="10"/>
      <c r="O697" s="10"/>
    </row>
    <row r="698" customFormat="false" ht="15.75" hidden="false" customHeight="true" outlineLevel="0" collapsed="false">
      <c r="H698" s="10"/>
      <c r="I698" s="10"/>
      <c r="J698" s="10"/>
      <c r="N698" s="10"/>
      <c r="O698" s="10"/>
    </row>
    <row r="699" customFormat="false" ht="15.75" hidden="false" customHeight="true" outlineLevel="0" collapsed="false">
      <c r="H699" s="10"/>
      <c r="I699" s="10"/>
      <c r="J699" s="10"/>
      <c r="N699" s="10"/>
      <c r="O699" s="10"/>
    </row>
    <row r="700" customFormat="false" ht="15.75" hidden="false" customHeight="true" outlineLevel="0" collapsed="false">
      <c r="H700" s="10"/>
      <c r="I700" s="10"/>
      <c r="J700" s="10"/>
      <c r="N700" s="10"/>
      <c r="O700" s="10"/>
    </row>
    <row r="701" customFormat="false" ht="15.75" hidden="false" customHeight="true" outlineLevel="0" collapsed="false">
      <c r="H701" s="10"/>
      <c r="I701" s="10"/>
      <c r="J701" s="10"/>
      <c r="N701" s="10"/>
      <c r="O701" s="10"/>
    </row>
    <row r="702" customFormat="false" ht="15.75" hidden="false" customHeight="true" outlineLevel="0" collapsed="false">
      <c r="H702" s="10"/>
      <c r="I702" s="10"/>
      <c r="J702" s="10"/>
      <c r="N702" s="10"/>
      <c r="O702" s="10"/>
    </row>
    <row r="703" customFormat="false" ht="15.75" hidden="false" customHeight="true" outlineLevel="0" collapsed="false">
      <c r="H703" s="10"/>
      <c r="I703" s="10"/>
      <c r="J703" s="10"/>
      <c r="N703" s="10"/>
      <c r="O703" s="10"/>
    </row>
    <row r="704" customFormat="false" ht="15.75" hidden="false" customHeight="true" outlineLevel="0" collapsed="false">
      <c r="H704" s="10"/>
      <c r="I704" s="10"/>
      <c r="J704" s="10"/>
      <c r="N704" s="10"/>
      <c r="O704" s="10"/>
    </row>
    <row r="705" customFormat="false" ht="15.75" hidden="false" customHeight="true" outlineLevel="0" collapsed="false">
      <c r="H705" s="10"/>
      <c r="I705" s="10"/>
      <c r="J705" s="10"/>
      <c r="N705" s="10"/>
      <c r="O705" s="10"/>
    </row>
    <row r="706" customFormat="false" ht="15.75" hidden="false" customHeight="true" outlineLevel="0" collapsed="false">
      <c r="H706" s="10"/>
      <c r="I706" s="10"/>
      <c r="J706" s="10"/>
      <c r="N706" s="10"/>
      <c r="O706" s="10"/>
    </row>
    <row r="707" customFormat="false" ht="15.75" hidden="false" customHeight="true" outlineLevel="0" collapsed="false">
      <c r="H707" s="10"/>
      <c r="I707" s="10"/>
      <c r="J707" s="10"/>
      <c r="N707" s="10"/>
      <c r="O707" s="10"/>
    </row>
    <row r="708" customFormat="false" ht="15.75" hidden="false" customHeight="true" outlineLevel="0" collapsed="false">
      <c r="H708" s="10"/>
      <c r="I708" s="10"/>
      <c r="J708" s="10"/>
      <c r="N708" s="10"/>
      <c r="O708" s="10"/>
    </row>
    <row r="709" customFormat="false" ht="15.75" hidden="false" customHeight="true" outlineLevel="0" collapsed="false">
      <c r="H709" s="10"/>
      <c r="I709" s="10"/>
      <c r="J709" s="10"/>
      <c r="N709" s="10"/>
      <c r="O709" s="10"/>
    </row>
    <row r="710" customFormat="false" ht="15.75" hidden="false" customHeight="true" outlineLevel="0" collapsed="false">
      <c r="H710" s="10"/>
      <c r="I710" s="10"/>
      <c r="J710" s="10"/>
      <c r="N710" s="10"/>
      <c r="O710" s="10"/>
    </row>
    <row r="711" customFormat="false" ht="15.75" hidden="false" customHeight="true" outlineLevel="0" collapsed="false">
      <c r="H711" s="10"/>
      <c r="I711" s="10"/>
      <c r="J711" s="10"/>
      <c r="N711" s="10"/>
      <c r="O711" s="10"/>
    </row>
    <row r="712" customFormat="false" ht="15.75" hidden="false" customHeight="true" outlineLevel="0" collapsed="false">
      <c r="H712" s="10"/>
      <c r="I712" s="10"/>
      <c r="J712" s="10"/>
      <c r="N712" s="10"/>
      <c r="O712" s="10"/>
    </row>
    <row r="713" customFormat="false" ht="15.75" hidden="false" customHeight="true" outlineLevel="0" collapsed="false">
      <c r="H713" s="10"/>
      <c r="I713" s="10"/>
      <c r="J713" s="10"/>
      <c r="N713" s="10"/>
      <c r="O713" s="10"/>
    </row>
    <row r="714" customFormat="false" ht="15.75" hidden="false" customHeight="true" outlineLevel="0" collapsed="false">
      <c r="H714" s="10"/>
      <c r="I714" s="10"/>
      <c r="J714" s="10"/>
      <c r="N714" s="10"/>
      <c r="O714" s="10"/>
    </row>
    <row r="715" customFormat="false" ht="15.75" hidden="false" customHeight="true" outlineLevel="0" collapsed="false">
      <c r="H715" s="10"/>
      <c r="I715" s="10"/>
      <c r="J715" s="10"/>
      <c r="N715" s="10"/>
      <c r="O715" s="10"/>
    </row>
    <row r="716" customFormat="false" ht="15.75" hidden="false" customHeight="true" outlineLevel="0" collapsed="false">
      <c r="H716" s="10"/>
      <c r="I716" s="10"/>
      <c r="J716" s="10"/>
      <c r="N716" s="10"/>
      <c r="O716" s="10"/>
    </row>
    <row r="717" customFormat="false" ht="15.75" hidden="false" customHeight="true" outlineLevel="0" collapsed="false">
      <c r="H717" s="10"/>
      <c r="I717" s="10"/>
      <c r="J717" s="10"/>
      <c r="N717" s="10"/>
      <c r="O717" s="10"/>
    </row>
    <row r="718" customFormat="false" ht="15.75" hidden="false" customHeight="true" outlineLevel="0" collapsed="false">
      <c r="H718" s="10"/>
      <c r="I718" s="10"/>
      <c r="J718" s="10"/>
      <c r="N718" s="10"/>
      <c r="O718" s="10"/>
    </row>
    <row r="719" customFormat="false" ht="15.75" hidden="false" customHeight="true" outlineLevel="0" collapsed="false">
      <c r="H719" s="10"/>
      <c r="I719" s="10"/>
      <c r="J719" s="10"/>
      <c r="N719" s="10"/>
      <c r="O719" s="10"/>
    </row>
    <row r="720" customFormat="false" ht="15.75" hidden="false" customHeight="true" outlineLevel="0" collapsed="false">
      <c r="H720" s="10"/>
      <c r="I720" s="10"/>
      <c r="J720" s="10"/>
      <c r="N720" s="10"/>
      <c r="O720" s="10"/>
    </row>
    <row r="721" customFormat="false" ht="15.75" hidden="false" customHeight="true" outlineLevel="0" collapsed="false">
      <c r="H721" s="10"/>
      <c r="I721" s="10"/>
      <c r="J721" s="10"/>
      <c r="N721" s="10"/>
      <c r="O721" s="10"/>
    </row>
    <row r="722" customFormat="false" ht="15.75" hidden="false" customHeight="true" outlineLevel="0" collapsed="false">
      <c r="H722" s="10"/>
      <c r="I722" s="10"/>
      <c r="J722" s="10"/>
      <c r="N722" s="10"/>
      <c r="O722" s="10"/>
    </row>
    <row r="723" customFormat="false" ht="15.75" hidden="false" customHeight="true" outlineLevel="0" collapsed="false">
      <c r="H723" s="10"/>
      <c r="I723" s="10"/>
      <c r="J723" s="10"/>
      <c r="N723" s="10"/>
      <c r="O723" s="10"/>
    </row>
    <row r="724" customFormat="false" ht="15.75" hidden="false" customHeight="true" outlineLevel="0" collapsed="false">
      <c r="H724" s="10"/>
      <c r="I724" s="10"/>
      <c r="J724" s="10"/>
      <c r="N724" s="10"/>
      <c r="O724" s="10"/>
    </row>
    <row r="725" customFormat="false" ht="15.75" hidden="false" customHeight="true" outlineLevel="0" collapsed="false">
      <c r="H725" s="10"/>
      <c r="I725" s="10"/>
      <c r="J725" s="10"/>
      <c r="N725" s="10"/>
      <c r="O725" s="10"/>
    </row>
    <row r="726" customFormat="false" ht="15.75" hidden="false" customHeight="true" outlineLevel="0" collapsed="false">
      <c r="H726" s="10"/>
      <c r="I726" s="10"/>
      <c r="J726" s="10"/>
      <c r="N726" s="10"/>
      <c r="O726" s="10"/>
    </row>
    <row r="727" customFormat="false" ht="15.75" hidden="false" customHeight="true" outlineLevel="0" collapsed="false">
      <c r="H727" s="10"/>
      <c r="I727" s="10"/>
      <c r="J727" s="10"/>
      <c r="N727" s="10"/>
      <c r="O727" s="10"/>
    </row>
    <row r="728" customFormat="false" ht="15.75" hidden="false" customHeight="true" outlineLevel="0" collapsed="false">
      <c r="H728" s="10"/>
      <c r="I728" s="10"/>
      <c r="J728" s="10"/>
      <c r="N728" s="10"/>
      <c r="O728" s="10"/>
    </row>
    <row r="729" customFormat="false" ht="15.75" hidden="false" customHeight="true" outlineLevel="0" collapsed="false">
      <c r="H729" s="10"/>
      <c r="I729" s="10"/>
      <c r="J729" s="10"/>
      <c r="N729" s="10"/>
      <c r="O729" s="10"/>
    </row>
    <row r="730" customFormat="false" ht="15.75" hidden="false" customHeight="true" outlineLevel="0" collapsed="false">
      <c r="H730" s="10"/>
      <c r="I730" s="10"/>
      <c r="J730" s="10"/>
      <c r="N730" s="10"/>
      <c r="O730" s="10"/>
    </row>
    <row r="731" customFormat="false" ht="15.75" hidden="false" customHeight="true" outlineLevel="0" collapsed="false">
      <c r="H731" s="10"/>
      <c r="I731" s="10"/>
      <c r="J731" s="10"/>
      <c r="N731" s="10"/>
      <c r="O731" s="10"/>
    </row>
    <row r="732" customFormat="false" ht="15.75" hidden="false" customHeight="true" outlineLevel="0" collapsed="false">
      <c r="H732" s="10"/>
      <c r="I732" s="10"/>
      <c r="J732" s="10"/>
      <c r="N732" s="10"/>
      <c r="O732" s="10"/>
    </row>
    <row r="733" customFormat="false" ht="15.75" hidden="false" customHeight="true" outlineLevel="0" collapsed="false">
      <c r="H733" s="10"/>
      <c r="I733" s="10"/>
      <c r="J733" s="10"/>
      <c r="N733" s="10"/>
      <c r="O733" s="10"/>
    </row>
    <row r="734" customFormat="false" ht="15.75" hidden="false" customHeight="true" outlineLevel="0" collapsed="false">
      <c r="H734" s="10"/>
      <c r="I734" s="10"/>
      <c r="J734" s="10"/>
      <c r="N734" s="10"/>
      <c r="O734" s="10"/>
    </row>
    <row r="735" customFormat="false" ht="15.75" hidden="false" customHeight="true" outlineLevel="0" collapsed="false">
      <c r="H735" s="10"/>
      <c r="I735" s="10"/>
      <c r="J735" s="10"/>
      <c r="N735" s="10"/>
      <c r="O735" s="10"/>
    </row>
    <row r="736" customFormat="false" ht="15.75" hidden="false" customHeight="true" outlineLevel="0" collapsed="false">
      <c r="H736" s="10"/>
      <c r="I736" s="10"/>
      <c r="J736" s="10"/>
      <c r="N736" s="10"/>
      <c r="O736" s="10"/>
    </row>
    <row r="737" customFormat="false" ht="15.75" hidden="false" customHeight="true" outlineLevel="0" collapsed="false">
      <c r="H737" s="10"/>
      <c r="I737" s="10"/>
      <c r="J737" s="10"/>
      <c r="N737" s="10"/>
      <c r="O737" s="10"/>
    </row>
    <row r="738" customFormat="false" ht="15.75" hidden="false" customHeight="true" outlineLevel="0" collapsed="false">
      <c r="H738" s="10"/>
      <c r="I738" s="10"/>
      <c r="J738" s="10"/>
      <c r="N738" s="10"/>
      <c r="O738" s="10"/>
    </row>
    <row r="739" customFormat="false" ht="15.75" hidden="false" customHeight="true" outlineLevel="0" collapsed="false">
      <c r="H739" s="10"/>
      <c r="I739" s="10"/>
      <c r="J739" s="10"/>
      <c r="N739" s="10"/>
      <c r="O739" s="10"/>
    </row>
    <row r="740" customFormat="false" ht="15.75" hidden="false" customHeight="true" outlineLevel="0" collapsed="false">
      <c r="H740" s="10"/>
      <c r="I740" s="10"/>
      <c r="J740" s="10"/>
      <c r="N740" s="10"/>
      <c r="O740" s="10"/>
    </row>
    <row r="741" customFormat="false" ht="15.75" hidden="false" customHeight="true" outlineLevel="0" collapsed="false">
      <c r="H741" s="10"/>
      <c r="I741" s="10"/>
      <c r="J741" s="10"/>
      <c r="N741" s="10"/>
      <c r="O741" s="10"/>
    </row>
    <row r="742" customFormat="false" ht="15.75" hidden="false" customHeight="true" outlineLevel="0" collapsed="false">
      <c r="H742" s="10"/>
      <c r="I742" s="10"/>
      <c r="J742" s="10"/>
      <c r="N742" s="10"/>
      <c r="O742" s="10"/>
    </row>
    <row r="743" customFormat="false" ht="15.75" hidden="false" customHeight="true" outlineLevel="0" collapsed="false">
      <c r="H743" s="10"/>
      <c r="I743" s="10"/>
      <c r="J743" s="10"/>
      <c r="N743" s="10"/>
      <c r="O743" s="10"/>
    </row>
    <row r="744" customFormat="false" ht="15.75" hidden="false" customHeight="true" outlineLevel="0" collapsed="false">
      <c r="H744" s="10"/>
      <c r="I744" s="10"/>
      <c r="J744" s="10"/>
      <c r="N744" s="10"/>
      <c r="O744" s="10"/>
    </row>
    <row r="745" customFormat="false" ht="15.75" hidden="false" customHeight="true" outlineLevel="0" collapsed="false">
      <c r="H745" s="10"/>
      <c r="I745" s="10"/>
      <c r="J745" s="10"/>
      <c r="N745" s="10"/>
      <c r="O745" s="10"/>
    </row>
    <row r="746" customFormat="false" ht="15.75" hidden="false" customHeight="true" outlineLevel="0" collapsed="false">
      <c r="H746" s="10"/>
      <c r="I746" s="10"/>
      <c r="J746" s="10"/>
      <c r="N746" s="10"/>
      <c r="O746" s="10"/>
    </row>
    <row r="747" customFormat="false" ht="15.75" hidden="false" customHeight="true" outlineLevel="0" collapsed="false">
      <c r="H747" s="10"/>
      <c r="I747" s="10"/>
      <c r="J747" s="10"/>
      <c r="N747" s="10"/>
      <c r="O747" s="10"/>
    </row>
    <row r="748" customFormat="false" ht="15.75" hidden="false" customHeight="true" outlineLevel="0" collapsed="false">
      <c r="H748" s="10"/>
      <c r="I748" s="10"/>
      <c r="J748" s="10"/>
      <c r="N748" s="10"/>
      <c r="O748" s="10"/>
    </row>
    <row r="749" customFormat="false" ht="15.75" hidden="false" customHeight="true" outlineLevel="0" collapsed="false">
      <c r="H749" s="10"/>
      <c r="I749" s="10"/>
      <c r="J749" s="10"/>
      <c r="N749" s="10"/>
      <c r="O749" s="10"/>
    </row>
    <row r="750" customFormat="false" ht="15.75" hidden="false" customHeight="true" outlineLevel="0" collapsed="false">
      <c r="H750" s="10"/>
      <c r="I750" s="10"/>
      <c r="J750" s="10"/>
      <c r="N750" s="10"/>
      <c r="O750" s="10"/>
    </row>
    <row r="751" customFormat="false" ht="15.75" hidden="false" customHeight="true" outlineLevel="0" collapsed="false">
      <c r="H751" s="10"/>
      <c r="I751" s="10"/>
      <c r="J751" s="10"/>
      <c r="N751" s="10"/>
      <c r="O751" s="10"/>
    </row>
    <row r="752" customFormat="false" ht="15.75" hidden="false" customHeight="true" outlineLevel="0" collapsed="false">
      <c r="H752" s="10"/>
      <c r="I752" s="10"/>
      <c r="J752" s="10"/>
      <c r="N752" s="10"/>
      <c r="O752" s="10"/>
    </row>
    <row r="753" customFormat="false" ht="15.75" hidden="false" customHeight="true" outlineLevel="0" collapsed="false">
      <c r="H753" s="10"/>
      <c r="I753" s="10"/>
      <c r="J753" s="10"/>
      <c r="N753" s="10"/>
      <c r="O753" s="10"/>
    </row>
    <row r="754" customFormat="false" ht="15.75" hidden="false" customHeight="true" outlineLevel="0" collapsed="false">
      <c r="H754" s="10"/>
      <c r="I754" s="10"/>
      <c r="J754" s="10"/>
      <c r="N754" s="10"/>
      <c r="O754" s="10"/>
    </row>
    <row r="755" customFormat="false" ht="15.75" hidden="false" customHeight="true" outlineLevel="0" collapsed="false">
      <c r="H755" s="10"/>
      <c r="I755" s="10"/>
      <c r="J755" s="10"/>
      <c r="N755" s="10"/>
      <c r="O755" s="10"/>
    </row>
    <row r="756" customFormat="false" ht="15.75" hidden="false" customHeight="true" outlineLevel="0" collapsed="false">
      <c r="H756" s="10"/>
      <c r="I756" s="10"/>
      <c r="J756" s="10"/>
      <c r="N756" s="10"/>
      <c r="O756" s="10"/>
    </row>
    <row r="757" customFormat="false" ht="15.75" hidden="false" customHeight="true" outlineLevel="0" collapsed="false">
      <c r="H757" s="10"/>
      <c r="I757" s="10"/>
      <c r="J757" s="10"/>
      <c r="N757" s="10"/>
      <c r="O757" s="10"/>
    </row>
    <row r="758" customFormat="false" ht="15.75" hidden="false" customHeight="true" outlineLevel="0" collapsed="false">
      <c r="H758" s="10"/>
      <c r="I758" s="10"/>
      <c r="J758" s="10"/>
      <c r="N758" s="10"/>
      <c r="O758" s="10"/>
    </row>
    <row r="759" customFormat="false" ht="15.75" hidden="false" customHeight="true" outlineLevel="0" collapsed="false">
      <c r="H759" s="10"/>
      <c r="I759" s="10"/>
      <c r="J759" s="10"/>
      <c r="N759" s="10"/>
      <c r="O759" s="10"/>
    </row>
    <row r="760" customFormat="false" ht="15.75" hidden="false" customHeight="true" outlineLevel="0" collapsed="false">
      <c r="H760" s="10"/>
      <c r="I760" s="10"/>
      <c r="J760" s="10"/>
      <c r="N760" s="10"/>
      <c r="O760" s="10"/>
    </row>
    <row r="761" customFormat="false" ht="15.75" hidden="false" customHeight="true" outlineLevel="0" collapsed="false">
      <c r="H761" s="10"/>
      <c r="I761" s="10"/>
      <c r="J761" s="10"/>
      <c r="N761" s="10"/>
      <c r="O761" s="10"/>
    </row>
    <row r="762" customFormat="false" ht="15.75" hidden="false" customHeight="true" outlineLevel="0" collapsed="false">
      <c r="H762" s="10"/>
      <c r="I762" s="10"/>
      <c r="J762" s="10"/>
      <c r="N762" s="10"/>
      <c r="O762" s="10"/>
    </row>
    <row r="763" customFormat="false" ht="15.75" hidden="false" customHeight="true" outlineLevel="0" collapsed="false">
      <c r="H763" s="10"/>
      <c r="I763" s="10"/>
      <c r="J763" s="10"/>
      <c r="N763" s="10"/>
      <c r="O763" s="10"/>
    </row>
    <row r="764" customFormat="false" ht="15.75" hidden="false" customHeight="true" outlineLevel="0" collapsed="false">
      <c r="H764" s="10"/>
      <c r="I764" s="10"/>
      <c r="J764" s="10"/>
      <c r="N764" s="10"/>
      <c r="O764" s="10"/>
    </row>
    <row r="765" customFormat="false" ht="15.75" hidden="false" customHeight="true" outlineLevel="0" collapsed="false">
      <c r="H765" s="10"/>
      <c r="I765" s="10"/>
      <c r="J765" s="10"/>
      <c r="N765" s="10"/>
      <c r="O765" s="10"/>
    </row>
    <row r="766" customFormat="false" ht="15.75" hidden="false" customHeight="true" outlineLevel="0" collapsed="false">
      <c r="H766" s="10"/>
      <c r="I766" s="10"/>
      <c r="J766" s="10"/>
      <c r="N766" s="10"/>
      <c r="O766" s="10"/>
    </row>
    <row r="767" customFormat="false" ht="15.75" hidden="false" customHeight="true" outlineLevel="0" collapsed="false">
      <c r="H767" s="10"/>
      <c r="I767" s="10"/>
      <c r="J767" s="10"/>
      <c r="N767" s="10"/>
      <c r="O767" s="10"/>
    </row>
    <row r="768" customFormat="false" ht="15.75" hidden="false" customHeight="true" outlineLevel="0" collapsed="false">
      <c r="H768" s="10"/>
      <c r="I768" s="10"/>
      <c r="J768" s="10"/>
      <c r="N768" s="10"/>
      <c r="O768" s="10"/>
    </row>
    <row r="769" customFormat="false" ht="15.75" hidden="false" customHeight="true" outlineLevel="0" collapsed="false">
      <c r="H769" s="10"/>
      <c r="I769" s="10"/>
      <c r="J769" s="10"/>
      <c r="N769" s="10"/>
      <c r="O769" s="10"/>
    </row>
    <row r="770" customFormat="false" ht="15.75" hidden="false" customHeight="true" outlineLevel="0" collapsed="false">
      <c r="H770" s="10"/>
      <c r="I770" s="10"/>
      <c r="J770" s="10"/>
      <c r="N770" s="10"/>
      <c r="O770" s="10"/>
    </row>
    <row r="771" customFormat="false" ht="15.75" hidden="false" customHeight="true" outlineLevel="0" collapsed="false">
      <c r="H771" s="10"/>
      <c r="I771" s="10"/>
      <c r="J771" s="10"/>
      <c r="N771" s="10"/>
      <c r="O771" s="10"/>
    </row>
    <row r="772" customFormat="false" ht="15.75" hidden="false" customHeight="true" outlineLevel="0" collapsed="false">
      <c r="H772" s="10"/>
      <c r="I772" s="10"/>
      <c r="J772" s="10"/>
      <c r="N772" s="10"/>
      <c r="O772" s="10"/>
    </row>
    <row r="773" customFormat="false" ht="15.75" hidden="false" customHeight="true" outlineLevel="0" collapsed="false">
      <c r="H773" s="10"/>
      <c r="I773" s="10"/>
      <c r="J773" s="10"/>
      <c r="N773" s="10"/>
      <c r="O773" s="10"/>
    </row>
    <row r="774" customFormat="false" ht="15.75" hidden="false" customHeight="true" outlineLevel="0" collapsed="false">
      <c r="H774" s="10"/>
      <c r="I774" s="10"/>
      <c r="J774" s="10"/>
      <c r="N774" s="10"/>
      <c r="O774" s="10"/>
    </row>
    <row r="775" customFormat="false" ht="15.75" hidden="false" customHeight="true" outlineLevel="0" collapsed="false">
      <c r="H775" s="10"/>
      <c r="I775" s="10"/>
      <c r="J775" s="10"/>
      <c r="N775" s="10"/>
      <c r="O775" s="10"/>
    </row>
    <row r="776" customFormat="false" ht="15.75" hidden="false" customHeight="true" outlineLevel="0" collapsed="false">
      <c r="H776" s="10"/>
      <c r="I776" s="10"/>
      <c r="J776" s="10"/>
      <c r="N776" s="10"/>
      <c r="O776" s="10"/>
    </row>
    <row r="777" customFormat="false" ht="15.75" hidden="false" customHeight="true" outlineLevel="0" collapsed="false">
      <c r="H777" s="10"/>
      <c r="I777" s="10"/>
      <c r="J777" s="10"/>
      <c r="N777" s="10"/>
      <c r="O777" s="10"/>
    </row>
    <row r="778" customFormat="false" ht="15.75" hidden="false" customHeight="true" outlineLevel="0" collapsed="false">
      <c r="H778" s="10"/>
      <c r="I778" s="10"/>
      <c r="J778" s="10"/>
      <c r="N778" s="10"/>
      <c r="O778" s="10"/>
    </row>
    <row r="779" customFormat="false" ht="15.75" hidden="false" customHeight="true" outlineLevel="0" collapsed="false">
      <c r="H779" s="10"/>
      <c r="I779" s="10"/>
      <c r="J779" s="10"/>
      <c r="N779" s="10"/>
      <c r="O779" s="10"/>
    </row>
    <row r="780" customFormat="false" ht="15.75" hidden="false" customHeight="true" outlineLevel="0" collapsed="false">
      <c r="H780" s="10"/>
      <c r="I780" s="10"/>
      <c r="J780" s="10"/>
      <c r="N780" s="10"/>
      <c r="O780" s="10"/>
    </row>
    <row r="781" customFormat="false" ht="15.75" hidden="false" customHeight="true" outlineLevel="0" collapsed="false">
      <c r="H781" s="10"/>
      <c r="I781" s="10"/>
      <c r="J781" s="10"/>
      <c r="N781" s="10"/>
      <c r="O781" s="10"/>
    </row>
    <row r="782" customFormat="false" ht="15.75" hidden="false" customHeight="true" outlineLevel="0" collapsed="false">
      <c r="H782" s="10"/>
      <c r="I782" s="10"/>
      <c r="J782" s="10"/>
      <c r="N782" s="10"/>
      <c r="O782" s="10"/>
    </row>
    <row r="783" customFormat="false" ht="15.75" hidden="false" customHeight="true" outlineLevel="0" collapsed="false">
      <c r="H783" s="10"/>
      <c r="I783" s="10"/>
      <c r="J783" s="10"/>
      <c r="N783" s="10"/>
      <c r="O783" s="10"/>
    </row>
    <row r="784" customFormat="false" ht="15.75" hidden="false" customHeight="true" outlineLevel="0" collapsed="false">
      <c r="H784" s="10"/>
      <c r="I784" s="10"/>
      <c r="J784" s="10"/>
      <c r="N784" s="10"/>
      <c r="O784" s="10"/>
    </row>
    <row r="785" customFormat="false" ht="15.75" hidden="false" customHeight="true" outlineLevel="0" collapsed="false">
      <c r="H785" s="10"/>
      <c r="I785" s="10"/>
      <c r="J785" s="10"/>
      <c r="N785" s="10"/>
      <c r="O785" s="10"/>
    </row>
    <row r="786" customFormat="false" ht="15.75" hidden="false" customHeight="true" outlineLevel="0" collapsed="false">
      <c r="H786" s="10"/>
      <c r="I786" s="10"/>
      <c r="J786" s="10"/>
      <c r="N786" s="10"/>
      <c r="O786" s="10"/>
    </row>
    <row r="787" customFormat="false" ht="15.75" hidden="false" customHeight="true" outlineLevel="0" collapsed="false">
      <c r="H787" s="10"/>
      <c r="I787" s="10"/>
      <c r="J787" s="10"/>
      <c r="N787" s="10"/>
      <c r="O787" s="10"/>
    </row>
    <row r="788" customFormat="false" ht="15.75" hidden="false" customHeight="true" outlineLevel="0" collapsed="false">
      <c r="H788" s="10"/>
      <c r="I788" s="10"/>
      <c r="J788" s="10"/>
      <c r="N788" s="10"/>
      <c r="O788" s="10"/>
    </row>
    <row r="789" customFormat="false" ht="15.75" hidden="false" customHeight="true" outlineLevel="0" collapsed="false">
      <c r="H789" s="10"/>
      <c r="I789" s="10"/>
      <c r="J789" s="10"/>
      <c r="N789" s="10"/>
      <c r="O789" s="10"/>
    </row>
    <row r="790" customFormat="false" ht="15.75" hidden="false" customHeight="true" outlineLevel="0" collapsed="false">
      <c r="H790" s="10"/>
      <c r="I790" s="10"/>
      <c r="J790" s="10"/>
      <c r="N790" s="10"/>
      <c r="O790" s="10"/>
    </row>
    <row r="791" customFormat="false" ht="15.75" hidden="false" customHeight="true" outlineLevel="0" collapsed="false">
      <c r="H791" s="10"/>
      <c r="I791" s="10"/>
      <c r="J791" s="10"/>
      <c r="N791" s="10"/>
      <c r="O791" s="10"/>
    </row>
    <row r="792" customFormat="false" ht="15.75" hidden="false" customHeight="true" outlineLevel="0" collapsed="false">
      <c r="H792" s="10"/>
      <c r="I792" s="10"/>
      <c r="J792" s="10"/>
      <c r="N792" s="10"/>
      <c r="O792" s="10"/>
    </row>
    <row r="793" customFormat="false" ht="15.75" hidden="false" customHeight="true" outlineLevel="0" collapsed="false">
      <c r="H793" s="10"/>
      <c r="I793" s="10"/>
      <c r="J793" s="10"/>
      <c r="N793" s="10"/>
      <c r="O793" s="10"/>
    </row>
    <row r="794" customFormat="false" ht="15.75" hidden="false" customHeight="true" outlineLevel="0" collapsed="false">
      <c r="H794" s="10"/>
      <c r="I794" s="10"/>
      <c r="J794" s="10"/>
      <c r="N794" s="10"/>
      <c r="O794" s="10"/>
    </row>
    <row r="795" customFormat="false" ht="15.75" hidden="false" customHeight="true" outlineLevel="0" collapsed="false">
      <c r="H795" s="10"/>
      <c r="I795" s="10"/>
      <c r="J795" s="10"/>
      <c r="N795" s="10"/>
      <c r="O795" s="10"/>
    </row>
    <row r="796" customFormat="false" ht="15.75" hidden="false" customHeight="true" outlineLevel="0" collapsed="false">
      <c r="H796" s="10"/>
      <c r="I796" s="10"/>
      <c r="J796" s="10"/>
      <c r="N796" s="10"/>
      <c r="O796" s="10"/>
    </row>
    <row r="797" customFormat="false" ht="15.75" hidden="false" customHeight="true" outlineLevel="0" collapsed="false">
      <c r="H797" s="10"/>
      <c r="I797" s="10"/>
      <c r="J797" s="10"/>
      <c r="N797" s="10"/>
      <c r="O797" s="10"/>
    </row>
    <row r="798" customFormat="false" ht="15.75" hidden="false" customHeight="true" outlineLevel="0" collapsed="false">
      <c r="H798" s="10"/>
      <c r="I798" s="10"/>
      <c r="J798" s="10"/>
      <c r="N798" s="10"/>
      <c r="O798" s="10"/>
    </row>
    <row r="799" customFormat="false" ht="15.75" hidden="false" customHeight="true" outlineLevel="0" collapsed="false">
      <c r="H799" s="10"/>
      <c r="I799" s="10"/>
      <c r="J799" s="10"/>
      <c r="N799" s="10"/>
      <c r="O799" s="10"/>
    </row>
    <row r="800" customFormat="false" ht="15.75" hidden="false" customHeight="true" outlineLevel="0" collapsed="false">
      <c r="H800" s="10"/>
      <c r="I800" s="10"/>
      <c r="J800" s="10"/>
      <c r="N800" s="10"/>
      <c r="O800" s="10"/>
    </row>
    <row r="801" customFormat="false" ht="15.75" hidden="false" customHeight="true" outlineLevel="0" collapsed="false">
      <c r="H801" s="10"/>
      <c r="I801" s="10"/>
      <c r="J801" s="10"/>
      <c r="N801" s="10"/>
      <c r="O801" s="10"/>
    </row>
    <row r="802" customFormat="false" ht="15.75" hidden="false" customHeight="true" outlineLevel="0" collapsed="false">
      <c r="H802" s="10"/>
      <c r="I802" s="10"/>
      <c r="J802" s="10"/>
      <c r="N802" s="10"/>
      <c r="O802" s="10"/>
    </row>
    <row r="803" customFormat="false" ht="15.75" hidden="false" customHeight="true" outlineLevel="0" collapsed="false">
      <c r="H803" s="10"/>
      <c r="I803" s="10"/>
      <c r="J803" s="10"/>
      <c r="N803" s="10"/>
      <c r="O803" s="10"/>
    </row>
    <row r="804" customFormat="false" ht="15.75" hidden="false" customHeight="true" outlineLevel="0" collapsed="false">
      <c r="H804" s="10"/>
      <c r="I804" s="10"/>
      <c r="J804" s="10"/>
      <c r="N804" s="10"/>
      <c r="O804" s="10"/>
    </row>
    <row r="805" customFormat="false" ht="15.75" hidden="false" customHeight="true" outlineLevel="0" collapsed="false">
      <c r="H805" s="10"/>
      <c r="I805" s="10"/>
      <c r="J805" s="10"/>
      <c r="N805" s="10"/>
      <c r="O805" s="10"/>
    </row>
    <row r="806" customFormat="false" ht="15.75" hidden="false" customHeight="true" outlineLevel="0" collapsed="false">
      <c r="H806" s="10"/>
      <c r="I806" s="10"/>
      <c r="J806" s="10"/>
      <c r="N806" s="10"/>
      <c r="O806" s="10"/>
    </row>
    <row r="807" customFormat="false" ht="15.75" hidden="false" customHeight="true" outlineLevel="0" collapsed="false">
      <c r="H807" s="10"/>
      <c r="I807" s="10"/>
      <c r="J807" s="10"/>
      <c r="N807" s="10"/>
      <c r="O807" s="10"/>
    </row>
    <row r="808" customFormat="false" ht="15.75" hidden="false" customHeight="true" outlineLevel="0" collapsed="false">
      <c r="H808" s="10"/>
      <c r="I808" s="10"/>
      <c r="J808" s="10"/>
      <c r="N808" s="10"/>
      <c r="O808" s="10"/>
    </row>
    <row r="809" customFormat="false" ht="15.75" hidden="false" customHeight="true" outlineLevel="0" collapsed="false">
      <c r="H809" s="10"/>
      <c r="I809" s="10"/>
      <c r="J809" s="10"/>
      <c r="N809" s="10"/>
      <c r="O809" s="10"/>
    </row>
    <row r="810" customFormat="false" ht="15.75" hidden="false" customHeight="true" outlineLevel="0" collapsed="false">
      <c r="H810" s="10"/>
      <c r="I810" s="10"/>
      <c r="J810" s="10"/>
      <c r="N810" s="10"/>
      <c r="O810" s="10"/>
    </row>
    <row r="811" customFormat="false" ht="15.75" hidden="false" customHeight="true" outlineLevel="0" collapsed="false">
      <c r="H811" s="10"/>
      <c r="I811" s="10"/>
      <c r="J811" s="10"/>
      <c r="N811" s="10"/>
      <c r="O811" s="10"/>
    </row>
    <row r="812" customFormat="false" ht="15.75" hidden="false" customHeight="true" outlineLevel="0" collapsed="false">
      <c r="H812" s="10"/>
      <c r="I812" s="10"/>
      <c r="J812" s="10"/>
      <c r="N812" s="10"/>
      <c r="O812" s="10"/>
    </row>
    <row r="813" customFormat="false" ht="15.75" hidden="false" customHeight="true" outlineLevel="0" collapsed="false">
      <c r="H813" s="10"/>
      <c r="I813" s="10"/>
      <c r="J813" s="10"/>
      <c r="N813" s="10"/>
      <c r="O813" s="10"/>
    </row>
    <row r="814" customFormat="false" ht="15.75" hidden="false" customHeight="true" outlineLevel="0" collapsed="false">
      <c r="H814" s="10"/>
      <c r="I814" s="10"/>
      <c r="J814" s="10"/>
      <c r="N814" s="10"/>
      <c r="O814" s="10"/>
    </row>
    <row r="815" customFormat="false" ht="15.75" hidden="false" customHeight="true" outlineLevel="0" collapsed="false">
      <c r="H815" s="10"/>
      <c r="I815" s="10"/>
      <c r="J815" s="10"/>
      <c r="N815" s="10"/>
      <c r="O815" s="10"/>
    </row>
    <row r="816" customFormat="false" ht="15.75" hidden="false" customHeight="true" outlineLevel="0" collapsed="false">
      <c r="H816" s="10"/>
      <c r="I816" s="10"/>
      <c r="J816" s="10"/>
      <c r="N816" s="10"/>
      <c r="O816" s="10"/>
    </row>
    <row r="817" customFormat="false" ht="15.75" hidden="false" customHeight="true" outlineLevel="0" collapsed="false">
      <c r="H817" s="10"/>
      <c r="I817" s="10"/>
      <c r="J817" s="10"/>
      <c r="N817" s="10"/>
      <c r="O817" s="10"/>
    </row>
    <row r="818" customFormat="false" ht="15.75" hidden="false" customHeight="true" outlineLevel="0" collapsed="false">
      <c r="H818" s="10"/>
      <c r="I818" s="10"/>
      <c r="J818" s="10"/>
      <c r="N818" s="10"/>
      <c r="O818" s="10"/>
    </row>
    <row r="819" customFormat="false" ht="15.75" hidden="false" customHeight="true" outlineLevel="0" collapsed="false">
      <c r="H819" s="10"/>
      <c r="I819" s="10"/>
      <c r="J819" s="10"/>
      <c r="N819" s="10"/>
      <c r="O819" s="10"/>
    </row>
    <row r="820" customFormat="false" ht="15.75" hidden="false" customHeight="true" outlineLevel="0" collapsed="false">
      <c r="H820" s="10"/>
      <c r="I820" s="10"/>
      <c r="J820" s="10"/>
      <c r="N820" s="10"/>
      <c r="O820" s="10"/>
    </row>
    <row r="821" customFormat="false" ht="15.75" hidden="false" customHeight="true" outlineLevel="0" collapsed="false">
      <c r="H821" s="10"/>
      <c r="I821" s="10"/>
      <c r="J821" s="10"/>
      <c r="N821" s="10"/>
      <c r="O821" s="10"/>
    </row>
    <row r="822" customFormat="false" ht="15.75" hidden="false" customHeight="true" outlineLevel="0" collapsed="false">
      <c r="H822" s="10"/>
      <c r="I822" s="10"/>
      <c r="J822" s="10"/>
      <c r="N822" s="10"/>
      <c r="O822" s="10"/>
    </row>
    <row r="823" customFormat="false" ht="15.75" hidden="false" customHeight="true" outlineLevel="0" collapsed="false">
      <c r="H823" s="10"/>
      <c r="I823" s="10"/>
      <c r="J823" s="10"/>
      <c r="N823" s="10"/>
      <c r="O823" s="10"/>
    </row>
    <row r="824" customFormat="false" ht="15.75" hidden="false" customHeight="true" outlineLevel="0" collapsed="false">
      <c r="H824" s="10"/>
      <c r="I824" s="10"/>
      <c r="J824" s="10"/>
      <c r="N824" s="10"/>
      <c r="O824" s="10"/>
    </row>
    <row r="825" customFormat="false" ht="15.75" hidden="false" customHeight="true" outlineLevel="0" collapsed="false">
      <c r="H825" s="10"/>
      <c r="I825" s="10"/>
      <c r="J825" s="10"/>
      <c r="N825" s="10"/>
      <c r="O825" s="10"/>
    </row>
    <row r="826" customFormat="false" ht="15.75" hidden="false" customHeight="true" outlineLevel="0" collapsed="false">
      <c r="H826" s="10"/>
      <c r="I826" s="10"/>
      <c r="J826" s="10"/>
      <c r="N826" s="10"/>
      <c r="O826" s="10"/>
    </row>
    <row r="827" customFormat="false" ht="15.75" hidden="false" customHeight="true" outlineLevel="0" collapsed="false">
      <c r="H827" s="10"/>
      <c r="I827" s="10"/>
      <c r="J827" s="10"/>
      <c r="N827" s="10"/>
      <c r="O827" s="10"/>
    </row>
    <row r="828" customFormat="false" ht="15.75" hidden="false" customHeight="true" outlineLevel="0" collapsed="false">
      <c r="H828" s="10"/>
      <c r="I828" s="10"/>
      <c r="J828" s="10"/>
      <c r="N828" s="10"/>
      <c r="O828" s="10"/>
    </row>
    <row r="829" customFormat="false" ht="15.75" hidden="false" customHeight="true" outlineLevel="0" collapsed="false">
      <c r="H829" s="10"/>
      <c r="I829" s="10"/>
      <c r="J829" s="10"/>
      <c r="N829" s="10"/>
      <c r="O829" s="10"/>
    </row>
    <row r="830" customFormat="false" ht="15.75" hidden="false" customHeight="true" outlineLevel="0" collapsed="false">
      <c r="H830" s="10"/>
      <c r="I830" s="10"/>
      <c r="J830" s="10"/>
      <c r="N830" s="10"/>
      <c r="O830" s="10"/>
    </row>
    <row r="831" customFormat="false" ht="15.75" hidden="false" customHeight="true" outlineLevel="0" collapsed="false">
      <c r="H831" s="10"/>
      <c r="I831" s="10"/>
      <c r="J831" s="10"/>
      <c r="N831" s="10"/>
      <c r="O831" s="10"/>
    </row>
    <row r="832" customFormat="false" ht="15.75" hidden="false" customHeight="true" outlineLevel="0" collapsed="false">
      <c r="H832" s="10"/>
      <c r="I832" s="10"/>
      <c r="J832" s="10"/>
      <c r="N832" s="10"/>
      <c r="O832" s="10"/>
    </row>
    <row r="833" customFormat="false" ht="15.75" hidden="false" customHeight="true" outlineLevel="0" collapsed="false">
      <c r="H833" s="10"/>
      <c r="I833" s="10"/>
      <c r="J833" s="10"/>
      <c r="N833" s="10"/>
      <c r="O833" s="10"/>
    </row>
    <row r="834" customFormat="false" ht="15.75" hidden="false" customHeight="true" outlineLevel="0" collapsed="false">
      <c r="H834" s="10"/>
      <c r="I834" s="10"/>
      <c r="J834" s="10"/>
      <c r="N834" s="10"/>
      <c r="O834" s="10"/>
    </row>
    <row r="835" customFormat="false" ht="15.75" hidden="false" customHeight="true" outlineLevel="0" collapsed="false">
      <c r="H835" s="10"/>
      <c r="I835" s="10"/>
      <c r="J835" s="10"/>
      <c r="N835" s="10"/>
      <c r="O835" s="10"/>
    </row>
    <row r="836" customFormat="false" ht="15.75" hidden="false" customHeight="true" outlineLevel="0" collapsed="false">
      <c r="H836" s="10"/>
      <c r="I836" s="10"/>
      <c r="J836" s="10"/>
      <c r="N836" s="10"/>
      <c r="O836" s="10"/>
    </row>
    <row r="837" customFormat="false" ht="15.75" hidden="false" customHeight="true" outlineLevel="0" collapsed="false">
      <c r="H837" s="10"/>
      <c r="I837" s="10"/>
      <c r="J837" s="10"/>
      <c r="N837" s="10"/>
      <c r="O837" s="10"/>
    </row>
    <row r="838" customFormat="false" ht="15.75" hidden="false" customHeight="true" outlineLevel="0" collapsed="false">
      <c r="H838" s="10"/>
      <c r="I838" s="10"/>
      <c r="J838" s="10"/>
      <c r="N838" s="10"/>
      <c r="O838" s="10"/>
    </row>
    <row r="839" customFormat="false" ht="15.75" hidden="false" customHeight="true" outlineLevel="0" collapsed="false">
      <c r="H839" s="10"/>
      <c r="I839" s="10"/>
      <c r="J839" s="10"/>
      <c r="N839" s="10"/>
      <c r="O839" s="10"/>
    </row>
    <row r="840" customFormat="false" ht="15.75" hidden="false" customHeight="true" outlineLevel="0" collapsed="false">
      <c r="H840" s="10"/>
      <c r="I840" s="10"/>
      <c r="J840" s="10"/>
      <c r="N840" s="10"/>
      <c r="O840" s="10"/>
    </row>
    <row r="841" customFormat="false" ht="15.75" hidden="false" customHeight="true" outlineLevel="0" collapsed="false">
      <c r="H841" s="10"/>
      <c r="I841" s="10"/>
      <c r="J841" s="10"/>
      <c r="N841" s="10"/>
      <c r="O841" s="10"/>
    </row>
    <row r="842" customFormat="false" ht="15.75" hidden="false" customHeight="true" outlineLevel="0" collapsed="false">
      <c r="H842" s="10"/>
      <c r="I842" s="10"/>
      <c r="J842" s="10"/>
      <c r="N842" s="10"/>
      <c r="O842" s="10"/>
    </row>
    <row r="843" customFormat="false" ht="15.75" hidden="false" customHeight="true" outlineLevel="0" collapsed="false">
      <c r="H843" s="10"/>
      <c r="I843" s="10"/>
      <c r="J843" s="10"/>
      <c r="N843" s="10"/>
      <c r="O843" s="10"/>
    </row>
    <row r="844" customFormat="false" ht="15.75" hidden="false" customHeight="true" outlineLevel="0" collapsed="false">
      <c r="H844" s="10"/>
      <c r="I844" s="10"/>
      <c r="J844" s="10"/>
      <c r="N844" s="10"/>
      <c r="O844" s="10"/>
    </row>
    <row r="845" customFormat="false" ht="15.75" hidden="false" customHeight="true" outlineLevel="0" collapsed="false">
      <c r="H845" s="10"/>
      <c r="I845" s="10"/>
      <c r="J845" s="10"/>
      <c r="N845" s="10"/>
      <c r="O845" s="10"/>
    </row>
    <row r="846" customFormat="false" ht="15.75" hidden="false" customHeight="true" outlineLevel="0" collapsed="false">
      <c r="H846" s="10"/>
      <c r="I846" s="10"/>
      <c r="J846" s="10"/>
      <c r="N846" s="10"/>
      <c r="O846" s="10"/>
    </row>
    <row r="847" customFormat="false" ht="15.75" hidden="false" customHeight="true" outlineLevel="0" collapsed="false">
      <c r="H847" s="10"/>
      <c r="I847" s="10"/>
      <c r="J847" s="10"/>
      <c r="N847" s="10"/>
      <c r="O847" s="10"/>
    </row>
    <row r="848" customFormat="false" ht="15.75" hidden="false" customHeight="true" outlineLevel="0" collapsed="false">
      <c r="H848" s="10"/>
      <c r="I848" s="10"/>
      <c r="J848" s="10"/>
      <c r="N848" s="10"/>
      <c r="O848" s="10"/>
    </row>
    <row r="849" customFormat="false" ht="15.75" hidden="false" customHeight="true" outlineLevel="0" collapsed="false">
      <c r="H849" s="10"/>
      <c r="I849" s="10"/>
      <c r="J849" s="10"/>
      <c r="N849" s="10"/>
      <c r="O849" s="10"/>
    </row>
    <row r="850" customFormat="false" ht="15.75" hidden="false" customHeight="true" outlineLevel="0" collapsed="false">
      <c r="H850" s="10"/>
      <c r="I850" s="10"/>
      <c r="J850" s="10"/>
      <c r="N850" s="10"/>
      <c r="O850" s="10"/>
    </row>
    <row r="851" customFormat="false" ht="15.75" hidden="false" customHeight="true" outlineLevel="0" collapsed="false">
      <c r="H851" s="10"/>
      <c r="I851" s="10"/>
      <c r="J851" s="10"/>
      <c r="N851" s="10"/>
      <c r="O851" s="10"/>
    </row>
    <row r="852" customFormat="false" ht="15.75" hidden="false" customHeight="true" outlineLevel="0" collapsed="false">
      <c r="H852" s="10"/>
      <c r="I852" s="10"/>
      <c r="J852" s="10"/>
      <c r="N852" s="10"/>
      <c r="O852" s="10"/>
    </row>
    <row r="853" customFormat="false" ht="15.75" hidden="false" customHeight="true" outlineLevel="0" collapsed="false">
      <c r="H853" s="10"/>
      <c r="I853" s="10"/>
      <c r="J853" s="10"/>
      <c r="N853" s="10"/>
      <c r="O853" s="10"/>
    </row>
    <row r="854" customFormat="false" ht="15.75" hidden="false" customHeight="true" outlineLevel="0" collapsed="false">
      <c r="H854" s="10"/>
      <c r="I854" s="10"/>
      <c r="J854" s="10"/>
      <c r="N854" s="10"/>
      <c r="O854" s="10"/>
    </row>
    <row r="855" customFormat="false" ht="15.75" hidden="false" customHeight="true" outlineLevel="0" collapsed="false">
      <c r="H855" s="10"/>
      <c r="I855" s="10"/>
      <c r="J855" s="10"/>
      <c r="N855" s="10"/>
      <c r="O855" s="10"/>
    </row>
    <row r="856" customFormat="false" ht="15.75" hidden="false" customHeight="true" outlineLevel="0" collapsed="false">
      <c r="H856" s="10"/>
      <c r="I856" s="10"/>
      <c r="J856" s="10"/>
      <c r="N856" s="10"/>
      <c r="O856" s="10"/>
    </row>
    <row r="857" customFormat="false" ht="15.75" hidden="false" customHeight="true" outlineLevel="0" collapsed="false">
      <c r="H857" s="10"/>
      <c r="I857" s="10"/>
      <c r="J857" s="10"/>
      <c r="N857" s="10"/>
      <c r="O857" s="10"/>
    </row>
    <row r="858" customFormat="false" ht="15.75" hidden="false" customHeight="true" outlineLevel="0" collapsed="false">
      <c r="H858" s="10"/>
      <c r="I858" s="10"/>
      <c r="J858" s="10"/>
      <c r="N858" s="10"/>
      <c r="O858" s="10"/>
    </row>
    <row r="859" customFormat="false" ht="15.75" hidden="false" customHeight="true" outlineLevel="0" collapsed="false">
      <c r="H859" s="10"/>
      <c r="I859" s="10"/>
      <c r="J859" s="10"/>
      <c r="N859" s="10"/>
      <c r="O859" s="10"/>
    </row>
    <row r="860" customFormat="false" ht="15.75" hidden="false" customHeight="true" outlineLevel="0" collapsed="false">
      <c r="H860" s="10"/>
      <c r="I860" s="10"/>
      <c r="J860" s="10"/>
      <c r="N860" s="10"/>
      <c r="O860" s="10"/>
    </row>
    <row r="861" customFormat="false" ht="15.75" hidden="false" customHeight="true" outlineLevel="0" collapsed="false">
      <c r="H861" s="10"/>
      <c r="I861" s="10"/>
      <c r="J861" s="10"/>
      <c r="N861" s="10"/>
      <c r="O861" s="10"/>
    </row>
    <row r="862" customFormat="false" ht="15.75" hidden="false" customHeight="true" outlineLevel="0" collapsed="false">
      <c r="H862" s="10"/>
      <c r="I862" s="10"/>
      <c r="J862" s="10"/>
      <c r="N862" s="10"/>
      <c r="O862" s="10"/>
    </row>
    <row r="863" customFormat="false" ht="15.75" hidden="false" customHeight="true" outlineLevel="0" collapsed="false">
      <c r="H863" s="10"/>
      <c r="I863" s="10"/>
      <c r="J863" s="10"/>
      <c r="N863" s="10"/>
      <c r="O863" s="10"/>
    </row>
    <row r="864" customFormat="false" ht="15.75" hidden="false" customHeight="true" outlineLevel="0" collapsed="false">
      <c r="H864" s="10"/>
      <c r="I864" s="10"/>
      <c r="J864" s="10"/>
      <c r="N864" s="10"/>
      <c r="O864" s="10"/>
    </row>
    <row r="865" customFormat="false" ht="15.75" hidden="false" customHeight="true" outlineLevel="0" collapsed="false">
      <c r="H865" s="10"/>
      <c r="I865" s="10"/>
      <c r="J865" s="10"/>
      <c r="N865" s="10"/>
      <c r="O865" s="10"/>
    </row>
    <row r="866" customFormat="false" ht="15.75" hidden="false" customHeight="true" outlineLevel="0" collapsed="false">
      <c r="H866" s="10"/>
      <c r="I866" s="10"/>
      <c r="J866" s="10"/>
      <c r="N866" s="10"/>
      <c r="O866" s="10"/>
    </row>
    <row r="867" customFormat="false" ht="15.75" hidden="false" customHeight="true" outlineLevel="0" collapsed="false">
      <c r="H867" s="10"/>
      <c r="I867" s="10"/>
      <c r="J867" s="10"/>
      <c r="N867" s="10"/>
      <c r="O867" s="10"/>
    </row>
    <row r="868" customFormat="false" ht="15.75" hidden="false" customHeight="true" outlineLevel="0" collapsed="false">
      <c r="H868" s="10"/>
      <c r="I868" s="10"/>
      <c r="J868" s="10"/>
      <c r="N868" s="10"/>
      <c r="O868" s="10"/>
    </row>
    <row r="869" customFormat="false" ht="15.75" hidden="false" customHeight="true" outlineLevel="0" collapsed="false">
      <c r="H869" s="10"/>
      <c r="I869" s="10"/>
      <c r="J869" s="10"/>
      <c r="N869" s="10"/>
      <c r="O869" s="10"/>
    </row>
    <row r="870" customFormat="false" ht="15.75" hidden="false" customHeight="true" outlineLevel="0" collapsed="false">
      <c r="H870" s="10"/>
      <c r="I870" s="10"/>
      <c r="J870" s="10"/>
      <c r="N870" s="10"/>
      <c r="O870" s="10"/>
    </row>
    <row r="871" customFormat="false" ht="15.75" hidden="false" customHeight="true" outlineLevel="0" collapsed="false">
      <c r="H871" s="10"/>
      <c r="I871" s="10"/>
      <c r="J871" s="10"/>
      <c r="N871" s="10"/>
      <c r="O871" s="10"/>
    </row>
    <row r="872" customFormat="false" ht="15.75" hidden="false" customHeight="true" outlineLevel="0" collapsed="false">
      <c r="H872" s="10"/>
      <c r="I872" s="10"/>
      <c r="J872" s="10"/>
      <c r="N872" s="10"/>
      <c r="O872" s="10"/>
    </row>
    <row r="873" customFormat="false" ht="15.75" hidden="false" customHeight="true" outlineLevel="0" collapsed="false">
      <c r="H873" s="10"/>
      <c r="I873" s="10"/>
      <c r="J873" s="10"/>
      <c r="N873" s="10"/>
      <c r="O873" s="10"/>
    </row>
    <row r="874" customFormat="false" ht="15.75" hidden="false" customHeight="true" outlineLevel="0" collapsed="false">
      <c r="H874" s="10"/>
      <c r="I874" s="10"/>
      <c r="J874" s="10"/>
      <c r="N874" s="10"/>
      <c r="O874" s="10"/>
    </row>
    <row r="875" customFormat="false" ht="15.75" hidden="false" customHeight="true" outlineLevel="0" collapsed="false">
      <c r="H875" s="10"/>
      <c r="I875" s="10"/>
      <c r="J875" s="10"/>
      <c r="N875" s="10"/>
      <c r="O875" s="10"/>
    </row>
    <row r="876" customFormat="false" ht="15.75" hidden="false" customHeight="true" outlineLevel="0" collapsed="false">
      <c r="H876" s="10"/>
      <c r="I876" s="10"/>
      <c r="J876" s="10"/>
      <c r="N876" s="10"/>
      <c r="O876" s="10"/>
    </row>
    <row r="877" customFormat="false" ht="15.75" hidden="false" customHeight="true" outlineLevel="0" collapsed="false">
      <c r="H877" s="10"/>
      <c r="I877" s="10"/>
      <c r="J877" s="10"/>
      <c r="N877" s="10"/>
      <c r="O877" s="10"/>
    </row>
    <row r="878" customFormat="false" ht="15.75" hidden="false" customHeight="true" outlineLevel="0" collapsed="false">
      <c r="H878" s="10"/>
      <c r="I878" s="10"/>
      <c r="J878" s="10"/>
      <c r="N878" s="10"/>
      <c r="O878" s="10"/>
    </row>
    <row r="879" customFormat="false" ht="15.75" hidden="false" customHeight="true" outlineLevel="0" collapsed="false">
      <c r="H879" s="10"/>
      <c r="I879" s="10"/>
      <c r="J879" s="10"/>
      <c r="N879" s="10"/>
      <c r="O879" s="10"/>
    </row>
    <row r="880" customFormat="false" ht="15.75" hidden="false" customHeight="true" outlineLevel="0" collapsed="false">
      <c r="H880" s="10"/>
      <c r="I880" s="10"/>
      <c r="J880" s="10"/>
      <c r="N880" s="10"/>
      <c r="O880" s="10"/>
    </row>
    <row r="881" customFormat="false" ht="15.75" hidden="false" customHeight="true" outlineLevel="0" collapsed="false">
      <c r="H881" s="10"/>
      <c r="I881" s="10"/>
      <c r="J881" s="10"/>
      <c r="N881" s="10"/>
      <c r="O881" s="10"/>
    </row>
    <row r="882" customFormat="false" ht="15.75" hidden="false" customHeight="true" outlineLevel="0" collapsed="false">
      <c r="H882" s="10"/>
      <c r="I882" s="10"/>
      <c r="J882" s="10"/>
      <c r="N882" s="10"/>
      <c r="O882" s="10"/>
    </row>
    <row r="883" customFormat="false" ht="15.75" hidden="false" customHeight="true" outlineLevel="0" collapsed="false">
      <c r="H883" s="10"/>
      <c r="I883" s="10"/>
      <c r="J883" s="10"/>
      <c r="N883" s="10"/>
      <c r="O883" s="10"/>
    </row>
    <row r="884" customFormat="false" ht="15.75" hidden="false" customHeight="true" outlineLevel="0" collapsed="false">
      <c r="H884" s="10"/>
      <c r="I884" s="10"/>
      <c r="J884" s="10"/>
      <c r="N884" s="10"/>
      <c r="O884" s="10"/>
    </row>
    <row r="885" customFormat="false" ht="15.75" hidden="false" customHeight="true" outlineLevel="0" collapsed="false">
      <c r="H885" s="10"/>
      <c r="I885" s="10"/>
      <c r="J885" s="10"/>
      <c r="N885" s="10"/>
      <c r="O885" s="10"/>
    </row>
    <row r="886" customFormat="false" ht="15.75" hidden="false" customHeight="true" outlineLevel="0" collapsed="false">
      <c r="H886" s="10"/>
      <c r="I886" s="10"/>
      <c r="J886" s="10"/>
      <c r="N886" s="10"/>
      <c r="O886" s="10"/>
    </row>
    <row r="887" customFormat="false" ht="15.75" hidden="false" customHeight="true" outlineLevel="0" collapsed="false">
      <c r="H887" s="10"/>
      <c r="I887" s="10"/>
      <c r="J887" s="10"/>
      <c r="N887" s="10"/>
      <c r="O887" s="10"/>
    </row>
    <row r="888" customFormat="false" ht="15.75" hidden="false" customHeight="true" outlineLevel="0" collapsed="false">
      <c r="H888" s="10"/>
      <c r="I888" s="10"/>
      <c r="J888" s="10"/>
      <c r="N888" s="10"/>
      <c r="O888" s="10"/>
    </row>
    <row r="889" customFormat="false" ht="15.75" hidden="false" customHeight="true" outlineLevel="0" collapsed="false">
      <c r="H889" s="10"/>
      <c r="I889" s="10"/>
      <c r="J889" s="10"/>
      <c r="N889" s="10"/>
      <c r="O889" s="10"/>
    </row>
    <row r="890" customFormat="false" ht="15.75" hidden="false" customHeight="true" outlineLevel="0" collapsed="false">
      <c r="H890" s="10"/>
      <c r="I890" s="10"/>
      <c r="J890" s="10"/>
      <c r="N890" s="10"/>
      <c r="O890" s="10"/>
    </row>
    <row r="891" customFormat="false" ht="15.75" hidden="false" customHeight="true" outlineLevel="0" collapsed="false">
      <c r="H891" s="10"/>
      <c r="I891" s="10"/>
      <c r="J891" s="10"/>
      <c r="N891" s="10"/>
      <c r="O891" s="10"/>
    </row>
    <row r="892" customFormat="false" ht="15.75" hidden="false" customHeight="true" outlineLevel="0" collapsed="false">
      <c r="H892" s="10"/>
      <c r="I892" s="10"/>
      <c r="J892" s="10"/>
      <c r="N892" s="10"/>
      <c r="O892" s="10"/>
    </row>
    <row r="893" customFormat="false" ht="15.75" hidden="false" customHeight="true" outlineLevel="0" collapsed="false">
      <c r="H893" s="10"/>
      <c r="I893" s="10"/>
      <c r="J893" s="10"/>
      <c r="N893" s="10"/>
      <c r="O893" s="10"/>
    </row>
    <row r="894" customFormat="false" ht="15.75" hidden="false" customHeight="true" outlineLevel="0" collapsed="false">
      <c r="H894" s="10"/>
      <c r="I894" s="10"/>
      <c r="J894" s="10"/>
      <c r="N894" s="10"/>
      <c r="O894" s="10"/>
    </row>
    <row r="895" customFormat="false" ht="15.75" hidden="false" customHeight="true" outlineLevel="0" collapsed="false">
      <c r="H895" s="10"/>
      <c r="I895" s="10"/>
      <c r="J895" s="10"/>
      <c r="N895" s="10"/>
      <c r="O895" s="10"/>
    </row>
    <row r="896" customFormat="false" ht="15.75" hidden="false" customHeight="true" outlineLevel="0" collapsed="false">
      <c r="H896" s="10"/>
      <c r="I896" s="10"/>
      <c r="J896" s="10"/>
      <c r="N896" s="10"/>
      <c r="O896" s="10"/>
    </row>
    <row r="897" customFormat="false" ht="15.75" hidden="false" customHeight="true" outlineLevel="0" collapsed="false">
      <c r="H897" s="10"/>
      <c r="I897" s="10"/>
      <c r="J897" s="10"/>
      <c r="N897" s="10"/>
      <c r="O897" s="10"/>
    </row>
    <row r="898" customFormat="false" ht="15.75" hidden="false" customHeight="true" outlineLevel="0" collapsed="false">
      <c r="H898" s="10"/>
      <c r="I898" s="10"/>
      <c r="J898" s="10"/>
      <c r="N898" s="10"/>
      <c r="O898" s="10"/>
    </row>
    <row r="899" customFormat="false" ht="15.75" hidden="false" customHeight="true" outlineLevel="0" collapsed="false">
      <c r="H899" s="10"/>
      <c r="I899" s="10"/>
      <c r="J899" s="10"/>
      <c r="N899" s="10"/>
      <c r="O899" s="10"/>
    </row>
    <row r="900" customFormat="false" ht="15.75" hidden="false" customHeight="true" outlineLevel="0" collapsed="false">
      <c r="H900" s="10"/>
      <c r="I900" s="10"/>
      <c r="J900" s="10"/>
      <c r="N900" s="10"/>
      <c r="O900" s="10"/>
    </row>
    <row r="901" customFormat="false" ht="15.75" hidden="false" customHeight="true" outlineLevel="0" collapsed="false">
      <c r="H901" s="10"/>
      <c r="I901" s="10"/>
      <c r="J901" s="10"/>
      <c r="N901" s="10"/>
      <c r="O901" s="10"/>
    </row>
    <row r="902" customFormat="false" ht="15.75" hidden="false" customHeight="true" outlineLevel="0" collapsed="false">
      <c r="H902" s="10"/>
      <c r="I902" s="10"/>
      <c r="J902" s="10"/>
      <c r="N902" s="10"/>
      <c r="O902" s="10"/>
    </row>
    <row r="903" customFormat="false" ht="15.75" hidden="false" customHeight="true" outlineLevel="0" collapsed="false">
      <c r="H903" s="10"/>
      <c r="I903" s="10"/>
      <c r="J903" s="10"/>
      <c r="N903" s="10"/>
      <c r="O903" s="10"/>
    </row>
    <row r="904" customFormat="false" ht="15.75" hidden="false" customHeight="true" outlineLevel="0" collapsed="false">
      <c r="H904" s="10"/>
      <c r="I904" s="10"/>
      <c r="J904" s="10"/>
      <c r="N904" s="10"/>
      <c r="O904" s="10"/>
    </row>
    <row r="905" customFormat="false" ht="15.75" hidden="false" customHeight="true" outlineLevel="0" collapsed="false">
      <c r="H905" s="10"/>
      <c r="I905" s="10"/>
      <c r="J905" s="10"/>
      <c r="N905" s="10"/>
      <c r="O905" s="10"/>
    </row>
    <row r="906" customFormat="false" ht="15.75" hidden="false" customHeight="true" outlineLevel="0" collapsed="false">
      <c r="H906" s="10"/>
      <c r="I906" s="10"/>
      <c r="J906" s="10"/>
      <c r="N906" s="10"/>
      <c r="O906" s="10"/>
    </row>
    <row r="907" customFormat="false" ht="15.75" hidden="false" customHeight="true" outlineLevel="0" collapsed="false">
      <c r="H907" s="10"/>
      <c r="I907" s="10"/>
      <c r="J907" s="10"/>
      <c r="N907" s="10"/>
      <c r="O907" s="10"/>
    </row>
    <row r="908" customFormat="false" ht="15.75" hidden="false" customHeight="true" outlineLevel="0" collapsed="false">
      <c r="H908" s="10"/>
      <c r="I908" s="10"/>
      <c r="J908" s="10"/>
      <c r="N908" s="10"/>
      <c r="O908" s="10"/>
    </row>
    <row r="909" customFormat="false" ht="15.75" hidden="false" customHeight="true" outlineLevel="0" collapsed="false">
      <c r="H909" s="10"/>
      <c r="I909" s="10"/>
      <c r="J909" s="10"/>
      <c r="N909" s="10"/>
      <c r="O909" s="10"/>
    </row>
    <row r="910" customFormat="false" ht="15.75" hidden="false" customHeight="true" outlineLevel="0" collapsed="false">
      <c r="H910" s="10"/>
      <c r="I910" s="10"/>
      <c r="J910" s="10"/>
      <c r="N910" s="10"/>
      <c r="O910" s="10"/>
    </row>
    <row r="911" customFormat="false" ht="15.75" hidden="false" customHeight="true" outlineLevel="0" collapsed="false">
      <c r="H911" s="10"/>
      <c r="I911" s="10"/>
      <c r="J911" s="10"/>
      <c r="N911" s="10"/>
      <c r="O911" s="10"/>
    </row>
    <row r="912" customFormat="false" ht="15.75" hidden="false" customHeight="true" outlineLevel="0" collapsed="false">
      <c r="H912" s="10"/>
      <c r="I912" s="10"/>
      <c r="J912" s="10"/>
      <c r="N912" s="10"/>
      <c r="O912" s="10"/>
    </row>
    <row r="913" customFormat="false" ht="15.75" hidden="false" customHeight="true" outlineLevel="0" collapsed="false">
      <c r="H913" s="10"/>
      <c r="I913" s="10"/>
      <c r="J913" s="10"/>
      <c r="N913" s="10"/>
      <c r="O913" s="10"/>
    </row>
    <row r="914" customFormat="false" ht="15.75" hidden="false" customHeight="true" outlineLevel="0" collapsed="false">
      <c r="H914" s="10"/>
      <c r="I914" s="10"/>
      <c r="J914" s="10"/>
      <c r="N914" s="10"/>
      <c r="O914" s="10"/>
    </row>
    <row r="915" customFormat="false" ht="15.75" hidden="false" customHeight="true" outlineLevel="0" collapsed="false">
      <c r="H915" s="10"/>
      <c r="I915" s="10"/>
      <c r="J915" s="10"/>
      <c r="N915" s="10"/>
      <c r="O915" s="10"/>
    </row>
    <row r="916" customFormat="false" ht="15.75" hidden="false" customHeight="true" outlineLevel="0" collapsed="false">
      <c r="H916" s="10"/>
      <c r="I916" s="10"/>
      <c r="J916" s="10"/>
      <c r="N916" s="10"/>
      <c r="O916" s="10"/>
    </row>
    <row r="917" customFormat="false" ht="15.75" hidden="false" customHeight="true" outlineLevel="0" collapsed="false">
      <c r="H917" s="10"/>
      <c r="I917" s="10"/>
      <c r="J917" s="10"/>
      <c r="N917" s="10"/>
      <c r="O917" s="10"/>
    </row>
    <row r="918" customFormat="false" ht="15.75" hidden="false" customHeight="true" outlineLevel="0" collapsed="false">
      <c r="H918" s="10"/>
      <c r="I918" s="10"/>
      <c r="J918" s="10"/>
      <c r="N918" s="10"/>
      <c r="O918" s="10"/>
    </row>
    <row r="919" customFormat="false" ht="15.75" hidden="false" customHeight="true" outlineLevel="0" collapsed="false">
      <c r="H919" s="10"/>
      <c r="I919" s="10"/>
      <c r="J919" s="10"/>
      <c r="N919" s="10"/>
      <c r="O919" s="10"/>
    </row>
    <row r="920" customFormat="false" ht="15.75" hidden="false" customHeight="true" outlineLevel="0" collapsed="false">
      <c r="H920" s="10"/>
      <c r="I920" s="10"/>
      <c r="J920" s="10"/>
      <c r="N920" s="10"/>
      <c r="O920" s="10"/>
    </row>
    <row r="921" customFormat="false" ht="15.75" hidden="false" customHeight="true" outlineLevel="0" collapsed="false">
      <c r="H921" s="10"/>
      <c r="I921" s="10"/>
      <c r="J921" s="10"/>
      <c r="N921" s="10"/>
      <c r="O921" s="10"/>
    </row>
    <row r="922" customFormat="false" ht="15.75" hidden="false" customHeight="true" outlineLevel="0" collapsed="false">
      <c r="H922" s="10"/>
      <c r="I922" s="10"/>
      <c r="J922" s="10"/>
      <c r="N922" s="10"/>
      <c r="O922" s="10"/>
    </row>
    <row r="923" customFormat="false" ht="15.75" hidden="false" customHeight="true" outlineLevel="0" collapsed="false">
      <c r="H923" s="10"/>
      <c r="I923" s="10"/>
      <c r="J923" s="10"/>
      <c r="N923" s="10"/>
      <c r="O923" s="10"/>
    </row>
    <row r="924" customFormat="false" ht="15.75" hidden="false" customHeight="true" outlineLevel="0" collapsed="false">
      <c r="H924" s="10"/>
      <c r="I924" s="10"/>
      <c r="J924" s="10"/>
      <c r="N924" s="10"/>
      <c r="O924" s="10"/>
    </row>
    <row r="925" customFormat="false" ht="15.75" hidden="false" customHeight="true" outlineLevel="0" collapsed="false">
      <c r="H925" s="10"/>
      <c r="I925" s="10"/>
      <c r="J925" s="10"/>
      <c r="N925" s="10"/>
      <c r="O925" s="10"/>
    </row>
    <row r="926" customFormat="false" ht="15.75" hidden="false" customHeight="true" outlineLevel="0" collapsed="false">
      <c r="H926" s="10"/>
      <c r="I926" s="10"/>
      <c r="J926" s="10"/>
      <c r="N926" s="10"/>
      <c r="O926" s="10"/>
    </row>
    <row r="927" customFormat="false" ht="15.75" hidden="false" customHeight="true" outlineLevel="0" collapsed="false">
      <c r="H927" s="10"/>
      <c r="I927" s="10"/>
      <c r="J927" s="10"/>
      <c r="N927" s="10"/>
      <c r="O927" s="10"/>
    </row>
    <row r="928" customFormat="false" ht="15.75" hidden="false" customHeight="true" outlineLevel="0" collapsed="false">
      <c r="H928" s="10"/>
      <c r="I928" s="10"/>
      <c r="J928" s="10"/>
      <c r="N928" s="10"/>
      <c r="O928" s="10"/>
    </row>
    <row r="929" customFormat="false" ht="15.75" hidden="false" customHeight="true" outlineLevel="0" collapsed="false">
      <c r="H929" s="10"/>
      <c r="I929" s="10"/>
      <c r="J929" s="10"/>
      <c r="N929" s="10"/>
      <c r="O929" s="10"/>
    </row>
    <row r="930" customFormat="false" ht="15.75" hidden="false" customHeight="true" outlineLevel="0" collapsed="false">
      <c r="H930" s="10"/>
      <c r="I930" s="10"/>
      <c r="J930" s="10"/>
      <c r="N930" s="10"/>
      <c r="O930" s="10"/>
    </row>
    <row r="931" customFormat="false" ht="15.75" hidden="false" customHeight="true" outlineLevel="0" collapsed="false">
      <c r="H931" s="10"/>
      <c r="I931" s="10"/>
      <c r="J931" s="10"/>
      <c r="N931" s="10"/>
      <c r="O931" s="10"/>
    </row>
    <row r="932" customFormat="false" ht="15.75" hidden="false" customHeight="true" outlineLevel="0" collapsed="false">
      <c r="H932" s="10"/>
      <c r="I932" s="10"/>
      <c r="J932" s="10"/>
      <c r="N932" s="10"/>
      <c r="O932" s="10"/>
    </row>
    <row r="933" customFormat="false" ht="15.75" hidden="false" customHeight="true" outlineLevel="0" collapsed="false">
      <c r="H933" s="10"/>
      <c r="I933" s="10"/>
      <c r="J933" s="10"/>
      <c r="N933" s="10"/>
      <c r="O933" s="10"/>
    </row>
    <row r="934" customFormat="false" ht="15.75" hidden="false" customHeight="true" outlineLevel="0" collapsed="false">
      <c r="H934" s="10"/>
      <c r="I934" s="10"/>
      <c r="J934" s="10"/>
      <c r="N934" s="10"/>
      <c r="O934" s="10"/>
    </row>
    <row r="935" customFormat="false" ht="15.75" hidden="false" customHeight="true" outlineLevel="0" collapsed="false">
      <c r="H935" s="10"/>
      <c r="I935" s="10"/>
      <c r="J935" s="10"/>
      <c r="N935" s="10"/>
      <c r="O935" s="10"/>
    </row>
    <row r="936" customFormat="false" ht="15.75" hidden="false" customHeight="true" outlineLevel="0" collapsed="false">
      <c r="H936" s="10"/>
      <c r="I936" s="10"/>
      <c r="J936" s="10"/>
      <c r="N936" s="10"/>
      <c r="O936" s="10"/>
    </row>
    <row r="937" customFormat="false" ht="15.75" hidden="false" customHeight="true" outlineLevel="0" collapsed="false">
      <c r="H937" s="10"/>
      <c r="I937" s="10"/>
      <c r="J937" s="10"/>
      <c r="N937" s="10"/>
      <c r="O937" s="10"/>
    </row>
    <row r="938" customFormat="false" ht="15.75" hidden="false" customHeight="true" outlineLevel="0" collapsed="false">
      <c r="H938" s="10"/>
      <c r="I938" s="10"/>
      <c r="J938" s="10"/>
      <c r="N938" s="10"/>
      <c r="O938" s="10"/>
    </row>
    <row r="939" customFormat="false" ht="15.75" hidden="false" customHeight="true" outlineLevel="0" collapsed="false">
      <c r="H939" s="10"/>
      <c r="I939" s="10"/>
      <c r="J939" s="10"/>
      <c r="N939" s="10"/>
      <c r="O939" s="10"/>
    </row>
    <row r="940" customFormat="false" ht="15.75" hidden="false" customHeight="true" outlineLevel="0" collapsed="false">
      <c r="H940" s="10"/>
      <c r="I940" s="10"/>
      <c r="J940" s="10"/>
      <c r="N940" s="10"/>
      <c r="O940" s="10"/>
    </row>
    <row r="941" customFormat="false" ht="15.75" hidden="false" customHeight="true" outlineLevel="0" collapsed="false">
      <c r="H941" s="10"/>
      <c r="I941" s="10"/>
      <c r="J941" s="10"/>
      <c r="N941" s="10"/>
      <c r="O941" s="10"/>
    </row>
    <row r="942" customFormat="false" ht="15.75" hidden="false" customHeight="true" outlineLevel="0" collapsed="false">
      <c r="H942" s="10"/>
      <c r="I942" s="10"/>
      <c r="J942" s="10"/>
      <c r="N942" s="10"/>
      <c r="O942" s="10"/>
    </row>
    <row r="943" customFormat="false" ht="15.75" hidden="false" customHeight="true" outlineLevel="0" collapsed="false">
      <c r="H943" s="10"/>
      <c r="I943" s="10"/>
      <c r="J943" s="10"/>
      <c r="N943" s="10"/>
      <c r="O943" s="10"/>
    </row>
    <row r="944" customFormat="false" ht="15.75" hidden="false" customHeight="true" outlineLevel="0" collapsed="false">
      <c r="H944" s="10"/>
      <c r="I944" s="10"/>
      <c r="J944" s="10"/>
      <c r="N944" s="10"/>
      <c r="O944" s="10"/>
    </row>
    <row r="945" customFormat="false" ht="15.75" hidden="false" customHeight="true" outlineLevel="0" collapsed="false">
      <c r="H945" s="10"/>
      <c r="I945" s="10"/>
      <c r="J945" s="10"/>
      <c r="N945" s="10"/>
      <c r="O945" s="10"/>
    </row>
    <row r="946" customFormat="false" ht="15.75" hidden="false" customHeight="true" outlineLevel="0" collapsed="false">
      <c r="H946" s="10"/>
      <c r="I946" s="10"/>
      <c r="J946" s="10"/>
      <c r="N946" s="10"/>
      <c r="O946" s="10"/>
    </row>
    <row r="947" customFormat="false" ht="15.75" hidden="false" customHeight="true" outlineLevel="0" collapsed="false">
      <c r="H947" s="10"/>
      <c r="I947" s="10"/>
      <c r="J947" s="10"/>
      <c r="N947" s="10"/>
      <c r="O947" s="10"/>
    </row>
    <row r="948" customFormat="false" ht="15.75" hidden="false" customHeight="true" outlineLevel="0" collapsed="false">
      <c r="H948" s="10"/>
      <c r="I948" s="10"/>
      <c r="J948" s="10"/>
      <c r="N948" s="10"/>
      <c r="O948" s="10"/>
    </row>
    <row r="949" customFormat="false" ht="15.75" hidden="false" customHeight="true" outlineLevel="0" collapsed="false">
      <c r="H949" s="10"/>
      <c r="I949" s="10"/>
      <c r="J949" s="10"/>
      <c r="N949" s="10"/>
      <c r="O949" s="10"/>
    </row>
    <row r="950" customFormat="false" ht="15.75" hidden="false" customHeight="true" outlineLevel="0" collapsed="false">
      <c r="H950" s="10"/>
      <c r="I950" s="10"/>
      <c r="J950" s="10"/>
      <c r="N950" s="10"/>
      <c r="O950" s="10"/>
    </row>
    <row r="951" customFormat="false" ht="15.75" hidden="false" customHeight="true" outlineLevel="0" collapsed="false">
      <c r="H951" s="10"/>
      <c r="I951" s="10"/>
      <c r="J951" s="10"/>
      <c r="N951" s="10"/>
      <c r="O951" s="10"/>
    </row>
    <row r="952" customFormat="false" ht="15.75" hidden="false" customHeight="true" outlineLevel="0" collapsed="false">
      <c r="H952" s="10"/>
      <c r="I952" s="10"/>
      <c r="J952" s="10"/>
      <c r="N952" s="10"/>
      <c r="O952" s="10"/>
    </row>
    <row r="953" customFormat="false" ht="15.75" hidden="false" customHeight="true" outlineLevel="0" collapsed="false">
      <c r="H953" s="10"/>
      <c r="I953" s="10"/>
      <c r="J953" s="10"/>
      <c r="N953" s="10"/>
      <c r="O953" s="10"/>
    </row>
    <row r="954" customFormat="false" ht="15.75" hidden="false" customHeight="true" outlineLevel="0" collapsed="false">
      <c r="H954" s="10"/>
      <c r="I954" s="10"/>
      <c r="J954" s="10"/>
      <c r="N954" s="10"/>
      <c r="O954" s="10"/>
    </row>
    <row r="955" customFormat="false" ht="15.75" hidden="false" customHeight="true" outlineLevel="0" collapsed="false">
      <c r="H955" s="10"/>
      <c r="I955" s="10"/>
      <c r="J955" s="10"/>
      <c r="N955" s="10"/>
      <c r="O955" s="10"/>
    </row>
    <row r="956" customFormat="false" ht="15.75" hidden="false" customHeight="true" outlineLevel="0" collapsed="false">
      <c r="H956" s="10"/>
      <c r="I956" s="10"/>
      <c r="J956" s="10"/>
      <c r="N956" s="10"/>
      <c r="O956" s="10"/>
    </row>
    <row r="957" customFormat="false" ht="15.75" hidden="false" customHeight="true" outlineLevel="0" collapsed="false">
      <c r="H957" s="10"/>
      <c r="I957" s="10"/>
      <c r="J957" s="10"/>
      <c r="N957" s="10"/>
      <c r="O957" s="10"/>
    </row>
    <row r="958" customFormat="false" ht="15.75" hidden="false" customHeight="true" outlineLevel="0" collapsed="false">
      <c r="H958" s="10"/>
      <c r="I958" s="10"/>
      <c r="J958" s="10"/>
      <c r="N958" s="10"/>
      <c r="O958" s="10"/>
    </row>
    <row r="959" customFormat="false" ht="15.75" hidden="false" customHeight="true" outlineLevel="0" collapsed="false">
      <c r="H959" s="10"/>
      <c r="I959" s="10"/>
      <c r="J959" s="10"/>
      <c r="N959" s="10"/>
      <c r="O959" s="10"/>
    </row>
    <row r="960" customFormat="false" ht="15.75" hidden="false" customHeight="true" outlineLevel="0" collapsed="false">
      <c r="H960" s="10"/>
      <c r="I960" s="10"/>
      <c r="J960" s="10"/>
      <c r="N960" s="10"/>
      <c r="O960" s="10"/>
    </row>
    <row r="961" customFormat="false" ht="15.75" hidden="false" customHeight="true" outlineLevel="0" collapsed="false">
      <c r="H961" s="10"/>
      <c r="I961" s="10"/>
      <c r="J961" s="10"/>
      <c r="N961" s="10"/>
      <c r="O961" s="10"/>
    </row>
    <row r="962" customFormat="false" ht="15.75" hidden="false" customHeight="true" outlineLevel="0" collapsed="false">
      <c r="H962" s="10"/>
      <c r="I962" s="10"/>
      <c r="J962" s="10"/>
      <c r="N962" s="10"/>
      <c r="O962" s="10"/>
    </row>
    <row r="963" customFormat="false" ht="15.75" hidden="false" customHeight="true" outlineLevel="0" collapsed="false">
      <c r="H963" s="10"/>
      <c r="I963" s="10"/>
      <c r="J963" s="10"/>
      <c r="N963" s="10"/>
      <c r="O963" s="10"/>
    </row>
    <row r="964" customFormat="false" ht="15.75" hidden="false" customHeight="true" outlineLevel="0" collapsed="false">
      <c r="H964" s="10"/>
      <c r="I964" s="10"/>
      <c r="J964" s="10"/>
      <c r="N964" s="10"/>
      <c r="O964" s="10"/>
    </row>
    <row r="965" customFormat="false" ht="15.75" hidden="false" customHeight="true" outlineLevel="0" collapsed="false">
      <c r="H965" s="10"/>
      <c r="I965" s="10"/>
      <c r="J965" s="10"/>
      <c r="N965" s="10"/>
      <c r="O965" s="10"/>
    </row>
    <row r="966" customFormat="false" ht="15.75" hidden="false" customHeight="true" outlineLevel="0" collapsed="false">
      <c r="H966" s="10"/>
      <c r="I966" s="10"/>
      <c r="J966" s="10"/>
      <c r="N966" s="10"/>
      <c r="O966" s="10"/>
    </row>
    <row r="967" customFormat="false" ht="15.75" hidden="false" customHeight="true" outlineLevel="0" collapsed="false">
      <c r="H967" s="10"/>
      <c r="I967" s="10"/>
      <c r="J967" s="10"/>
      <c r="N967" s="10"/>
      <c r="O967" s="10"/>
    </row>
    <row r="968" customFormat="false" ht="15.75" hidden="false" customHeight="true" outlineLevel="0" collapsed="false">
      <c r="H968" s="10"/>
      <c r="I968" s="10"/>
      <c r="J968" s="10"/>
      <c r="N968" s="10"/>
      <c r="O968" s="10"/>
    </row>
    <row r="969" customFormat="false" ht="15.75" hidden="false" customHeight="true" outlineLevel="0" collapsed="false">
      <c r="H969" s="10"/>
      <c r="I969" s="10"/>
      <c r="J969" s="10"/>
      <c r="N969" s="10"/>
      <c r="O969" s="10"/>
    </row>
    <row r="970" customFormat="false" ht="15.75" hidden="false" customHeight="true" outlineLevel="0" collapsed="false">
      <c r="H970" s="10"/>
      <c r="I970" s="10"/>
      <c r="J970" s="10"/>
      <c r="N970" s="10"/>
      <c r="O970" s="10"/>
    </row>
    <row r="971" customFormat="false" ht="15.75" hidden="false" customHeight="true" outlineLevel="0" collapsed="false">
      <c r="H971" s="10"/>
      <c r="I971" s="10"/>
      <c r="J971" s="10"/>
      <c r="N971" s="10"/>
      <c r="O971" s="10"/>
    </row>
    <row r="972" customFormat="false" ht="15.75" hidden="false" customHeight="true" outlineLevel="0" collapsed="false">
      <c r="H972" s="10"/>
      <c r="I972" s="10"/>
      <c r="J972" s="10"/>
      <c r="N972" s="10"/>
      <c r="O972" s="10"/>
    </row>
    <row r="973" customFormat="false" ht="15.75" hidden="false" customHeight="true" outlineLevel="0" collapsed="false">
      <c r="H973" s="10"/>
      <c r="I973" s="10"/>
      <c r="J973" s="10"/>
      <c r="N973" s="10"/>
      <c r="O973" s="10"/>
    </row>
    <row r="974" customFormat="false" ht="15.75" hidden="false" customHeight="true" outlineLevel="0" collapsed="false">
      <c r="H974" s="10"/>
      <c r="I974" s="10"/>
      <c r="J974" s="10"/>
      <c r="N974" s="10"/>
      <c r="O974" s="10"/>
    </row>
    <row r="975" customFormat="false" ht="15.75" hidden="false" customHeight="true" outlineLevel="0" collapsed="false">
      <c r="H975" s="10"/>
      <c r="I975" s="10"/>
      <c r="J975" s="10"/>
      <c r="N975" s="10"/>
      <c r="O975" s="10"/>
    </row>
    <row r="976" customFormat="false" ht="15.75" hidden="false" customHeight="true" outlineLevel="0" collapsed="false">
      <c r="H976" s="10"/>
      <c r="I976" s="10"/>
      <c r="J976" s="10"/>
      <c r="N976" s="10"/>
      <c r="O976" s="10"/>
    </row>
    <row r="977" customFormat="false" ht="15.75" hidden="false" customHeight="true" outlineLevel="0" collapsed="false">
      <c r="H977" s="10"/>
      <c r="I977" s="10"/>
      <c r="J977" s="10"/>
      <c r="N977" s="10"/>
      <c r="O977" s="10"/>
    </row>
    <row r="978" customFormat="false" ht="15.75" hidden="false" customHeight="true" outlineLevel="0" collapsed="false">
      <c r="H978" s="10"/>
      <c r="I978" s="10"/>
      <c r="J978" s="10"/>
      <c r="N978" s="10"/>
      <c r="O978" s="10"/>
    </row>
    <row r="979" customFormat="false" ht="15.75" hidden="false" customHeight="true" outlineLevel="0" collapsed="false">
      <c r="H979" s="10"/>
      <c r="I979" s="10"/>
      <c r="J979" s="10"/>
      <c r="N979" s="10"/>
      <c r="O979" s="10"/>
    </row>
    <row r="980" customFormat="false" ht="15.75" hidden="false" customHeight="true" outlineLevel="0" collapsed="false">
      <c r="H980" s="10"/>
      <c r="I980" s="10"/>
      <c r="J980" s="10"/>
      <c r="N980" s="10"/>
      <c r="O980" s="10"/>
    </row>
    <row r="981" customFormat="false" ht="15.75" hidden="false" customHeight="true" outlineLevel="0" collapsed="false">
      <c r="H981" s="10"/>
      <c r="I981" s="10"/>
      <c r="J981" s="10"/>
      <c r="N981" s="10"/>
      <c r="O981" s="10"/>
    </row>
    <row r="982" customFormat="false" ht="15.75" hidden="false" customHeight="true" outlineLevel="0" collapsed="false">
      <c r="H982" s="10"/>
      <c r="I982" s="10"/>
      <c r="J982" s="10"/>
      <c r="N982" s="10"/>
      <c r="O982" s="10"/>
    </row>
    <row r="983" customFormat="false" ht="15.75" hidden="false" customHeight="true" outlineLevel="0" collapsed="false">
      <c r="H983" s="10"/>
      <c r="I983" s="10"/>
      <c r="J983" s="10"/>
      <c r="N983" s="10"/>
      <c r="O983" s="10"/>
    </row>
    <row r="984" customFormat="false" ht="15.75" hidden="false" customHeight="true" outlineLevel="0" collapsed="false">
      <c r="H984" s="10"/>
      <c r="I984" s="10"/>
      <c r="J984" s="10"/>
      <c r="N984" s="10"/>
      <c r="O984" s="10"/>
    </row>
    <row r="985" customFormat="false" ht="15.75" hidden="false" customHeight="true" outlineLevel="0" collapsed="false">
      <c r="H985" s="10"/>
      <c r="I985" s="10"/>
      <c r="J985" s="10"/>
      <c r="N985" s="10"/>
      <c r="O985" s="10"/>
    </row>
    <row r="986" customFormat="false" ht="15.75" hidden="false" customHeight="true" outlineLevel="0" collapsed="false">
      <c r="H986" s="10"/>
      <c r="I986" s="10"/>
      <c r="J986" s="10"/>
      <c r="N986" s="10"/>
      <c r="O986" s="10"/>
    </row>
    <row r="987" customFormat="false" ht="15.75" hidden="false" customHeight="true" outlineLevel="0" collapsed="false">
      <c r="H987" s="10"/>
      <c r="I987" s="10"/>
      <c r="J987" s="10"/>
      <c r="N987" s="10"/>
      <c r="O987" s="10"/>
    </row>
    <row r="988" customFormat="false" ht="15.75" hidden="false" customHeight="true" outlineLevel="0" collapsed="false">
      <c r="H988" s="10"/>
      <c r="I988" s="10"/>
      <c r="J988" s="10"/>
      <c r="N988" s="10"/>
      <c r="O988" s="10"/>
    </row>
    <row r="989" customFormat="false" ht="15.75" hidden="false" customHeight="true" outlineLevel="0" collapsed="false">
      <c r="H989" s="10"/>
      <c r="I989" s="10"/>
      <c r="J989" s="10"/>
      <c r="N989" s="10"/>
      <c r="O989" s="10"/>
    </row>
    <row r="990" customFormat="false" ht="15.75" hidden="false" customHeight="true" outlineLevel="0" collapsed="false">
      <c r="H990" s="10"/>
      <c r="I990" s="10"/>
      <c r="J990" s="10"/>
      <c r="N990" s="10"/>
      <c r="O990" s="10"/>
    </row>
    <row r="991" customFormat="false" ht="15.75" hidden="false" customHeight="true" outlineLevel="0" collapsed="false">
      <c r="H991" s="10"/>
      <c r="I991" s="10"/>
      <c r="J991" s="10"/>
      <c r="N991" s="10"/>
      <c r="O991" s="10"/>
    </row>
    <row r="992" customFormat="false" ht="15.75" hidden="false" customHeight="true" outlineLevel="0" collapsed="false">
      <c r="H992" s="10"/>
      <c r="I992" s="10"/>
      <c r="J992" s="10"/>
      <c r="N992" s="10"/>
      <c r="O992" s="10"/>
    </row>
    <row r="993" customFormat="false" ht="15.75" hidden="false" customHeight="true" outlineLevel="0" collapsed="false">
      <c r="H993" s="10"/>
      <c r="I993" s="10"/>
      <c r="J993" s="10"/>
      <c r="N993" s="10"/>
      <c r="O993" s="10"/>
    </row>
    <row r="994" customFormat="false" ht="15.75" hidden="false" customHeight="true" outlineLevel="0" collapsed="false">
      <c r="H994" s="10"/>
      <c r="I994" s="10"/>
      <c r="J994" s="10"/>
      <c r="N994" s="10"/>
      <c r="O994" s="10"/>
    </row>
    <row r="995" customFormat="false" ht="15.75" hidden="false" customHeight="true" outlineLevel="0" collapsed="false">
      <c r="H995" s="10"/>
      <c r="I995" s="10"/>
      <c r="J995" s="10"/>
      <c r="N995" s="10"/>
      <c r="O995" s="10"/>
    </row>
    <row r="996" customFormat="false" ht="15.75" hidden="false" customHeight="true" outlineLevel="0" collapsed="false">
      <c r="H996" s="10"/>
      <c r="I996" s="10"/>
      <c r="J996" s="10"/>
      <c r="N996" s="10"/>
      <c r="O996" s="10"/>
    </row>
    <row r="997" customFormat="false" ht="15.75" hidden="false" customHeight="true" outlineLevel="0" collapsed="false">
      <c r="H997" s="10"/>
      <c r="I997" s="10"/>
      <c r="J997" s="10"/>
      <c r="N997" s="10"/>
      <c r="O997" s="10"/>
    </row>
    <row r="998" customFormat="false" ht="15.75" hidden="false" customHeight="true" outlineLevel="0" collapsed="false">
      <c r="H998" s="10"/>
      <c r="I998" s="10"/>
      <c r="J998" s="10"/>
      <c r="N998" s="10"/>
      <c r="O998" s="10"/>
    </row>
    <row r="999" customFormat="false" ht="15.75" hidden="false" customHeight="true" outlineLevel="0" collapsed="false">
      <c r="H999" s="10"/>
      <c r="I999" s="10"/>
      <c r="J999" s="10"/>
      <c r="N999" s="10"/>
      <c r="O999" s="10"/>
    </row>
    <row r="1000" customFormat="false" ht="15.75" hidden="false" customHeight="true" outlineLevel="0" collapsed="false">
      <c r="H1000" s="10"/>
      <c r="I1000" s="10"/>
      <c r="J1000" s="10"/>
      <c r="N1000" s="10"/>
      <c r="O1000" s="10"/>
    </row>
    <row r="1001" customFormat="false" ht="15.75" hidden="false" customHeight="true" outlineLevel="0" collapsed="false">
      <c r="H1001" s="10"/>
      <c r="I1001" s="10"/>
      <c r="J1001" s="10"/>
      <c r="N1001" s="10"/>
      <c r="O1001" s="10"/>
    </row>
    <row r="1002" customFormat="false" ht="15.75" hidden="false" customHeight="true" outlineLevel="0" collapsed="false">
      <c r="H1002" s="10"/>
      <c r="I1002" s="10"/>
      <c r="J1002" s="10"/>
      <c r="N1002" s="10"/>
      <c r="O1002" s="10"/>
    </row>
    <row r="1003" customFormat="false" ht="15.75" hidden="false" customHeight="true" outlineLevel="0" collapsed="false">
      <c r="H1003" s="10"/>
      <c r="I1003" s="10"/>
      <c r="J1003" s="10"/>
      <c r="N1003" s="10"/>
      <c r="O1003" s="10"/>
    </row>
    <row r="1004" customFormat="false" ht="15.75" hidden="false" customHeight="true" outlineLevel="0" collapsed="false">
      <c r="H1004" s="10"/>
      <c r="I1004" s="10"/>
      <c r="J1004" s="10"/>
      <c r="N1004" s="10"/>
      <c r="O1004" s="10"/>
    </row>
    <row r="1005" customFormat="false" ht="15.75" hidden="false" customHeight="true" outlineLevel="0" collapsed="false">
      <c r="H1005" s="10"/>
      <c r="I1005" s="10"/>
      <c r="J1005" s="10"/>
      <c r="N1005" s="10"/>
      <c r="O1005" s="10"/>
    </row>
    <row r="1006" customFormat="false" ht="15.75" hidden="false" customHeight="true" outlineLevel="0" collapsed="false">
      <c r="H1006" s="10"/>
      <c r="I1006" s="10"/>
      <c r="J1006" s="10"/>
      <c r="N1006" s="10"/>
      <c r="O1006" s="10"/>
    </row>
    <row r="1007" customFormat="false" ht="15.75" hidden="false" customHeight="true" outlineLevel="0" collapsed="false">
      <c r="H1007" s="10"/>
      <c r="I1007" s="10"/>
      <c r="J1007" s="10"/>
      <c r="N1007" s="10"/>
      <c r="O1007" s="10"/>
    </row>
    <row r="1008" customFormat="false" ht="15.75" hidden="false" customHeight="true" outlineLevel="0" collapsed="false">
      <c r="H1008" s="10"/>
      <c r="I1008" s="10"/>
      <c r="J1008" s="10"/>
      <c r="N1008" s="10"/>
      <c r="O1008" s="10"/>
    </row>
    <row r="1009" customFormat="false" ht="15.75" hidden="false" customHeight="true" outlineLevel="0" collapsed="false">
      <c r="H1009" s="10"/>
      <c r="I1009" s="10"/>
      <c r="J1009" s="10"/>
      <c r="N1009" s="10"/>
      <c r="O1009" s="10"/>
    </row>
    <row r="1010" customFormat="false" ht="15.75" hidden="false" customHeight="true" outlineLevel="0" collapsed="false">
      <c r="H1010" s="10"/>
      <c r="I1010" s="10"/>
      <c r="J1010" s="10"/>
      <c r="N1010" s="10"/>
      <c r="O1010" s="10"/>
    </row>
    <row r="1011" customFormat="false" ht="15.75" hidden="false" customHeight="true" outlineLevel="0" collapsed="false">
      <c r="H1011" s="10"/>
      <c r="I1011" s="10"/>
      <c r="J1011" s="10"/>
      <c r="N1011" s="10"/>
      <c r="O1011" s="10"/>
    </row>
    <row r="1012" customFormat="false" ht="15.75" hidden="false" customHeight="true" outlineLevel="0" collapsed="false">
      <c r="H1012" s="10"/>
      <c r="I1012" s="10"/>
      <c r="J1012" s="10"/>
      <c r="N1012" s="10"/>
      <c r="O1012" s="10"/>
    </row>
    <row r="1013" customFormat="false" ht="15.75" hidden="false" customHeight="true" outlineLevel="0" collapsed="false">
      <c r="H1013" s="10"/>
      <c r="I1013" s="10"/>
      <c r="J1013" s="10"/>
      <c r="N1013" s="10"/>
      <c r="O1013" s="10"/>
    </row>
    <row r="1014" customFormat="false" ht="15.75" hidden="false" customHeight="true" outlineLevel="0" collapsed="false">
      <c r="H1014" s="10"/>
      <c r="I1014" s="10"/>
      <c r="J1014" s="10"/>
      <c r="N1014" s="10"/>
      <c r="O1014" s="10"/>
    </row>
  </sheetData>
  <mergeCells count="25">
    <mergeCell ref="A1:E1"/>
    <mergeCell ref="A7:A9"/>
    <mergeCell ref="B7:B9"/>
    <mergeCell ref="C7:C9"/>
    <mergeCell ref="D7:D9"/>
    <mergeCell ref="E7:J7"/>
    <mergeCell ref="K7:P7"/>
    <mergeCell ref="Q7:V7"/>
    <mergeCell ref="W7:Z7"/>
    <mergeCell ref="AA7:AA9"/>
    <mergeCell ref="E8:G8"/>
    <mergeCell ref="H8:J8"/>
    <mergeCell ref="K8:M8"/>
    <mergeCell ref="N8:P8"/>
    <mergeCell ref="Q8:S8"/>
    <mergeCell ref="T8:V8"/>
    <mergeCell ref="W8:W9"/>
    <mergeCell ref="X8:X9"/>
    <mergeCell ref="Y8:Z8"/>
    <mergeCell ref="E59:G60"/>
    <mergeCell ref="H59:J60"/>
    <mergeCell ref="A106:D106"/>
    <mergeCell ref="A160:D160"/>
    <mergeCell ref="A193:C193"/>
    <mergeCell ref="A194:C194"/>
  </mergeCells>
  <printOptions headings="false" gridLines="false" gridLinesSet="true" horizontalCentered="false" verticalCentered="false"/>
  <pageMargins left="0.349305555555556" right="0" top="0.354166666666667" bottom="0.354166666666667" header="0.511811023622047" footer="0.511811023622047"/>
  <pageSetup paperSize="9" scale="5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false" showOutlineSymbols="true" defaultGridColor="true" view="normal" topLeftCell="B1" colorId="64" zoomScale="75" zoomScaleNormal="75" zoomScalePageLayoutView="100" workbookViewId="0">
      <selection pane="topLeft" activeCell="C21" activeCellId="0" sqref="C21"/>
    </sheetView>
  </sheetViews>
  <sheetFormatPr defaultColWidth="14.42578125" defaultRowHeight="15" zeroHeight="false" outlineLevelRow="0" outlineLevelCol="0"/>
  <cols>
    <col collapsed="false" customWidth="true" hidden="true" outlineLevel="0" max="1" min="1" style="1" width="16.84"/>
    <col collapsed="false" customWidth="true" hidden="false" outlineLevel="0" max="2" min="2" style="1" width="13.86"/>
    <col collapsed="false" customWidth="true" hidden="false" outlineLevel="0" max="3" min="3" style="1" width="42.71"/>
    <col collapsed="false" customWidth="true" hidden="false" outlineLevel="0" max="4" min="4" style="1" width="16.43"/>
    <col collapsed="false" customWidth="true" hidden="false" outlineLevel="0" max="5" min="5" style="1" width="17.86"/>
    <col collapsed="false" customWidth="true" hidden="false" outlineLevel="0" max="6" min="6" style="1" width="16.43"/>
    <col collapsed="false" customWidth="true" hidden="false" outlineLevel="0" max="8" min="7" style="1" width="20.29"/>
    <col collapsed="false" customWidth="true" hidden="false" outlineLevel="0" max="9" min="9" style="1" width="13.71"/>
    <col collapsed="false" customWidth="true" hidden="false" outlineLevel="0" max="10" min="10" style="1" width="18.86"/>
    <col collapsed="false" customWidth="true" hidden="false" outlineLevel="0" max="26" min="11" style="1" width="8.71"/>
  </cols>
  <sheetData>
    <row r="1" customFormat="false" ht="14.25" hidden="false" customHeight="true" outlineLevel="0" collapsed="false">
      <c r="A1" s="380"/>
      <c r="B1" s="380"/>
      <c r="C1" s="380"/>
      <c r="D1" s="381"/>
      <c r="E1" s="380"/>
      <c r="F1" s="381"/>
      <c r="G1" s="380"/>
      <c r="H1" s="380"/>
      <c r="I1" s="10"/>
      <c r="J1" s="382" t="s">
        <v>380</v>
      </c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customFormat="false" ht="33" hidden="false" customHeight="true" outlineLevel="0" collapsed="false">
      <c r="A2" s="380"/>
      <c r="B2" s="380"/>
      <c r="C2" s="380"/>
      <c r="D2" s="381"/>
      <c r="E2" s="380"/>
      <c r="F2" s="381"/>
      <c r="G2" s="380"/>
      <c r="H2" s="383" t="s">
        <v>381</v>
      </c>
      <c r="I2" s="383"/>
      <c r="J2" s="383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customFormat="false" ht="26.25" hidden="false" customHeight="true" outlineLevel="0" collapsed="false">
      <c r="A3" s="380"/>
      <c r="B3" s="380"/>
      <c r="C3" s="380"/>
      <c r="D3" s="381"/>
      <c r="E3" s="380"/>
      <c r="F3" s="381"/>
      <c r="G3" s="380"/>
      <c r="H3" s="38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customFormat="false" ht="25.5" hidden="false" customHeight="true" outlineLevel="0" collapsed="false">
      <c r="A4" s="380"/>
      <c r="B4" s="384" t="s">
        <v>382</v>
      </c>
      <c r="C4" s="384"/>
      <c r="D4" s="384"/>
      <c r="E4" s="384"/>
      <c r="F4" s="384"/>
      <c r="G4" s="384"/>
      <c r="H4" s="384"/>
      <c r="I4" s="384"/>
      <c r="J4" s="384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customFormat="false" ht="24.75" hidden="false" customHeight="true" outlineLevel="0" collapsed="false">
      <c r="A5" s="380"/>
      <c r="B5" s="384" t="s">
        <v>383</v>
      </c>
      <c r="C5" s="384"/>
      <c r="D5" s="384"/>
      <c r="E5" s="384"/>
      <c r="F5" s="384"/>
      <c r="G5" s="384"/>
      <c r="H5" s="384"/>
      <c r="I5" s="384"/>
      <c r="J5" s="384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customFormat="false" ht="17.25" hidden="false" customHeight="true" outlineLevel="0" collapsed="false">
      <c r="A6" s="380"/>
      <c r="B6" s="385" t="s">
        <v>384</v>
      </c>
      <c r="C6" s="385"/>
      <c r="D6" s="385"/>
      <c r="E6" s="385"/>
      <c r="F6" s="385"/>
      <c r="G6" s="385"/>
      <c r="H6" s="385"/>
      <c r="I6" s="385"/>
      <c r="J6" s="385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customFormat="false" ht="18" hidden="false" customHeight="true" outlineLevel="0" collapsed="false">
      <c r="A7" s="380"/>
      <c r="B7" s="384" t="s">
        <v>385</v>
      </c>
      <c r="C7" s="384"/>
      <c r="D7" s="384"/>
      <c r="E7" s="384"/>
      <c r="F7" s="384"/>
      <c r="G7" s="384"/>
      <c r="H7" s="384"/>
      <c r="I7" s="384"/>
      <c r="J7" s="384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customFormat="false" ht="14.25" hidden="false" customHeight="true" outlineLevel="0" collapsed="false">
      <c r="A8" s="380"/>
      <c r="B8" s="380"/>
      <c r="C8" s="380"/>
      <c r="D8" s="381"/>
      <c r="E8" s="380"/>
      <c r="F8" s="381"/>
      <c r="G8" s="380"/>
      <c r="H8" s="38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customFormat="false" ht="14.25" hidden="false" customHeight="true" outlineLevel="0" collapsed="false">
      <c r="A9" s="27"/>
      <c r="B9" s="386" t="s">
        <v>386</v>
      </c>
      <c r="C9" s="386"/>
      <c r="D9" s="386"/>
      <c r="E9" s="387" t="s">
        <v>387</v>
      </c>
      <c r="F9" s="387"/>
      <c r="G9" s="387"/>
      <c r="H9" s="387"/>
      <c r="I9" s="387"/>
      <c r="J9" s="38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customFormat="false" ht="60" hidden="false" customHeight="true" outlineLevel="0" collapsed="false">
      <c r="A10" s="388" t="s">
        <v>388</v>
      </c>
      <c r="B10" s="388" t="s">
        <v>389</v>
      </c>
      <c r="C10" s="388" t="s">
        <v>54</v>
      </c>
      <c r="D10" s="389" t="s">
        <v>390</v>
      </c>
      <c r="E10" s="388" t="s">
        <v>391</v>
      </c>
      <c r="F10" s="389" t="s">
        <v>390</v>
      </c>
      <c r="G10" s="388" t="s">
        <v>392</v>
      </c>
      <c r="H10" s="388" t="s">
        <v>393</v>
      </c>
      <c r="I10" s="388" t="s">
        <v>394</v>
      </c>
      <c r="J10" s="388" t="s">
        <v>395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customFormat="false" ht="15.75" hidden="false" customHeight="true" outlineLevel="0" collapsed="false">
      <c r="A11" s="388"/>
      <c r="B11" s="390" t="n">
        <v>1</v>
      </c>
      <c r="C11" s="388" t="str">
        <f aca="false">'Кошторис  витрат'!C12</f>
        <v>Винагорода членам команди проєкту</v>
      </c>
      <c r="D11" s="389" t="n">
        <f aca="false">D12+D21+D23</f>
        <v>100472</v>
      </c>
      <c r="E11" s="389"/>
      <c r="F11" s="389" t="n">
        <f aca="false">F12+F21+F23</f>
        <v>100472</v>
      </c>
      <c r="G11" s="389"/>
      <c r="H11" s="389"/>
      <c r="I11" s="389" t="n">
        <f aca="false">I12+I21+I23</f>
        <v>29912</v>
      </c>
      <c r="J11" s="388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customFormat="false" ht="15.75" hidden="false" customHeight="true" outlineLevel="0" collapsed="false">
      <c r="A12" s="388"/>
      <c r="B12" s="391" t="str">
        <f aca="false">'Кошторис  витрат'!B21</f>
        <v>1.3</v>
      </c>
      <c r="C12" s="392" t="str">
        <f aca="false">'Кошторис  витрат'!C21</f>
        <v>За договорами ЦПХ</v>
      </c>
      <c r="D12" s="393" t="n">
        <f aca="false">SUM(D13:D20)</f>
        <v>67600</v>
      </c>
      <c r="E12" s="393"/>
      <c r="F12" s="393" t="n">
        <f aca="false">SUM(F13:F20)</f>
        <v>67600</v>
      </c>
      <c r="G12" s="393"/>
      <c r="H12" s="393"/>
      <c r="I12" s="393" t="n">
        <f aca="false">SUM(I13:I20)</f>
        <v>19600</v>
      </c>
      <c r="J12" s="388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customFormat="false" ht="54.75" hidden="false" customHeight="true" outlineLevel="0" collapsed="false">
      <c r="A13" s="394"/>
      <c r="B13" s="395" t="s">
        <v>96</v>
      </c>
      <c r="C13" s="396" t="s">
        <v>396</v>
      </c>
      <c r="D13" s="397" t="n">
        <f aca="false">'Кошторис  витрат'!G22</f>
        <v>32000</v>
      </c>
      <c r="E13" s="398" t="s">
        <v>397</v>
      </c>
      <c r="F13" s="397" t="n">
        <v>32000</v>
      </c>
      <c r="G13" s="398" t="s">
        <v>398</v>
      </c>
      <c r="H13" s="398" t="s">
        <v>399</v>
      </c>
      <c r="I13" s="397"/>
      <c r="J13" s="396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customFormat="false" ht="47.25" hidden="false" customHeight="true" outlineLevel="0" collapsed="false">
      <c r="A14" s="394"/>
      <c r="B14" s="395" t="s">
        <v>101</v>
      </c>
      <c r="C14" s="398" t="s">
        <v>400</v>
      </c>
      <c r="D14" s="397" t="n">
        <f aca="false">'Кошторис  витрат'!G24</f>
        <v>3000</v>
      </c>
      <c r="E14" s="398" t="s">
        <v>401</v>
      </c>
      <c r="F14" s="397" t="n">
        <v>3000</v>
      </c>
      <c r="G14" s="398" t="s">
        <v>402</v>
      </c>
      <c r="H14" s="398" t="s">
        <v>403</v>
      </c>
      <c r="I14" s="397" t="n">
        <v>3000</v>
      </c>
      <c r="J14" s="398" t="s">
        <v>404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customFormat="false" ht="44.25" hidden="false" customHeight="true" outlineLevel="0" collapsed="false">
      <c r="A15" s="394"/>
      <c r="B15" s="395" t="s">
        <v>103</v>
      </c>
      <c r="C15" s="398" t="s">
        <v>405</v>
      </c>
      <c r="D15" s="397" t="n">
        <f aca="false">'Кошторис  витрат'!G25</f>
        <v>3000</v>
      </c>
      <c r="E15" s="398" t="s">
        <v>406</v>
      </c>
      <c r="F15" s="397" t="n">
        <v>3000</v>
      </c>
      <c r="G15" s="398" t="s">
        <v>407</v>
      </c>
      <c r="H15" s="398" t="s">
        <v>408</v>
      </c>
      <c r="I15" s="397" t="n">
        <v>3000</v>
      </c>
      <c r="J15" s="398" t="s">
        <v>404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customFormat="false" ht="59.25" hidden="false" customHeight="true" outlineLevel="0" collapsed="false">
      <c r="A16" s="394"/>
      <c r="B16" s="395" t="s">
        <v>105</v>
      </c>
      <c r="C16" s="398" t="s">
        <v>409</v>
      </c>
      <c r="D16" s="397" t="n">
        <f aca="false">'Кошторис  витрат'!G26</f>
        <v>3000</v>
      </c>
      <c r="E16" s="398" t="s">
        <v>410</v>
      </c>
      <c r="F16" s="397" t="n">
        <v>3000</v>
      </c>
      <c r="G16" s="398" t="s">
        <v>411</v>
      </c>
      <c r="H16" s="398" t="s">
        <v>412</v>
      </c>
      <c r="I16" s="397" t="n">
        <v>3000</v>
      </c>
      <c r="J16" s="396" t="s">
        <v>404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customFormat="false" ht="57.75" hidden="false" customHeight="true" outlineLevel="0" collapsed="false">
      <c r="A17" s="394"/>
      <c r="B17" s="395" t="s">
        <v>107</v>
      </c>
      <c r="C17" s="398" t="s">
        <v>409</v>
      </c>
      <c r="D17" s="397" t="n">
        <f aca="false">'Кошторис  витрат'!G27</f>
        <v>1000</v>
      </c>
      <c r="E17" s="398" t="s">
        <v>413</v>
      </c>
      <c r="F17" s="397" t="n">
        <v>1000</v>
      </c>
      <c r="G17" s="398" t="s">
        <v>414</v>
      </c>
      <c r="H17" s="398" t="s">
        <v>415</v>
      </c>
      <c r="I17" s="397" t="n">
        <v>1000</v>
      </c>
      <c r="J17" s="398" t="s">
        <v>404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customFormat="false" ht="55.5" hidden="false" customHeight="true" outlineLevel="0" collapsed="false">
      <c r="A18" s="394"/>
      <c r="B18" s="395" t="s">
        <v>109</v>
      </c>
      <c r="C18" s="396" t="s">
        <v>416</v>
      </c>
      <c r="D18" s="397" t="n">
        <f aca="false">'Кошторис  витрат'!G28</f>
        <v>9600</v>
      </c>
      <c r="E18" s="398" t="s">
        <v>417</v>
      </c>
      <c r="F18" s="397" t="n">
        <v>9600</v>
      </c>
      <c r="G18" s="398" t="s">
        <v>418</v>
      </c>
      <c r="H18" s="398" t="s">
        <v>419</v>
      </c>
      <c r="I18" s="397" t="n">
        <v>9600</v>
      </c>
      <c r="J18" s="398" t="s">
        <v>420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customFormat="false" ht="44.25" hidden="false" customHeight="true" outlineLevel="0" collapsed="false">
      <c r="A19" s="394"/>
      <c r="B19" s="395" t="s">
        <v>111</v>
      </c>
      <c r="C19" s="396" t="s">
        <v>421</v>
      </c>
      <c r="D19" s="397" t="n">
        <f aca="false">'Кошторис  витрат'!G29</f>
        <v>5000</v>
      </c>
      <c r="E19" s="398" t="s">
        <v>422</v>
      </c>
      <c r="F19" s="397" t="n">
        <v>5000</v>
      </c>
      <c r="G19" s="398" t="s">
        <v>423</v>
      </c>
      <c r="H19" s="398" t="s">
        <v>424</v>
      </c>
      <c r="I19" s="397"/>
      <c r="J19" s="396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customFormat="false" ht="42.75" hidden="false" customHeight="true" outlineLevel="0" collapsed="false">
      <c r="A20" s="394"/>
      <c r="B20" s="395" t="s">
        <v>113</v>
      </c>
      <c r="C20" s="396" t="s">
        <v>425</v>
      </c>
      <c r="D20" s="397" t="n">
        <f aca="false">'Кошторис  витрат'!G30</f>
        <v>11000</v>
      </c>
      <c r="E20" s="398" t="s">
        <v>426</v>
      </c>
      <c r="F20" s="397" t="n">
        <v>11000</v>
      </c>
      <c r="G20" s="398" t="s">
        <v>427</v>
      </c>
      <c r="H20" s="398" t="s">
        <v>428</v>
      </c>
      <c r="I20" s="397"/>
      <c r="J20" s="396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customFormat="false" ht="33" hidden="false" customHeight="true" outlineLevel="0" collapsed="false">
      <c r="A21" s="394"/>
      <c r="B21" s="391" t="s">
        <v>115</v>
      </c>
      <c r="C21" s="392" t="str">
        <f aca="false">'Кошторис  витрат'!C31</f>
        <v>Соціальні внески з оплати праці (нарахування ЄСВ)</v>
      </c>
      <c r="D21" s="399" t="n">
        <f aca="false">D22</f>
        <v>14872</v>
      </c>
      <c r="E21" s="392"/>
      <c r="F21" s="399" t="n">
        <f aca="false">F22</f>
        <v>14872</v>
      </c>
      <c r="G21" s="392"/>
      <c r="H21" s="392"/>
      <c r="I21" s="399" t="n">
        <f aca="false">I22</f>
        <v>4312</v>
      </c>
      <c r="J21" s="40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customFormat="false" ht="93" hidden="false" customHeight="true" outlineLevel="0" collapsed="false">
      <c r="A22" s="394"/>
      <c r="B22" s="395" t="s">
        <v>121</v>
      </c>
      <c r="C22" s="401" t="str">
        <f aca="false">'Кошторис  витрат'!C34</f>
        <v>За договорами ЦПХ</v>
      </c>
      <c r="D22" s="397" t="n">
        <f aca="false">'Кошторис  витрат'!J34</f>
        <v>14872</v>
      </c>
      <c r="E22" s="398" t="s">
        <v>429</v>
      </c>
      <c r="F22" s="397" t="n">
        <f aca="false">'Кошторис  витрат'!J34</f>
        <v>14872</v>
      </c>
      <c r="G22" s="400"/>
      <c r="H22" s="400"/>
      <c r="I22" s="397" t="n">
        <f aca="false">2200+2112</f>
        <v>4312</v>
      </c>
      <c r="J22" s="398" t="s">
        <v>430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customFormat="false" ht="14.25" hidden="false" customHeight="true" outlineLevel="0" collapsed="false">
      <c r="A23" s="394"/>
      <c r="B23" s="391" t="s">
        <v>123</v>
      </c>
      <c r="C23" s="402" t="str">
        <f aca="false">'Кошторис  витрат'!C35</f>
        <v>За договорами з ФОП</v>
      </c>
      <c r="D23" s="403" t="n">
        <f aca="false">SUM(D24:D25)</f>
        <v>18000</v>
      </c>
      <c r="E23" s="403"/>
      <c r="F23" s="403" t="n">
        <f aca="false">SUM(F24:F25)</f>
        <v>18000</v>
      </c>
      <c r="G23" s="403"/>
      <c r="H23" s="403"/>
      <c r="I23" s="403" t="n">
        <f aca="false">SUM(I24:I25)</f>
        <v>6000</v>
      </c>
      <c r="J23" s="40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customFormat="false" ht="65.25" hidden="false" customHeight="true" outlineLevel="0" collapsed="false">
      <c r="A24" s="394"/>
      <c r="B24" s="395" t="s">
        <v>125</v>
      </c>
      <c r="C24" s="398" t="s">
        <v>431</v>
      </c>
      <c r="D24" s="397" t="n">
        <f aca="false">'Кошторис  витрат'!G36</f>
        <v>12000</v>
      </c>
      <c r="E24" s="398" t="s">
        <v>432</v>
      </c>
      <c r="F24" s="397" t="n">
        <v>12000</v>
      </c>
      <c r="G24" s="398" t="s">
        <v>433</v>
      </c>
      <c r="H24" s="398" t="s">
        <v>434</v>
      </c>
      <c r="I24" s="397"/>
      <c r="J24" s="396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customFormat="false" ht="58.5" hidden="false" customHeight="true" outlineLevel="0" collapsed="false">
      <c r="A25" s="394"/>
      <c r="B25" s="395" t="s">
        <v>127</v>
      </c>
      <c r="C25" s="398" t="s">
        <v>435</v>
      </c>
      <c r="D25" s="397" t="n">
        <f aca="false">'Кошторис  витрат'!G37</f>
        <v>6000</v>
      </c>
      <c r="E25" s="398" t="s">
        <v>436</v>
      </c>
      <c r="F25" s="397" t="n">
        <v>6000</v>
      </c>
      <c r="G25" s="398" t="s">
        <v>437</v>
      </c>
      <c r="H25" s="398" t="s">
        <v>438</v>
      </c>
      <c r="I25" s="397" t="n">
        <v>6000</v>
      </c>
      <c r="J25" s="398" t="s">
        <v>439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customFormat="false" ht="17.25" hidden="false" customHeight="true" outlineLevel="0" collapsed="false">
      <c r="A26" s="394"/>
      <c r="B26" s="404" t="s">
        <v>31</v>
      </c>
      <c r="C26" s="390" t="str">
        <f aca="false">'Кошторис  витрат'!C62</f>
        <v>Витрати пов'язані з орендою</v>
      </c>
      <c r="D26" s="405" t="n">
        <f aca="false">D27+D40</f>
        <v>99800</v>
      </c>
      <c r="E26" s="405"/>
      <c r="F26" s="405" t="n">
        <f aca="false">F27+F40</f>
        <v>99800</v>
      </c>
      <c r="G26" s="405"/>
      <c r="H26" s="405"/>
      <c r="I26" s="405" t="n">
        <f aca="false">I27+I40</f>
        <v>99800</v>
      </c>
      <c r="J26" s="406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customFormat="false" ht="27.75" hidden="false" customHeight="true" outlineLevel="0" collapsed="false">
      <c r="A27" s="394"/>
      <c r="B27" s="391" t="s">
        <v>182</v>
      </c>
      <c r="C27" s="392" t="str">
        <f aca="false">'Кошторис  витрат'!C67</f>
        <v>Оренда техніки, обладнання та інструменту</v>
      </c>
      <c r="D27" s="399" t="n">
        <f aca="false">SUM(D28:D39)</f>
        <v>58800</v>
      </c>
      <c r="E27" s="407" t="s">
        <v>440</v>
      </c>
      <c r="F27" s="399" t="n">
        <f aca="false">SUM(F28:F39)</f>
        <v>58800</v>
      </c>
      <c r="G27" s="407" t="s">
        <v>441</v>
      </c>
      <c r="H27" s="407" t="s">
        <v>442</v>
      </c>
      <c r="I27" s="399" t="n">
        <f aca="false">SUM(I28:I39)</f>
        <v>58800</v>
      </c>
      <c r="J27" s="408" t="s">
        <v>443</v>
      </c>
      <c r="K27" s="409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customFormat="false" ht="29.25" hidden="false" customHeight="true" outlineLevel="0" collapsed="false">
      <c r="A28" s="394"/>
      <c r="B28" s="395" t="s">
        <v>184</v>
      </c>
      <c r="C28" s="401" t="str">
        <f aca="false">'Кошторис  витрат'!C68</f>
        <v>Кінокамера: Canon C200 RAW + 3 аккумулятори</v>
      </c>
      <c r="D28" s="410" t="n">
        <f aca="false">'Кошторис  витрат'!G68</f>
        <v>12000</v>
      </c>
      <c r="E28" s="407"/>
      <c r="F28" s="410" t="n">
        <f aca="false">D28</f>
        <v>12000</v>
      </c>
      <c r="G28" s="407"/>
      <c r="H28" s="407"/>
      <c r="I28" s="410" t="n">
        <v>58800</v>
      </c>
      <c r="J28" s="408"/>
      <c r="K28" s="409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customFormat="false" ht="12.75" hidden="false" customHeight="true" outlineLevel="0" collapsed="false">
      <c r="A29" s="394"/>
      <c r="B29" s="395" t="s">
        <v>186</v>
      </c>
      <c r="C29" s="401" t="str">
        <f aca="false">'Кошторис  витрат'!C69</f>
        <v>Набір обєктивів (18-35, 50, 85мм)</v>
      </c>
      <c r="D29" s="410" t="n">
        <f aca="false">'Кошторис  витрат'!G69</f>
        <v>5100</v>
      </c>
      <c r="E29" s="407"/>
      <c r="F29" s="410" t="n">
        <f aca="false">D29</f>
        <v>5100</v>
      </c>
      <c r="G29" s="407"/>
      <c r="H29" s="407"/>
      <c r="I29" s="410"/>
      <c r="J29" s="408"/>
      <c r="K29" s="409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customFormat="false" ht="14.25" hidden="false" customHeight="true" outlineLevel="0" collapsed="false">
      <c r="A30" s="394"/>
      <c r="B30" s="395" t="s">
        <v>188</v>
      </c>
      <c r="C30" s="401" t="str">
        <f aca="false">'Кошторис  витрат'!C70</f>
        <v>Карти памяті(1тб)</v>
      </c>
      <c r="D30" s="410" t="n">
        <f aca="false">'Кошторис  витрат'!G70</f>
        <v>1800</v>
      </c>
      <c r="E30" s="407"/>
      <c r="F30" s="410" t="n">
        <f aca="false">D30</f>
        <v>1800</v>
      </c>
      <c r="G30" s="407"/>
      <c r="H30" s="407"/>
      <c r="I30" s="410"/>
      <c r="J30" s="408"/>
      <c r="K30" s="409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customFormat="false" ht="14.25" hidden="false" customHeight="true" outlineLevel="0" collapsed="false">
      <c r="A31" s="394"/>
      <c r="B31" s="395" t="s">
        <v>190</v>
      </c>
      <c r="C31" s="401" t="str">
        <f aca="false">'Кошторис  витрат'!C71</f>
        <v>Штатив Manfrotto</v>
      </c>
      <c r="D31" s="410" t="n">
        <f aca="false">'Кошторис  витрат'!G71</f>
        <v>1800</v>
      </c>
      <c r="E31" s="407"/>
      <c r="F31" s="410" t="n">
        <f aca="false">D31</f>
        <v>1800</v>
      </c>
      <c r="G31" s="407"/>
      <c r="H31" s="407"/>
      <c r="I31" s="410"/>
      <c r="J31" s="408"/>
      <c r="K31" s="409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customFormat="false" ht="45" hidden="false" customHeight="true" outlineLevel="0" collapsed="false">
      <c r="A32" s="394"/>
      <c r="B32" s="395" t="s">
        <v>192</v>
      </c>
      <c r="C32" s="401" t="str">
        <f aca="false">'Кошторис  витрат'!C72</f>
        <v>Набір Світлообладнання (вулиця + інтерєр)
2х світловідбивачі, 3 х с стенди, фрострама, 2х моноблоки 150вт, подовжувачі</v>
      </c>
      <c r="D32" s="410" t="n">
        <f aca="false">'Кошторис  витрат'!G72</f>
        <v>7200</v>
      </c>
      <c r="E32" s="407"/>
      <c r="F32" s="410" t="n">
        <f aca="false">D32</f>
        <v>7200</v>
      </c>
      <c r="G32" s="407"/>
      <c r="H32" s="407"/>
      <c r="I32" s="410"/>
      <c r="J32" s="408"/>
      <c r="K32" s="409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customFormat="false" ht="32.25" hidden="false" customHeight="true" outlineLevel="0" collapsed="false">
      <c r="A33" s="394"/>
      <c r="B33" s="395" t="s">
        <v>194</v>
      </c>
      <c r="C33" s="401" t="str">
        <f aca="false">'Кошторис  витрат'!C73</f>
        <v>Плейбек (радіотрансміттери, монітор Atomos ninja V, монітор 24", акумулятори, кабелі)</v>
      </c>
      <c r="D33" s="410" t="n">
        <f aca="false">'Кошторис  витрат'!G73</f>
        <v>8400</v>
      </c>
      <c r="E33" s="407"/>
      <c r="F33" s="410" t="n">
        <f aca="false">D33</f>
        <v>8400</v>
      </c>
      <c r="G33" s="407"/>
      <c r="H33" s="407"/>
      <c r="I33" s="410"/>
      <c r="J33" s="408"/>
      <c r="K33" s="409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customFormat="false" ht="14.25" hidden="false" customHeight="true" outlineLevel="0" collapsed="false">
      <c r="A34" s="394"/>
      <c r="B34" s="395" t="s">
        <v>196</v>
      </c>
      <c r="C34" s="401" t="str">
        <f aca="false">'Кошторис  витрат'!C74</f>
        <v>Ноутбук  +5тб диск</v>
      </c>
      <c r="D34" s="410" t="n">
        <f aca="false">'Кошторис  витрат'!G74</f>
        <v>3000</v>
      </c>
      <c r="E34" s="407"/>
      <c r="F34" s="410" t="n">
        <f aca="false">D34</f>
        <v>3000</v>
      </c>
      <c r="G34" s="407"/>
      <c r="H34" s="407"/>
      <c r="I34" s="410"/>
      <c r="J34" s="408"/>
      <c r="K34" s="409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customFormat="false" ht="31.5" hidden="false" customHeight="true" outlineLevel="0" collapsed="false">
      <c r="A35" s="394"/>
      <c r="B35" s="395" t="s">
        <v>198</v>
      </c>
      <c r="C35" s="401" t="str">
        <f aca="false">'Кошторис  витрат'!C75</f>
        <v>Стедікам DJI Ronin One + 2 акумулятори, фолоу фокус</v>
      </c>
      <c r="D35" s="410" t="n">
        <f aca="false">'Кошторис  витрат'!G75</f>
        <v>4500</v>
      </c>
      <c r="E35" s="407"/>
      <c r="F35" s="410" t="n">
        <f aca="false">D35</f>
        <v>4500</v>
      </c>
      <c r="G35" s="407"/>
      <c r="H35" s="407"/>
      <c r="I35" s="410"/>
      <c r="J35" s="408"/>
      <c r="K35" s="409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customFormat="false" ht="14.25" hidden="false" customHeight="true" outlineLevel="0" collapsed="false">
      <c r="A36" s="394"/>
      <c r="B36" s="395" t="s">
        <v>200</v>
      </c>
      <c r="C36" s="401" t="str">
        <f aca="false">'Кошторис  витрат'!C76</f>
        <v>Аудіорекордер Zoom F6, бум, пушка NTG5</v>
      </c>
      <c r="D36" s="410" t="n">
        <f aca="false">'Кошторис  витрат'!G76</f>
        <v>6000</v>
      </c>
      <c r="E36" s="407"/>
      <c r="F36" s="410" t="n">
        <f aca="false">D36</f>
        <v>6000</v>
      </c>
      <c r="G36" s="407"/>
      <c r="H36" s="407"/>
      <c r="I36" s="410"/>
      <c r="J36" s="408"/>
      <c r="K36" s="409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customFormat="false" ht="14.25" hidden="false" customHeight="true" outlineLevel="0" collapsed="false">
      <c r="A37" s="394"/>
      <c r="B37" s="395" t="s">
        <v>202</v>
      </c>
      <c r="C37" s="401" t="str">
        <f aca="false">'Кошторис  витрат'!C77</f>
        <v>Rode Wireless Go II + Senheisser MKE2 - 2шт</v>
      </c>
      <c r="D37" s="410" t="n">
        <f aca="false">'Кошторис  витрат'!G77</f>
        <v>1800</v>
      </c>
      <c r="E37" s="407"/>
      <c r="F37" s="410" t="n">
        <f aca="false">D37</f>
        <v>1800</v>
      </c>
      <c r="G37" s="407"/>
      <c r="H37" s="407"/>
      <c r="I37" s="410"/>
      <c r="J37" s="408"/>
      <c r="K37" s="409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customFormat="false" ht="14.25" hidden="false" customHeight="true" outlineLevel="0" collapsed="false">
      <c r="A38" s="394"/>
      <c r="B38" s="395" t="s">
        <v>204</v>
      </c>
      <c r="C38" s="401" t="str">
        <f aca="false">'Кошторис  витрат'!C78</f>
        <v>Дрон DJI 3 pro + послуги пілота</v>
      </c>
      <c r="D38" s="410" t="n">
        <f aca="false">'Кошторис  витрат'!G78</f>
        <v>6000</v>
      </c>
      <c r="E38" s="407"/>
      <c r="F38" s="410" t="n">
        <f aca="false">D38</f>
        <v>6000</v>
      </c>
      <c r="G38" s="407"/>
      <c r="H38" s="407"/>
      <c r="I38" s="410"/>
      <c r="J38" s="408"/>
      <c r="K38" s="409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customFormat="false" ht="14.25" hidden="false" customHeight="true" outlineLevel="0" collapsed="false">
      <c r="A39" s="394"/>
      <c r="B39" s="395" t="s">
        <v>206</v>
      </c>
      <c r="C39" s="401" t="str">
        <f aca="false">'Кошторис  витрат'!C79</f>
        <v>Black Pro Mist Filter 1\8 Tiffen</v>
      </c>
      <c r="D39" s="410" t="n">
        <f aca="false">'Кошторис  витрат'!G79</f>
        <v>1200</v>
      </c>
      <c r="E39" s="407"/>
      <c r="F39" s="410" t="n">
        <f aca="false">D39</f>
        <v>1200</v>
      </c>
      <c r="G39" s="407"/>
      <c r="H39" s="407"/>
      <c r="I39" s="410"/>
      <c r="J39" s="408"/>
      <c r="K39" s="409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customFormat="false" ht="14.25" hidden="false" customHeight="true" outlineLevel="0" collapsed="false">
      <c r="A40" s="394"/>
      <c r="B40" s="391" t="s">
        <v>208</v>
      </c>
      <c r="C40" s="402" t="str">
        <f aca="false">'Кошторис  витрат'!C80</f>
        <v>Оренда транспорту</v>
      </c>
      <c r="D40" s="403" t="n">
        <f aca="false">D41</f>
        <v>41000</v>
      </c>
      <c r="E40" s="402"/>
      <c r="F40" s="403" t="n">
        <f aca="false">F41</f>
        <v>41000</v>
      </c>
      <c r="G40" s="402"/>
      <c r="H40" s="402"/>
      <c r="I40" s="403" t="n">
        <f aca="false">I41</f>
        <v>41000</v>
      </c>
      <c r="J40" s="411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customFormat="false" ht="60" hidden="false" customHeight="true" outlineLevel="0" collapsed="false">
      <c r="A41" s="394"/>
      <c r="B41" s="395" t="s">
        <v>210</v>
      </c>
      <c r="C41" s="401" t="str">
        <f aca="false">'Кошторис  витрат'!C81</f>
        <v>Послуги траспортного перевезення</v>
      </c>
      <c r="D41" s="410" t="n">
        <v>41000</v>
      </c>
      <c r="E41" s="401" t="s">
        <v>444</v>
      </c>
      <c r="F41" s="410" t="n">
        <v>41000</v>
      </c>
      <c r="G41" s="401" t="s">
        <v>445</v>
      </c>
      <c r="H41" s="401" t="s">
        <v>446</v>
      </c>
      <c r="I41" s="410" t="n">
        <v>41000</v>
      </c>
      <c r="J41" s="401" t="s">
        <v>447</v>
      </c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customFormat="false" ht="14.25" hidden="false" customHeight="true" outlineLevel="0" collapsed="false">
      <c r="A42" s="394"/>
      <c r="B42" s="404" t="s">
        <v>36</v>
      </c>
      <c r="C42" s="412" t="str">
        <f aca="false">'Кошторис  витрат'!C142</f>
        <v>Послуги з просування</v>
      </c>
      <c r="D42" s="413" t="n">
        <f aca="false">SUM(D43:D44)</f>
        <v>42700</v>
      </c>
      <c r="E42" s="413" t="n">
        <f aca="false">SUM(E43:E44)</f>
        <v>0</v>
      </c>
      <c r="F42" s="413" t="n">
        <f aca="false">SUM(F43:F44)</f>
        <v>42700</v>
      </c>
      <c r="G42" s="413" t="n">
        <f aca="false">SUM(G43:G44)</f>
        <v>0</v>
      </c>
      <c r="H42" s="413" t="n">
        <f aca="false">SUM(H43:H44)</f>
        <v>0</v>
      </c>
      <c r="I42" s="413" t="n">
        <f aca="false">SUM(I43:I44)</f>
        <v>10980</v>
      </c>
      <c r="J42" s="412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customFormat="false" ht="42" hidden="false" customHeight="true" outlineLevel="0" collapsed="false">
      <c r="A43" s="394"/>
      <c r="B43" s="395" t="s">
        <v>448</v>
      </c>
      <c r="C43" s="414" t="str">
        <f aca="false">'Кошторис  витрат'!C146</f>
        <v>SMM, SO (SEO)</v>
      </c>
      <c r="D43" s="415" t="n">
        <f aca="false">'Кошторис  витрат'!G146</f>
        <v>35000</v>
      </c>
      <c r="E43" s="414" t="s">
        <v>449</v>
      </c>
      <c r="F43" s="415" t="n">
        <v>35000</v>
      </c>
      <c r="G43" s="401" t="s">
        <v>450</v>
      </c>
      <c r="H43" s="401" t="s">
        <v>451</v>
      </c>
      <c r="I43" s="416" t="n">
        <f aca="false">6930+1620+(135+315)</f>
        <v>9000</v>
      </c>
      <c r="J43" s="401" t="s">
        <v>452</v>
      </c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customFormat="false" ht="29.25" hidden="false" customHeight="true" outlineLevel="0" collapsed="false">
      <c r="A44" s="394"/>
      <c r="B44" s="395" t="s">
        <v>453</v>
      </c>
      <c r="C44" s="414" t="str">
        <f aca="false">'Кошторис  витрат'!C148</f>
        <v>Соціальні внески за договорами ЦПХ з підрядниками (ЄСВ) розділу "Послуги з просування"</v>
      </c>
      <c r="D44" s="415" t="n">
        <f aca="false">'Кошторис  витрат'!G148</f>
        <v>7700</v>
      </c>
      <c r="E44" s="414"/>
      <c r="F44" s="415" t="n">
        <v>7700</v>
      </c>
      <c r="G44" s="414"/>
      <c r="H44" s="414"/>
      <c r="I44" s="415" t="n">
        <v>1980</v>
      </c>
      <c r="J44" s="414" t="s">
        <v>454</v>
      </c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customFormat="false" ht="12.75" hidden="false" customHeight="true" outlineLevel="0" collapsed="false">
      <c r="A45" s="394"/>
      <c r="B45" s="404" t="s">
        <v>39</v>
      </c>
      <c r="C45" s="390" t="str">
        <f aca="false">'Кошторис  витрат'!C161</f>
        <v>Послуги з перекладу</v>
      </c>
      <c r="D45" s="405" t="n">
        <f aca="false">D46</f>
        <v>2500</v>
      </c>
      <c r="E45" s="405"/>
      <c r="F45" s="405" t="n">
        <f aca="false">F46</f>
        <v>2500</v>
      </c>
      <c r="G45" s="405"/>
      <c r="H45" s="405"/>
      <c r="I45" s="405" t="n">
        <f aca="false">I46</f>
        <v>0</v>
      </c>
      <c r="J45" s="39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customFormat="false" ht="48" hidden="false" customHeight="true" outlineLevel="0" collapsed="false">
      <c r="A46" s="394"/>
      <c r="B46" s="395" t="s">
        <v>455</v>
      </c>
      <c r="C46" s="401" t="str">
        <f aca="false">'Кошторис  витрат'!C163</f>
        <v>Письмовий переклад</v>
      </c>
      <c r="D46" s="410" t="n">
        <f aca="false">'Кошторис  витрат'!G163</f>
        <v>2500</v>
      </c>
      <c r="E46" s="401" t="s">
        <v>456</v>
      </c>
      <c r="F46" s="410" t="n">
        <v>2500</v>
      </c>
      <c r="G46" s="401" t="s">
        <v>457</v>
      </c>
      <c r="H46" s="401" t="s">
        <v>458</v>
      </c>
      <c r="I46" s="410"/>
      <c r="J46" s="401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customFormat="false" ht="14.25" hidden="false" customHeight="true" outlineLevel="0" collapsed="false">
      <c r="A47" s="394"/>
      <c r="B47" s="404" t="s">
        <v>40</v>
      </c>
      <c r="C47" s="417" t="str">
        <f aca="false">'Кошторис  витрат'!C167</f>
        <v>Інші прямі витрати</v>
      </c>
      <c r="D47" s="418" t="n">
        <f aca="false">D48</f>
        <v>46000</v>
      </c>
      <c r="E47" s="418"/>
      <c r="F47" s="418" t="n">
        <f aca="false">F48</f>
        <v>46000</v>
      </c>
      <c r="G47" s="418"/>
      <c r="H47" s="418"/>
      <c r="I47" s="418" t="n">
        <f aca="false">I48</f>
        <v>21000</v>
      </c>
      <c r="J47" s="417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customFormat="false" ht="29.25" hidden="false" customHeight="true" outlineLevel="0" collapsed="false">
      <c r="A48" s="394"/>
      <c r="B48" s="391" t="s">
        <v>342</v>
      </c>
      <c r="C48" s="402" t="str">
        <f aca="false">'Кошторис  витрат'!C173</f>
        <v>Послуги комп'ютерної обробки, монтажу, зведення</v>
      </c>
      <c r="D48" s="419" t="n">
        <f aca="false">SUM(D49:D51)</f>
        <v>46000</v>
      </c>
      <c r="E48" s="419"/>
      <c r="F48" s="419" t="n">
        <f aca="false">SUM(F49:F51)</f>
        <v>46000</v>
      </c>
      <c r="G48" s="403"/>
      <c r="H48" s="403"/>
      <c r="I48" s="403" t="n">
        <f aca="false">SUM(I49:I51)</f>
        <v>21000</v>
      </c>
      <c r="J48" s="42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customFormat="false" ht="48.75" hidden="false" customHeight="true" outlineLevel="0" collapsed="false">
      <c r="A49" s="394"/>
      <c r="B49" s="395" t="s">
        <v>344</v>
      </c>
      <c r="C49" s="401" t="str">
        <f aca="false">'Кошторис  витрат'!C174</f>
        <v>Послуги монтажу, накладення титрів, субтитрів, зведення звуку та  послуги оператора (Colors United Production)</v>
      </c>
      <c r="D49" s="416" t="n">
        <v>24000</v>
      </c>
      <c r="E49" s="401" t="s">
        <v>440</v>
      </c>
      <c r="F49" s="416" t="n">
        <v>24000</v>
      </c>
      <c r="G49" s="401" t="s">
        <v>459</v>
      </c>
      <c r="H49" s="401" t="s">
        <v>460</v>
      </c>
      <c r="I49" s="410" t="n">
        <v>9000</v>
      </c>
      <c r="J49" s="401" t="s">
        <v>461</v>
      </c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customFormat="false" ht="42.75" hidden="false" customHeight="true" outlineLevel="0" collapsed="false">
      <c r="A50" s="394"/>
      <c r="B50" s="395" t="s">
        <v>347</v>
      </c>
      <c r="C50" s="401" t="str">
        <f aca="false">'Кошторис  витрат'!C175</f>
        <v>Послуги на корекцію кольору (Colors United Production)</v>
      </c>
      <c r="D50" s="416" t="n">
        <v>10000</v>
      </c>
      <c r="E50" s="401" t="s">
        <v>440</v>
      </c>
      <c r="F50" s="416" t="n">
        <v>10000</v>
      </c>
      <c r="G50" s="401" t="s">
        <v>462</v>
      </c>
      <c r="H50" s="401" t="s">
        <v>463</v>
      </c>
      <c r="I50" s="410"/>
      <c r="J50" s="401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customFormat="false" ht="40.5" hidden="false" customHeight="true" outlineLevel="0" collapsed="false">
      <c r="A51" s="394"/>
      <c r="B51" s="395" t="s">
        <v>349</v>
      </c>
      <c r="C51" s="401" t="str">
        <f aca="false">'Кошторис  витрат'!C176</f>
        <v>Послуги техніка для обладнання</v>
      </c>
      <c r="D51" s="416" t="n">
        <v>12000</v>
      </c>
      <c r="E51" s="401" t="s">
        <v>440</v>
      </c>
      <c r="F51" s="416" t="n">
        <v>12000</v>
      </c>
      <c r="G51" s="401" t="s">
        <v>464</v>
      </c>
      <c r="H51" s="401" t="s">
        <v>465</v>
      </c>
      <c r="I51" s="410" t="n">
        <v>12000</v>
      </c>
      <c r="J51" s="401" t="s">
        <v>466</v>
      </c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customFormat="false" ht="14.25" hidden="false" customHeight="true" outlineLevel="0" collapsed="false">
      <c r="A52" s="421"/>
      <c r="B52" s="422" t="s">
        <v>467</v>
      </c>
      <c r="C52" s="422"/>
      <c r="D52" s="423" t="n">
        <f aca="false">D11+D26+D42+D45+D47</f>
        <v>291472</v>
      </c>
      <c r="E52" s="423" t="n">
        <f aca="false">E11+E26+E42+E45+E47</f>
        <v>0</v>
      </c>
      <c r="F52" s="423" t="n">
        <f aca="false">F11+F26+F42+F45+F47</f>
        <v>291472</v>
      </c>
      <c r="G52" s="423" t="n">
        <f aca="false">G11+G26+G42+G45+G47</f>
        <v>0</v>
      </c>
      <c r="H52" s="423" t="n">
        <f aca="false">H11+H26+H42+H45+H47</f>
        <v>0</v>
      </c>
      <c r="I52" s="423" t="n">
        <f aca="false">I11+I26+I42+I45+I47</f>
        <v>161692</v>
      </c>
      <c r="J52" s="424"/>
      <c r="K52" s="425"/>
      <c r="L52" s="425"/>
      <c r="M52" s="425"/>
      <c r="N52" s="425"/>
      <c r="O52" s="425"/>
      <c r="P52" s="425"/>
      <c r="Q52" s="425"/>
      <c r="R52" s="425"/>
      <c r="S52" s="425"/>
      <c r="T52" s="425"/>
      <c r="U52" s="425"/>
      <c r="V52" s="425"/>
      <c r="W52" s="425"/>
      <c r="X52" s="425"/>
      <c r="Y52" s="425"/>
      <c r="Z52" s="425"/>
    </row>
    <row r="53" customFormat="false" ht="14.25" hidden="false" customHeight="true" outlineLevel="0" collapsed="false">
      <c r="A53" s="380"/>
      <c r="B53" s="380"/>
      <c r="C53" s="380"/>
      <c r="D53" s="381"/>
      <c r="E53" s="380"/>
      <c r="F53" s="381"/>
      <c r="G53" s="380"/>
      <c r="H53" s="38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customFormat="false" ht="14.25" hidden="false" customHeight="true" outlineLevel="0" collapsed="false">
      <c r="A54" s="27"/>
      <c r="B54" s="386" t="s">
        <v>468</v>
      </c>
      <c r="C54" s="386"/>
      <c r="D54" s="386"/>
      <c r="E54" s="387" t="s">
        <v>387</v>
      </c>
      <c r="F54" s="387"/>
      <c r="G54" s="387"/>
      <c r="H54" s="387"/>
      <c r="I54" s="387"/>
      <c r="J54" s="38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customFormat="false" ht="48.75" hidden="false" customHeight="true" outlineLevel="0" collapsed="false">
      <c r="A55" s="388" t="s">
        <v>388</v>
      </c>
      <c r="B55" s="388" t="s">
        <v>389</v>
      </c>
      <c r="C55" s="388" t="s">
        <v>54</v>
      </c>
      <c r="D55" s="389" t="s">
        <v>390</v>
      </c>
      <c r="E55" s="388" t="s">
        <v>391</v>
      </c>
      <c r="F55" s="389" t="s">
        <v>390</v>
      </c>
      <c r="G55" s="388" t="s">
        <v>392</v>
      </c>
      <c r="H55" s="388" t="s">
        <v>393</v>
      </c>
      <c r="I55" s="388" t="s">
        <v>394</v>
      </c>
      <c r="J55" s="388" t="s">
        <v>395</v>
      </c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customFormat="false" ht="14.25" hidden="false" customHeight="true" outlineLevel="0" collapsed="false">
      <c r="A56" s="394"/>
      <c r="B56" s="394" t="s">
        <v>81</v>
      </c>
      <c r="C56" s="400"/>
      <c r="D56" s="426"/>
      <c r="E56" s="400"/>
      <c r="F56" s="426"/>
      <c r="G56" s="400"/>
      <c r="H56" s="400"/>
      <c r="I56" s="426"/>
      <c r="J56" s="40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customFormat="false" ht="14.25" hidden="false" customHeight="true" outlineLevel="0" collapsed="false">
      <c r="A57" s="394"/>
      <c r="B57" s="394" t="s">
        <v>131</v>
      </c>
      <c r="C57" s="400"/>
      <c r="D57" s="426"/>
      <c r="E57" s="400"/>
      <c r="F57" s="426"/>
      <c r="G57" s="400"/>
      <c r="H57" s="400"/>
      <c r="I57" s="426"/>
      <c r="J57" s="40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customFormat="false" ht="14.25" hidden="false" customHeight="true" outlineLevel="0" collapsed="false">
      <c r="A58" s="394"/>
      <c r="B58" s="394" t="s">
        <v>138</v>
      </c>
      <c r="C58" s="400"/>
      <c r="D58" s="426"/>
      <c r="E58" s="400"/>
      <c r="F58" s="426"/>
      <c r="G58" s="400"/>
      <c r="H58" s="400"/>
      <c r="I58" s="426"/>
      <c r="J58" s="40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customFormat="false" ht="14.25" hidden="false" customHeight="true" outlineLevel="0" collapsed="false">
      <c r="A59" s="394"/>
      <c r="B59" s="394" t="s">
        <v>154</v>
      </c>
      <c r="C59" s="400"/>
      <c r="D59" s="426"/>
      <c r="E59" s="400"/>
      <c r="F59" s="426"/>
      <c r="G59" s="400"/>
      <c r="H59" s="400"/>
      <c r="I59" s="426"/>
      <c r="J59" s="40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customFormat="false" ht="14.25" hidden="false" customHeight="true" outlineLevel="0" collapsed="false">
      <c r="A60" s="394"/>
      <c r="B60" s="394" t="s">
        <v>172</v>
      </c>
      <c r="C60" s="400"/>
      <c r="D60" s="426"/>
      <c r="E60" s="400"/>
      <c r="F60" s="426"/>
      <c r="G60" s="400"/>
      <c r="H60" s="400"/>
      <c r="I60" s="426"/>
      <c r="J60" s="40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customFormat="false" ht="14.25" hidden="false" customHeight="true" outlineLevel="0" collapsed="false">
      <c r="A61" s="394"/>
      <c r="B61" s="394"/>
      <c r="C61" s="400"/>
      <c r="D61" s="426"/>
      <c r="E61" s="400"/>
      <c r="F61" s="426"/>
      <c r="G61" s="400"/>
      <c r="H61" s="400"/>
      <c r="I61" s="426"/>
      <c r="J61" s="40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customFormat="false" ht="14.25" hidden="false" customHeight="true" outlineLevel="0" collapsed="false">
      <c r="A62" s="421"/>
      <c r="B62" s="422" t="s">
        <v>467</v>
      </c>
      <c r="C62" s="422"/>
      <c r="D62" s="423" t="n">
        <f aca="false">SUM(D56:D61)</f>
        <v>0</v>
      </c>
      <c r="E62" s="424"/>
      <c r="F62" s="423" t="n">
        <f aca="false">SUM(F56:F61)</f>
        <v>0</v>
      </c>
      <c r="G62" s="424"/>
      <c r="H62" s="424"/>
      <c r="I62" s="423" t="n">
        <f aca="false">SUM(I56:I61)</f>
        <v>0</v>
      </c>
      <c r="J62" s="424"/>
      <c r="K62" s="425"/>
      <c r="L62" s="425"/>
      <c r="M62" s="425"/>
      <c r="N62" s="425"/>
      <c r="O62" s="425"/>
      <c r="P62" s="425"/>
      <c r="Q62" s="425"/>
      <c r="R62" s="425"/>
      <c r="S62" s="425"/>
      <c r="T62" s="425"/>
      <c r="U62" s="425"/>
      <c r="V62" s="425"/>
      <c r="W62" s="425"/>
      <c r="X62" s="425"/>
      <c r="Y62" s="425"/>
      <c r="Z62" s="425"/>
    </row>
    <row r="63" customFormat="false" ht="14.25" hidden="false" customHeight="true" outlineLevel="0" collapsed="false">
      <c r="A63" s="380"/>
      <c r="B63" s="380"/>
      <c r="C63" s="380"/>
      <c r="D63" s="381"/>
      <c r="E63" s="380"/>
      <c r="F63" s="381"/>
      <c r="G63" s="380"/>
      <c r="H63" s="38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customFormat="false" ht="14.25" hidden="false" customHeight="true" outlineLevel="0" collapsed="false">
      <c r="A64" s="27"/>
      <c r="B64" s="386" t="s">
        <v>469</v>
      </c>
      <c r="C64" s="386"/>
      <c r="D64" s="386"/>
      <c r="E64" s="387" t="s">
        <v>387</v>
      </c>
      <c r="F64" s="387"/>
      <c r="G64" s="387"/>
      <c r="H64" s="387"/>
      <c r="I64" s="387"/>
      <c r="J64" s="38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customFormat="false" ht="45.75" hidden="false" customHeight="true" outlineLevel="0" collapsed="false">
      <c r="A65" s="388" t="s">
        <v>388</v>
      </c>
      <c r="B65" s="388" t="s">
        <v>389</v>
      </c>
      <c r="C65" s="388" t="s">
        <v>54</v>
      </c>
      <c r="D65" s="389" t="s">
        <v>390</v>
      </c>
      <c r="E65" s="388" t="s">
        <v>391</v>
      </c>
      <c r="F65" s="389" t="s">
        <v>390</v>
      </c>
      <c r="G65" s="388" t="s">
        <v>392</v>
      </c>
      <c r="H65" s="388" t="s">
        <v>393</v>
      </c>
      <c r="I65" s="388" t="s">
        <v>394</v>
      </c>
      <c r="J65" s="388" t="s">
        <v>395</v>
      </c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customFormat="false" ht="14.25" hidden="false" customHeight="true" outlineLevel="0" collapsed="false">
      <c r="A66" s="394"/>
      <c r="B66" s="394" t="s">
        <v>81</v>
      </c>
      <c r="C66" s="400"/>
      <c r="D66" s="426"/>
      <c r="E66" s="400"/>
      <c r="F66" s="426"/>
      <c r="G66" s="400"/>
      <c r="H66" s="400"/>
      <c r="I66" s="426"/>
      <c r="J66" s="40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customFormat="false" ht="14.25" hidden="false" customHeight="true" outlineLevel="0" collapsed="false">
      <c r="A67" s="394"/>
      <c r="B67" s="394" t="s">
        <v>131</v>
      </c>
      <c r="C67" s="400"/>
      <c r="D67" s="426"/>
      <c r="E67" s="400"/>
      <c r="F67" s="426"/>
      <c r="G67" s="400"/>
      <c r="H67" s="400"/>
      <c r="I67" s="426"/>
      <c r="J67" s="40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customFormat="false" ht="14.25" hidden="false" customHeight="true" outlineLevel="0" collapsed="false">
      <c r="A68" s="394"/>
      <c r="B68" s="394" t="s">
        <v>138</v>
      </c>
      <c r="C68" s="400"/>
      <c r="D68" s="426"/>
      <c r="E68" s="400"/>
      <c r="F68" s="426"/>
      <c r="G68" s="400"/>
      <c r="H68" s="400"/>
      <c r="I68" s="426"/>
      <c r="J68" s="40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customFormat="false" ht="14.25" hidden="false" customHeight="true" outlineLevel="0" collapsed="false">
      <c r="A69" s="394"/>
      <c r="B69" s="394" t="s">
        <v>154</v>
      </c>
      <c r="C69" s="400"/>
      <c r="D69" s="426"/>
      <c r="E69" s="400"/>
      <c r="F69" s="426"/>
      <c r="G69" s="400"/>
      <c r="H69" s="400"/>
      <c r="I69" s="426"/>
      <c r="J69" s="40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customFormat="false" ht="14.25" hidden="false" customHeight="true" outlineLevel="0" collapsed="false">
      <c r="A70" s="394"/>
      <c r="B70" s="394" t="s">
        <v>172</v>
      </c>
      <c r="C70" s="400"/>
      <c r="D70" s="426"/>
      <c r="E70" s="400"/>
      <c r="F70" s="426"/>
      <c r="G70" s="400"/>
      <c r="H70" s="400"/>
      <c r="I70" s="426"/>
      <c r="J70" s="40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customFormat="false" ht="14.25" hidden="false" customHeight="true" outlineLevel="0" collapsed="false">
      <c r="A71" s="394"/>
      <c r="B71" s="394"/>
      <c r="C71" s="400"/>
      <c r="D71" s="426"/>
      <c r="E71" s="400"/>
      <c r="F71" s="426"/>
      <c r="G71" s="400"/>
      <c r="H71" s="400"/>
      <c r="I71" s="426"/>
      <c r="J71" s="40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customFormat="false" ht="14.25" hidden="false" customHeight="true" outlineLevel="0" collapsed="false">
      <c r="A72" s="421"/>
      <c r="B72" s="422" t="s">
        <v>467</v>
      </c>
      <c r="C72" s="422"/>
      <c r="D72" s="423" t="n">
        <f aca="false">SUM(D66:D71)</f>
        <v>0</v>
      </c>
      <c r="E72" s="424"/>
      <c r="F72" s="423" t="n">
        <f aca="false">SUM(F66:F71)</f>
        <v>0</v>
      </c>
      <c r="G72" s="424"/>
      <c r="H72" s="424"/>
      <c r="I72" s="423" t="n">
        <f aca="false">SUM(I66:I71)</f>
        <v>0</v>
      </c>
      <c r="J72" s="424"/>
      <c r="K72" s="425"/>
      <c r="L72" s="425"/>
      <c r="M72" s="425"/>
      <c r="N72" s="425"/>
      <c r="O72" s="425"/>
      <c r="P72" s="425"/>
      <c r="Q72" s="425"/>
      <c r="R72" s="425"/>
      <c r="S72" s="425"/>
      <c r="T72" s="425"/>
      <c r="U72" s="425"/>
      <c r="V72" s="425"/>
      <c r="W72" s="425"/>
      <c r="X72" s="425"/>
      <c r="Y72" s="425"/>
      <c r="Z72" s="425"/>
    </row>
    <row r="73" customFormat="false" ht="14.25" hidden="false" customHeight="true" outlineLevel="0" collapsed="false">
      <c r="A73" s="380"/>
      <c r="B73" s="380"/>
      <c r="C73" s="380"/>
      <c r="D73" s="381"/>
      <c r="E73" s="380"/>
      <c r="F73" s="381"/>
      <c r="G73" s="380"/>
      <c r="H73" s="38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customFormat="false" ht="14.25" hidden="false" customHeight="true" outlineLevel="0" collapsed="false">
      <c r="A74" s="427"/>
      <c r="B74" s="427" t="s">
        <v>470</v>
      </c>
      <c r="C74" s="427"/>
      <c r="D74" s="428"/>
      <c r="E74" s="427"/>
      <c r="F74" s="428"/>
      <c r="G74" s="427"/>
      <c r="H74" s="427"/>
      <c r="I74" s="427"/>
      <c r="J74" s="427"/>
      <c r="K74" s="427"/>
      <c r="L74" s="427"/>
      <c r="M74" s="427"/>
      <c r="N74" s="427"/>
      <c r="O74" s="427"/>
      <c r="P74" s="427"/>
      <c r="Q74" s="427"/>
      <c r="R74" s="427"/>
      <c r="S74" s="427"/>
      <c r="T74" s="427"/>
      <c r="U74" s="427"/>
      <c r="V74" s="427"/>
      <c r="W74" s="427"/>
      <c r="X74" s="427"/>
      <c r="Y74" s="427"/>
      <c r="Z74" s="427"/>
    </row>
    <row r="75" customFormat="false" ht="14.25" hidden="false" customHeight="true" outlineLevel="0" collapsed="false">
      <c r="A75" s="380"/>
      <c r="B75" s="380"/>
      <c r="C75" s="380"/>
      <c r="D75" s="381"/>
      <c r="E75" s="380"/>
      <c r="F75" s="381"/>
      <c r="G75" s="380"/>
      <c r="H75" s="38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customFormat="false" ht="14.25" hidden="false" customHeight="true" outlineLevel="0" collapsed="false">
      <c r="A76" s="380"/>
      <c r="B76" s="380"/>
      <c r="C76" s="380"/>
      <c r="D76" s="381"/>
      <c r="E76" s="380"/>
      <c r="F76" s="381"/>
      <c r="G76" s="380"/>
      <c r="H76" s="38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customFormat="false" ht="14.25" hidden="false" customHeight="true" outlineLevel="0" collapsed="false">
      <c r="A77" s="380"/>
      <c r="B77" s="380"/>
      <c r="C77" s="380"/>
      <c r="D77" s="381"/>
      <c r="E77" s="380"/>
      <c r="F77" s="381"/>
      <c r="G77" s="380"/>
      <c r="H77" s="38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customFormat="false" ht="14.25" hidden="false" customHeight="true" outlineLevel="0" collapsed="false">
      <c r="A78" s="380"/>
      <c r="B78" s="380"/>
      <c r="C78" s="380"/>
      <c r="D78" s="381"/>
      <c r="E78" s="380"/>
      <c r="F78" s="381"/>
      <c r="G78" s="380"/>
      <c r="H78" s="38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customFormat="false" ht="14.25" hidden="false" customHeight="true" outlineLevel="0" collapsed="false">
      <c r="A79" s="380"/>
      <c r="B79" s="380"/>
      <c r="C79" s="380"/>
      <c r="D79" s="381"/>
      <c r="E79" s="380"/>
      <c r="F79" s="381"/>
      <c r="G79" s="380"/>
      <c r="H79" s="38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customFormat="false" ht="14.25" hidden="false" customHeight="true" outlineLevel="0" collapsed="false">
      <c r="A80" s="380"/>
      <c r="B80" s="380"/>
      <c r="C80" s="380"/>
      <c r="D80" s="381"/>
      <c r="E80" s="380"/>
      <c r="F80" s="381"/>
      <c r="G80" s="380"/>
      <c r="H80" s="38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customFormat="false" ht="14.25" hidden="false" customHeight="true" outlineLevel="0" collapsed="false">
      <c r="A81" s="380"/>
      <c r="B81" s="380"/>
      <c r="C81" s="380"/>
      <c r="D81" s="381"/>
      <c r="E81" s="380"/>
      <c r="F81" s="381"/>
      <c r="G81" s="380"/>
      <c r="H81" s="38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customFormat="false" ht="14.25" hidden="false" customHeight="true" outlineLevel="0" collapsed="false">
      <c r="A82" s="380"/>
      <c r="B82" s="380"/>
      <c r="C82" s="380"/>
      <c r="D82" s="381"/>
      <c r="E82" s="380"/>
      <c r="F82" s="381"/>
      <c r="G82" s="380"/>
      <c r="H82" s="38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customFormat="false" ht="14.25" hidden="false" customHeight="true" outlineLevel="0" collapsed="false">
      <c r="A83" s="380"/>
      <c r="B83" s="380"/>
      <c r="C83" s="380"/>
      <c r="D83" s="381"/>
      <c r="E83" s="380"/>
      <c r="F83" s="381"/>
      <c r="G83" s="380"/>
      <c r="H83" s="38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customFormat="false" ht="14.25" hidden="false" customHeight="true" outlineLevel="0" collapsed="false">
      <c r="A84" s="380"/>
      <c r="B84" s="380"/>
      <c r="C84" s="380"/>
      <c r="D84" s="381"/>
      <c r="E84" s="380"/>
      <c r="F84" s="381"/>
      <c r="G84" s="380"/>
      <c r="H84" s="38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customFormat="false" ht="14.25" hidden="false" customHeight="true" outlineLevel="0" collapsed="false">
      <c r="A85" s="380"/>
      <c r="B85" s="380"/>
      <c r="C85" s="380"/>
      <c r="D85" s="381"/>
      <c r="E85" s="380"/>
      <c r="F85" s="381"/>
      <c r="G85" s="380"/>
      <c r="H85" s="38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customFormat="false" ht="14.25" hidden="false" customHeight="true" outlineLevel="0" collapsed="false">
      <c r="A86" s="380"/>
      <c r="B86" s="380"/>
      <c r="C86" s="380"/>
      <c r="D86" s="381"/>
      <c r="E86" s="380"/>
      <c r="F86" s="381"/>
      <c r="G86" s="380"/>
      <c r="H86" s="38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customFormat="false" ht="14.25" hidden="false" customHeight="true" outlineLevel="0" collapsed="false">
      <c r="A87" s="380"/>
      <c r="B87" s="380"/>
      <c r="C87" s="380"/>
      <c r="D87" s="381"/>
      <c r="E87" s="380"/>
      <c r="F87" s="381"/>
      <c r="G87" s="380"/>
      <c r="H87" s="38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customFormat="false" ht="14.25" hidden="false" customHeight="true" outlineLevel="0" collapsed="false">
      <c r="A88" s="380"/>
      <c r="B88" s="380"/>
      <c r="C88" s="380"/>
      <c r="D88" s="381"/>
      <c r="E88" s="380"/>
      <c r="F88" s="381"/>
      <c r="G88" s="380"/>
      <c r="H88" s="38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customFormat="false" ht="14.25" hidden="false" customHeight="true" outlineLevel="0" collapsed="false">
      <c r="A89" s="380"/>
      <c r="B89" s="380"/>
      <c r="C89" s="380"/>
      <c r="D89" s="381"/>
      <c r="E89" s="380"/>
      <c r="F89" s="381"/>
      <c r="G89" s="380"/>
      <c r="H89" s="38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customFormat="false" ht="14.25" hidden="false" customHeight="true" outlineLevel="0" collapsed="false">
      <c r="A90" s="380"/>
      <c r="B90" s="380"/>
      <c r="C90" s="380"/>
      <c r="D90" s="381"/>
      <c r="E90" s="380"/>
      <c r="F90" s="381"/>
      <c r="G90" s="380"/>
      <c r="H90" s="38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customFormat="false" ht="14.25" hidden="false" customHeight="true" outlineLevel="0" collapsed="false">
      <c r="A91" s="380"/>
      <c r="B91" s="380"/>
      <c r="C91" s="380"/>
      <c r="D91" s="381"/>
      <c r="E91" s="380"/>
      <c r="F91" s="381"/>
      <c r="G91" s="380"/>
      <c r="H91" s="38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customFormat="false" ht="14.25" hidden="false" customHeight="true" outlineLevel="0" collapsed="false">
      <c r="A92" s="380"/>
      <c r="B92" s="380"/>
      <c r="C92" s="380"/>
      <c r="D92" s="381"/>
      <c r="E92" s="380"/>
      <c r="F92" s="381"/>
      <c r="G92" s="380"/>
      <c r="H92" s="38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customFormat="false" ht="14.25" hidden="false" customHeight="true" outlineLevel="0" collapsed="false">
      <c r="A93" s="380"/>
      <c r="B93" s="380"/>
      <c r="C93" s="380"/>
      <c r="D93" s="381"/>
      <c r="E93" s="380"/>
      <c r="F93" s="381"/>
      <c r="G93" s="380"/>
      <c r="H93" s="38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customFormat="false" ht="14.25" hidden="false" customHeight="true" outlineLevel="0" collapsed="false">
      <c r="A94" s="380"/>
      <c r="B94" s="380"/>
      <c r="C94" s="380"/>
      <c r="D94" s="381"/>
      <c r="E94" s="380"/>
      <c r="F94" s="381"/>
      <c r="G94" s="380"/>
      <c r="H94" s="38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customFormat="false" ht="14.25" hidden="false" customHeight="true" outlineLevel="0" collapsed="false">
      <c r="A95" s="380"/>
      <c r="B95" s="380"/>
      <c r="C95" s="380"/>
      <c r="D95" s="381"/>
      <c r="E95" s="380"/>
      <c r="F95" s="381"/>
      <c r="G95" s="380"/>
      <c r="H95" s="38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customFormat="false" ht="14.25" hidden="false" customHeight="true" outlineLevel="0" collapsed="false">
      <c r="A96" s="380"/>
      <c r="B96" s="380"/>
      <c r="C96" s="380"/>
      <c r="D96" s="381"/>
      <c r="E96" s="380"/>
      <c r="F96" s="381"/>
      <c r="G96" s="380"/>
      <c r="H96" s="38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customFormat="false" ht="14.25" hidden="false" customHeight="true" outlineLevel="0" collapsed="false">
      <c r="A97" s="380"/>
      <c r="B97" s="380"/>
      <c r="C97" s="380"/>
      <c r="D97" s="381"/>
      <c r="E97" s="380"/>
      <c r="F97" s="381"/>
      <c r="G97" s="380"/>
      <c r="H97" s="38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customFormat="false" ht="14.25" hidden="false" customHeight="true" outlineLevel="0" collapsed="false">
      <c r="A98" s="380"/>
      <c r="B98" s="380"/>
      <c r="C98" s="380"/>
      <c r="D98" s="381"/>
      <c r="E98" s="380"/>
      <c r="F98" s="381"/>
      <c r="G98" s="380"/>
      <c r="H98" s="38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customFormat="false" ht="14.25" hidden="false" customHeight="true" outlineLevel="0" collapsed="false">
      <c r="A99" s="380"/>
      <c r="B99" s="380"/>
      <c r="C99" s="380"/>
      <c r="D99" s="381"/>
      <c r="E99" s="380"/>
      <c r="F99" s="381"/>
      <c r="G99" s="380"/>
      <c r="H99" s="38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customFormat="false" ht="14.25" hidden="false" customHeight="true" outlineLevel="0" collapsed="false">
      <c r="A100" s="380"/>
      <c r="B100" s="380"/>
      <c r="C100" s="380"/>
      <c r="D100" s="381"/>
      <c r="E100" s="380"/>
      <c r="F100" s="381"/>
      <c r="G100" s="380"/>
      <c r="H100" s="38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customFormat="false" ht="14.25" hidden="false" customHeight="true" outlineLevel="0" collapsed="false">
      <c r="A101" s="380"/>
      <c r="B101" s="380"/>
      <c r="C101" s="380"/>
      <c r="D101" s="381"/>
      <c r="E101" s="380"/>
      <c r="F101" s="381"/>
      <c r="G101" s="380"/>
      <c r="H101" s="38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customFormat="false" ht="14.25" hidden="false" customHeight="true" outlineLevel="0" collapsed="false">
      <c r="A102" s="380"/>
      <c r="B102" s="380"/>
      <c r="C102" s="380"/>
      <c r="D102" s="381"/>
      <c r="E102" s="380"/>
      <c r="F102" s="381"/>
      <c r="G102" s="380"/>
      <c r="H102" s="38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customFormat="false" ht="14.25" hidden="false" customHeight="true" outlineLevel="0" collapsed="false">
      <c r="A103" s="380"/>
      <c r="B103" s="380"/>
      <c r="C103" s="380"/>
      <c r="D103" s="381"/>
      <c r="E103" s="380"/>
      <c r="F103" s="381"/>
      <c r="G103" s="380"/>
      <c r="H103" s="38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customFormat="false" ht="14.25" hidden="false" customHeight="true" outlineLevel="0" collapsed="false">
      <c r="A104" s="380"/>
      <c r="B104" s="380"/>
      <c r="C104" s="380"/>
      <c r="D104" s="381"/>
      <c r="E104" s="380"/>
      <c r="F104" s="381"/>
      <c r="G104" s="380"/>
      <c r="H104" s="38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customFormat="false" ht="14.25" hidden="false" customHeight="true" outlineLevel="0" collapsed="false">
      <c r="A105" s="380"/>
      <c r="B105" s="380"/>
      <c r="C105" s="380"/>
      <c r="D105" s="381"/>
      <c r="E105" s="380"/>
      <c r="F105" s="381"/>
      <c r="G105" s="380"/>
      <c r="H105" s="38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customFormat="false" ht="14.25" hidden="false" customHeight="true" outlineLevel="0" collapsed="false">
      <c r="A106" s="380"/>
      <c r="B106" s="380"/>
      <c r="C106" s="380"/>
      <c r="D106" s="381"/>
      <c r="E106" s="380"/>
      <c r="F106" s="381"/>
      <c r="G106" s="380"/>
      <c r="H106" s="38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customFormat="false" ht="14.25" hidden="false" customHeight="true" outlineLevel="0" collapsed="false">
      <c r="A107" s="380"/>
      <c r="B107" s="380"/>
      <c r="C107" s="380"/>
      <c r="D107" s="381"/>
      <c r="E107" s="380"/>
      <c r="F107" s="381"/>
      <c r="G107" s="380"/>
      <c r="H107" s="38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customFormat="false" ht="14.25" hidden="false" customHeight="true" outlineLevel="0" collapsed="false">
      <c r="A108" s="380"/>
      <c r="B108" s="380"/>
      <c r="C108" s="380"/>
      <c r="D108" s="381"/>
      <c r="E108" s="380"/>
      <c r="F108" s="381"/>
      <c r="G108" s="380"/>
      <c r="H108" s="38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customFormat="false" ht="14.25" hidden="false" customHeight="true" outlineLevel="0" collapsed="false">
      <c r="A109" s="380"/>
      <c r="B109" s="380"/>
      <c r="C109" s="380"/>
      <c r="D109" s="381"/>
      <c r="E109" s="380"/>
      <c r="F109" s="381"/>
      <c r="G109" s="380"/>
      <c r="H109" s="38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customFormat="false" ht="14.25" hidden="false" customHeight="true" outlineLevel="0" collapsed="false">
      <c r="A110" s="380"/>
      <c r="B110" s="380"/>
      <c r="C110" s="380"/>
      <c r="D110" s="381"/>
      <c r="E110" s="380"/>
      <c r="F110" s="381"/>
      <c r="G110" s="380"/>
      <c r="H110" s="38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customFormat="false" ht="14.25" hidden="false" customHeight="true" outlineLevel="0" collapsed="false">
      <c r="A111" s="380"/>
      <c r="B111" s="380"/>
      <c r="C111" s="380"/>
      <c r="D111" s="381"/>
      <c r="E111" s="380"/>
      <c r="F111" s="381"/>
      <c r="G111" s="380"/>
      <c r="H111" s="38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customFormat="false" ht="14.25" hidden="false" customHeight="true" outlineLevel="0" collapsed="false">
      <c r="A112" s="380"/>
      <c r="B112" s="380"/>
      <c r="C112" s="380"/>
      <c r="D112" s="381"/>
      <c r="E112" s="380"/>
      <c r="F112" s="381"/>
      <c r="G112" s="380"/>
      <c r="H112" s="38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customFormat="false" ht="14.25" hidden="false" customHeight="true" outlineLevel="0" collapsed="false">
      <c r="A113" s="380"/>
      <c r="B113" s="380"/>
      <c r="C113" s="380"/>
      <c r="D113" s="381"/>
      <c r="E113" s="380"/>
      <c r="F113" s="381"/>
      <c r="G113" s="380"/>
      <c r="H113" s="38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customFormat="false" ht="14.25" hidden="false" customHeight="true" outlineLevel="0" collapsed="false">
      <c r="A114" s="380"/>
      <c r="B114" s="380"/>
      <c r="C114" s="380"/>
      <c r="D114" s="381"/>
      <c r="E114" s="380"/>
      <c r="F114" s="381"/>
      <c r="G114" s="380"/>
      <c r="H114" s="38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customFormat="false" ht="14.25" hidden="false" customHeight="true" outlineLevel="0" collapsed="false">
      <c r="A115" s="380"/>
      <c r="B115" s="380"/>
      <c r="C115" s="380"/>
      <c r="D115" s="381"/>
      <c r="E115" s="380"/>
      <c r="F115" s="381"/>
      <c r="G115" s="380"/>
      <c r="H115" s="38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customFormat="false" ht="14.25" hidden="false" customHeight="true" outlineLevel="0" collapsed="false">
      <c r="A116" s="380"/>
      <c r="B116" s="380"/>
      <c r="C116" s="380"/>
      <c r="D116" s="381"/>
      <c r="E116" s="380"/>
      <c r="F116" s="381"/>
      <c r="G116" s="380"/>
      <c r="H116" s="38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customFormat="false" ht="14.25" hidden="false" customHeight="true" outlineLevel="0" collapsed="false">
      <c r="A117" s="380"/>
      <c r="B117" s="380"/>
      <c r="C117" s="380"/>
      <c r="D117" s="381"/>
      <c r="E117" s="380"/>
      <c r="F117" s="381"/>
      <c r="G117" s="380"/>
      <c r="H117" s="38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customFormat="false" ht="14.25" hidden="false" customHeight="true" outlineLevel="0" collapsed="false">
      <c r="A118" s="380"/>
      <c r="B118" s="380"/>
      <c r="C118" s="380"/>
      <c r="D118" s="381"/>
      <c r="E118" s="380"/>
      <c r="F118" s="381"/>
      <c r="G118" s="380"/>
      <c r="H118" s="38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customFormat="false" ht="14.25" hidden="false" customHeight="true" outlineLevel="0" collapsed="false">
      <c r="A119" s="380"/>
      <c r="B119" s="380"/>
      <c r="C119" s="380"/>
      <c r="D119" s="381"/>
      <c r="E119" s="380"/>
      <c r="F119" s="381"/>
      <c r="G119" s="380"/>
      <c r="H119" s="38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customFormat="false" ht="14.25" hidden="false" customHeight="true" outlineLevel="0" collapsed="false">
      <c r="A120" s="380"/>
      <c r="B120" s="380"/>
      <c r="C120" s="380"/>
      <c r="D120" s="381"/>
      <c r="E120" s="380"/>
      <c r="F120" s="381"/>
      <c r="G120" s="380"/>
      <c r="H120" s="38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customFormat="false" ht="14.25" hidden="false" customHeight="true" outlineLevel="0" collapsed="false">
      <c r="A121" s="380"/>
      <c r="B121" s="380"/>
      <c r="C121" s="380"/>
      <c r="D121" s="381"/>
      <c r="E121" s="380"/>
      <c r="F121" s="381"/>
      <c r="G121" s="380"/>
      <c r="H121" s="38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customFormat="false" ht="14.25" hidden="false" customHeight="true" outlineLevel="0" collapsed="false">
      <c r="A122" s="380"/>
      <c r="B122" s="380"/>
      <c r="C122" s="380"/>
      <c r="D122" s="381"/>
      <c r="E122" s="380"/>
      <c r="F122" s="381"/>
      <c r="G122" s="380"/>
      <c r="H122" s="38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customFormat="false" ht="14.25" hidden="false" customHeight="true" outlineLevel="0" collapsed="false">
      <c r="A123" s="380"/>
      <c r="B123" s="380"/>
      <c r="C123" s="380"/>
      <c r="D123" s="381"/>
      <c r="E123" s="380"/>
      <c r="F123" s="381"/>
      <c r="G123" s="380"/>
      <c r="H123" s="38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customFormat="false" ht="14.25" hidden="false" customHeight="true" outlineLevel="0" collapsed="false">
      <c r="A124" s="380"/>
      <c r="B124" s="380"/>
      <c r="C124" s="380"/>
      <c r="D124" s="381"/>
      <c r="E124" s="380"/>
      <c r="F124" s="381"/>
      <c r="G124" s="380"/>
      <c r="H124" s="38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customFormat="false" ht="14.25" hidden="false" customHeight="true" outlineLevel="0" collapsed="false">
      <c r="A125" s="380"/>
      <c r="B125" s="380"/>
      <c r="C125" s="380"/>
      <c r="D125" s="381"/>
      <c r="E125" s="380"/>
      <c r="F125" s="381"/>
      <c r="G125" s="380"/>
      <c r="H125" s="38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customFormat="false" ht="14.25" hidden="false" customHeight="true" outlineLevel="0" collapsed="false">
      <c r="A126" s="380"/>
      <c r="B126" s="380"/>
      <c r="C126" s="380"/>
      <c r="D126" s="381"/>
      <c r="E126" s="380"/>
      <c r="F126" s="381"/>
      <c r="G126" s="380"/>
      <c r="H126" s="38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customFormat="false" ht="14.25" hidden="false" customHeight="true" outlineLevel="0" collapsed="false">
      <c r="A127" s="380"/>
      <c r="B127" s="380"/>
      <c r="C127" s="380"/>
      <c r="D127" s="381"/>
      <c r="E127" s="380"/>
      <c r="F127" s="381"/>
      <c r="G127" s="380"/>
      <c r="H127" s="38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customFormat="false" ht="14.25" hidden="false" customHeight="true" outlineLevel="0" collapsed="false">
      <c r="A128" s="380"/>
      <c r="B128" s="380"/>
      <c r="C128" s="380"/>
      <c r="D128" s="381"/>
      <c r="E128" s="380"/>
      <c r="F128" s="381"/>
      <c r="G128" s="380"/>
      <c r="H128" s="38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customFormat="false" ht="14.25" hidden="false" customHeight="true" outlineLevel="0" collapsed="false">
      <c r="A129" s="380"/>
      <c r="B129" s="380"/>
      <c r="C129" s="380"/>
      <c r="D129" s="381"/>
      <c r="E129" s="380"/>
      <c r="F129" s="381"/>
      <c r="G129" s="380"/>
      <c r="H129" s="38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customFormat="false" ht="14.25" hidden="false" customHeight="true" outlineLevel="0" collapsed="false">
      <c r="A130" s="380"/>
      <c r="B130" s="380"/>
      <c r="C130" s="380"/>
      <c r="D130" s="381"/>
      <c r="E130" s="380"/>
      <c r="F130" s="381"/>
      <c r="G130" s="380"/>
      <c r="H130" s="38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customFormat="false" ht="14.25" hidden="false" customHeight="true" outlineLevel="0" collapsed="false">
      <c r="A131" s="380"/>
      <c r="B131" s="380"/>
      <c r="C131" s="380"/>
      <c r="D131" s="381"/>
      <c r="E131" s="380"/>
      <c r="F131" s="381"/>
      <c r="G131" s="380"/>
      <c r="H131" s="38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customFormat="false" ht="14.25" hidden="false" customHeight="true" outlineLevel="0" collapsed="false">
      <c r="A132" s="380"/>
      <c r="B132" s="380"/>
      <c r="C132" s="380"/>
      <c r="D132" s="381"/>
      <c r="E132" s="380"/>
      <c r="F132" s="381"/>
      <c r="G132" s="380"/>
      <c r="H132" s="38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customFormat="false" ht="14.25" hidden="false" customHeight="true" outlineLevel="0" collapsed="false">
      <c r="A133" s="380"/>
      <c r="B133" s="380"/>
      <c r="C133" s="380"/>
      <c r="D133" s="381"/>
      <c r="E133" s="380"/>
      <c r="F133" s="381"/>
      <c r="G133" s="380"/>
      <c r="H133" s="38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customFormat="false" ht="14.25" hidden="false" customHeight="true" outlineLevel="0" collapsed="false">
      <c r="A134" s="380"/>
      <c r="B134" s="380"/>
      <c r="C134" s="380"/>
      <c r="D134" s="381"/>
      <c r="E134" s="380"/>
      <c r="F134" s="381"/>
      <c r="G134" s="380"/>
      <c r="H134" s="38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customFormat="false" ht="14.25" hidden="false" customHeight="true" outlineLevel="0" collapsed="false">
      <c r="A135" s="380"/>
      <c r="B135" s="380"/>
      <c r="C135" s="380"/>
      <c r="D135" s="381"/>
      <c r="E135" s="380"/>
      <c r="F135" s="381"/>
      <c r="G135" s="380"/>
      <c r="H135" s="38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customFormat="false" ht="14.25" hidden="false" customHeight="true" outlineLevel="0" collapsed="false">
      <c r="A136" s="380"/>
      <c r="B136" s="380"/>
      <c r="C136" s="380"/>
      <c r="D136" s="381"/>
      <c r="E136" s="380"/>
      <c r="F136" s="381"/>
      <c r="G136" s="380"/>
      <c r="H136" s="38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customFormat="false" ht="14.25" hidden="false" customHeight="true" outlineLevel="0" collapsed="false">
      <c r="A137" s="380"/>
      <c r="B137" s="380"/>
      <c r="C137" s="380"/>
      <c r="D137" s="381"/>
      <c r="E137" s="380"/>
      <c r="F137" s="381"/>
      <c r="G137" s="380"/>
      <c r="H137" s="38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customFormat="false" ht="14.25" hidden="false" customHeight="true" outlineLevel="0" collapsed="false">
      <c r="A138" s="380"/>
      <c r="B138" s="380"/>
      <c r="C138" s="380"/>
      <c r="D138" s="381"/>
      <c r="E138" s="380"/>
      <c r="F138" s="381"/>
      <c r="G138" s="380"/>
      <c r="H138" s="38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customFormat="false" ht="14.25" hidden="false" customHeight="true" outlineLevel="0" collapsed="false">
      <c r="A139" s="380"/>
      <c r="B139" s="380"/>
      <c r="C139" s="380"/>
      <c r="D139" s="381"/>
      <c r="E139" s="380"/>
      <c r="F139" s="381"/>
      <c r="G139" s="380"/>
      <c r="H139" s="38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customFormat="false" ht="14.25" hidden="false" customHeight="true" outlineLevel="0" collapsed="false">
      <c r="A140" s="380"/>
      <c r="B140" s="380"/>
      <c r="C140" s="380"/>
      <c r="D140" s="381"/>
      <c r="E140" s="380"/>
      <c r="F140" s="381"/>
      <c r="G140" s="380"/>
      <c r="H140" s="38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customFormat="false" ht="14.25" hidden="false" customHeight="true" outlineLevel="0" collapsed="false">
      <c r="A141" s="380"/>
      <c r="B141" s="380"/>
      <c r="C141" s="380"/>
      <c r="D141" s="381"/>
      <c r="E141" s="380"/>
      <c r="F141" s="381"/>
      <c r="G141" s="380"/>
      <c r="H141" s="38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customFormat="false" ht="14.25" hidden="false" customHeight="true" outlineLevel="0" collapsed="false">
      <c r="A142" s="380"/>
      <c r="B142" s="380"/>
      <c r="C142" s="380"/>
      <c r="D142" s="381"/>
      <c r="E142" s="380"/>
      <c r="F142" s="381"/>
      <c r="G142" s="380"/>
      <c r="H142" s="38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customFormat="false" ht="14.25" hidden="false" customHeight="true" outlineLevel="0" collapsed="false">
      <c r="A143" s="380"/>
      <c r="B143" s="380"/>
      <c r="C143" s="380"/>
      <c r="D143" s="381"/>
      <c r="E143" s="380"/>
      <c r="F143" s="381"/>
      <c r="G143" s="380"/>
      <c r="H143" s="38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customFormat="false" ht="14.25" hidden="false" customHeight="true" outlineLevel="0" collapsed="false">
      <c r="A144" s="380"/>
      <c r="B144" s="380"/>
      <c r="C144" s="380"/>
      <c r="D144" s="381"/>
      <c r="E144" s="380"/>
      <c r="F144" s="381"/>
      <c r="G144" s="380"/>
      <c r="H144" s="38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customFormat="false" ht="14.25" hidden="false" customHeight="true" outlineLevel="0" collapsed="false">
      <c r="A145" s="380"/>
      <c r="B145" s="380"/>
      <c r="C145" s="380"/>
      <c r="D145" s="381"/>
      <c r="E145" s="380"/>
      <c r="F145" s="381"/>
      <c r="G145" s="380"/>
      <c r="H145" s="38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customFormat="false" ht="14.25" hidden="false" customHeight="true" outlineLevel="0" collapsed="false">
      <c r="A146" s="380"/>
      <c r="B146" s="380"/>
      <c r="C146" s="380"/>
      <c r="D146" s="381"/>
      <c r="E146" s="380"/>
      <c r="F146" s="381"/>
      <c r="G146" s="380"/>
      <c r="H146" s="38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customFormat="false" ht="14.25" hidden="false" customHeight="true" outlineLevel="0" collapsed="false">
      <c r="A147" s="380"/>
      <c r="B147" s="380"/>
      <c r="C147" s="380"/>
      <c r="D147" s="381"/>
      <c r="E147" s="380"/>
      <c r="F147" s="381"/>
      <c r="G147" s="380"/>
      <c r="H147" s="38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customFormat="false" ht="14.25" hidden="false" customHeight="true" outlineLevel="0" collapsed="false">
      <c r="A148" s="380"/>
      <c r="B148" s="380"/>
      <c r="C148" s="380"/>
      <c r="D148" s="381"/>
      <c r="E148" s="380"/>
      <c r="F148" s="381"/>
      <c r="G148" s="380"/>
      <c r="H148" s="38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customFormat="false" ht="14.25" hidden="false" customHeight="true" outlineLevel="0" collapsed="false">
      <c r="A149" s="380"/>
      <c r="B149" s="380"/>
      <c r="C149" s="380"/>
      <c r="D149" s="381"/>
      <c r="E149" s="380"/>
      <c r="F149" s="381"/>
      <c r="G149" s="380"/>
      <c r="H149" s="38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customFormat="false" ht="14.25" hidden="false" customHeight="true" outlineLevel="0" collapsed="false">
      <c r="A150" s="380"/>
      <c r="B150" s="380"/>
      <c r="C150" s="380"/>
      <c r="D150" s="381"/>
      <c r="E150" s="380"/>
      <c r="F150" s="381"/>
      <c r="G150" s="380"/>
      <c r="H150" s="38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customFormat="false" ht="14.25" hidden="false" customHeight="true" outlineLevel="0" collapsed="false">
      <c r="A151" s="380"/>
      <c r="B151" s="380"/>
      <c r="C151" s="380"/>
      <c r="D151" s="381"/>
      <c r="E151" s="380"/>
      <c r="F151" s="381"/>
      <c r="G151" s="380"/>
      <c r="H151" s="38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customFormat="false" ht="14.25" hidden="false" customHeight="true" outlineLevel="0" collapsed="false">
      <c r="A152" s="380"/>
      <c r="B152" s="380"/>
      <c r="C152" s="380"/>
      <c r="D152" s="381"/>
      <c r="E152" s="380"/>
      <c r="F152" s="381"/>
      <c r="G152" s="380"/>
      <c r="H152" s="38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customFormat="false" ht="14.25" hidden="false" customHeight="true" outlineLevel="0" collapsed="false">
      <c r="A153" s="380"/>
      <c r="B153" s="380"/>
      <c r="C153" s="380"/>
      <c r="D153" s="381"/>
      <c r="E153" s="380"/>
      <c r="F153" s="381"/>
      <c r="G153" s="380"/>
      <c r="H153" s="38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customFormat="false" ht="14.25" hidden="false" customHeight="true" outlineLevel="0" collapsed="false">
      <c r="A154" s="380"/>
      <c r="B154" s="380"/>
      <c r="C154" s="380"/>
      <c r="D154" s="381"/>
      <c r="E154" s="380"/>
      <c r="F154" s="381"/>
      <c r="G154" s="380"/>
      <c r="H154" s="38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customFormat="false" ht="14.25" hidden="false" customHeight="true" outlineLevel="0" collapsed="false">
      <c r="A155" s="380"/>
      <c r="B155" s="380"/>
      <c r="C155" s="380"/>
      <c r="D155" s="381"/>
      <c r="E155" s="380"/>
      <c r="F155" s="381"/>
      <c r="G155" s="380"/>
      <c r="H155" s="38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customFormat="false" ht="14.25" hidden="false" customHeight="true" outlineLevel="0" collapsed="false">
      <c r="A156" s="380"/>
      <c r="B156" s="380"/>
      <c r="C156" s="380"/>
      <c r="D156" s="381"/>
      <c r="E156" s="380"/>
      <c r="F156" s="381"/>
      <c r="G156" s="380"/>
      <c r="H156" s="38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customFormat="false" ht="14.25" hidden="false" customHeight="true" outlineLevel="0" collapsed="false">
      <c r="A157" s="380"/>
      <c r="B157" s="380"/>
      <c r="C157" s="380"/>
      <c r="D157" s="381"/>
      <c r="E157" s="380"/>
      <c r="F157" s="381"/>
      <c r="G157" s="380"/>
      <c r="H157" s="38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customFormat="false" ht="14.25" hidden="false" customHeight="true" outlineLevel="0" collapsed="false">
      <c r="A158" s="380"/>
      <c r="B158" s="380"/>
      <c r="C158" s="380"/>
      <c r="D158" s="381"/>
      <c r="E158" s="380"/>
      <c r="F158" s="381"/>
      <c r="G158" s="380"/>
      <c r="H158" s="38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customFormat="false" ht="14.25" hidden="false" customHeight="true" outlineLevel="0" collapsed="false">
      <c r="A159" s="380"/>
      <c r="B159" s="380"/>
      <c r="C159" s="380"/>
      <c r="D159" s="381"/>
      <c r="E159" s="380"/>
      <c r="F159" s="381"/>
      <c r="G159" s="380"/>
      <c r="H159" s="38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customFormat="false" ht="14.25" hidden="false" customHeight="true" outlineLevel="0" collapsed="false">
      <c r="A160" s="380"/>
      <c r="B160" s="380"/>
      <c r="C160" s="380"/>
      <c r="D160" s="381"/>
      <c r="E160" s="380"/>
      <c r="F160" s="381"/>
      <c r="G160" s="380"/>
      <c r="H160" s="38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customFormat="false" ht="14.25" hidden="false" customHeight="true" outlineLevel="0" collapsed="false">
      <c r="A161" s="380"/>
      <c r="B161" s="380"/>
      <c r="C161" s="380"/>
      <c r="D161" s="381"/>
      <c r="E161" s="380"/>
      <c r="F161" s="381"/>
      <c r="G161" s="380"/>
      <c r="H161" s="38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customFormat="false" ht="14.25" hidden="false" customHeight="true" outlineLevel="0" collapsed="false">
      <c r="A162" s="380"/>
      <c r="B162" s="380"/>
      <c r="C162" s="380"/>
      <c r="D162" s="381"/>
      <c r="E162" s="380"/>
      <c r="F162" s="381"/>
      <c r="G162" s="380"/>
      <c r="H162" s="38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customFormat="false" ht="14.25" hidden="false" customHeight="true" outlineLevel="0" collapsed="false">
      <c r="A163" s="380"/>
      <c r="B163" s="380"/>
      <c r="C163" s="380"/>
      <c r="D163" s="381"/>
      <c r="E163" s="380"/>
      <c r="F163" s="381"/>
      <c r="G163" s="380"/>
      <c r="H163" s="38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customFormat="false" ht="14.25" hidden="false" customHeight="true" outlineLevel="0" collapsed="false">
      <c r="A164" s="380"/>
      <c r="B164" s="380"/>
      <c r="C164" s="380"/>
      <c r="D164" s="381"/>
      <c r="E164" s="380"/>
      <c r="F164" s="381"/>
      <c r="G164" s="380"/>
      <c r="H164" s="38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customFormat="false" ht="14.25" hidden="false" customHeight="true" outlineLevel="0" collapsed="false">
      <c r="A165" s="380"/>
      <c r="B165" s="380"/>
      <c r="C165" s="380"/>
      <c r="D165" s="381"/>
      <c r="E165" s="380"/>
      <c r="F165" s="381"/>
      <c r="G165" s="380"/>
      <c r="H165" s="38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customFormat="false" ht="14.25" hidden="false" customHeight="true" outlineLevel="0" collapsed="false">
      <c r="A166" s="380"/>
      <c r="B166" s="380"/>
      <c r="C166" s="380"/>
      <c r="D166" s="381"/>
      <c r="E166" s="380"/>
      <c r="F166" s="381"/>
      <c r="G166" s="380"/>
      <c r="H166" s="38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customFormat="false" ht="14.25" hidden="false" customHeight="true" outlineLevel="0" collapsed="false">
      <c r="A167" s="380"/>
      <c r="B167" s="380"/>
      <c r="C167" s="380"/>
      <c r="D167" s="381"/>
      <c r="E167" s="380"/>
      <c r="F167" s="381"/>
      <c r="G167" s="380"/>
      <c r="H167" s="38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customFormat="false" ht="14.25" hidden="false" customHeight="true" outlineLevel="0" collapsed="false">
      <c r="A168" s="380"/>
      <c r="B168" s="380"/>
      <c r="C168" s="380"/>
      <c r="D168" s="381"/>
      <c r="E168" s="380"/>
      <c r="F168" s="381"/>
      <c r="G168" s="380"/>
      <c r="H168" s="38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customFormat="false" ht="14.25" hidden="false" customHeight="true" outlineLevel="0" collapsed="false">
      <c r="A169" s="380"/>
      <c r="B169" s="380"/>
      <c r="C169" s="380"/>
      <c r="D169" s="381"/>
      <c r="E169" s="380"/>
      <c r="F169" s="381"/>
      <c r="G169" s="380"/>
      <c r="H169" s="38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customFormat="false" ht="14.25" hidden="false" customHeight="true" outlineLevel="0" collapsed="false">
      <c r="A170" s="380"/>
      <c r="B170" s="380"/>
      <c r="C170" s="380"/>
      <c r="D170" s="381"/>
      <c r="E170" s="380"/>
      <c r="F170" s="381"/>
      <c r="G170" s="380"/>
      <c r="H170" s="38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customFormat="false" ht="14.25" hidden="false" customHeight="true" outlineLevel="0" collapsed="false">
      <c r="A171" s="380"/>
      <c r="B171" s="380"/>
      <c r="C171" s="380"/>
      <c r="D171" s="381"/>
      <c r="E171" s="380"/>
      <c r="F171" s="381"/>
      <c r="G171" s="380"/>
      <c r="H171" s="38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customFormat="false" ht="14.25" hidden="false" customHeight="true" outlineLevel="0" collapsed="false">
      <c r="A172" s="380"/>
      <c r="B172" s="380"/>
      <c r="C172" s="380"/>
      <c r="D172" s="381"/>
      <c r="E172" s="380"/>
      <c r="F172" s="381"/>
      <c r="G172" s="380"/>
      <c r="H172" s="38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customFormat="false" ht="14.25" hidden="false" customHeight="true" outlineLevel="0" collapsed="false">
      <c r="A173" s="380"/>
      <c r="B173" s="380"/>
      <c r="C173" s="380"/>
      <c r="D173" s="381"/>
      <c r="E173" s="380"/>
      <c r="F173" s="381"/>
      <c r="G173" s="380"/>
      <c r="H173" s="38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customFormat="false" ht="14.25" hidden="false" customHeight="true" outlineLevel="0" collapsed="false">
      <c r="A174" s="380"/>
      <c r="B174" s="380"/>
      <c r="C174" s="380"/>
      <c r="D174" s="381"/>
      <c r="E174" s="380"/>
      <c r="F174" s="381"/>
      <c r="G174" s="380"/>
      <c r="H174" s="38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customFormat="false" ht="14.25" hidden="false" customHeight="true" outlineLevel="0" collapsed="false">
      <c r="A175" s="380"/>
      <c r="B175" s="380"/>
      <c r="C175" s="380"/>
      <c r="D175" s="381"/>
      <c r="E175" s="380"/>
      <c r="F175" s="381"/>
      <c r="G175" s="380"/>
      <c r="H175" s="38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customFormat="false" ht="14.25" hidden="false" customHeight="true" outlineLevel="0" collapsed="false">
      <c r="A176" s="380"/>
      <c r="B176" s="380"/>
      <c r="C176" s="380"/>
      <c r="D176" s="381"/>
      <c r="E176" s="380"/>
      <c r="F176" s="381"/>
      <c r="G176" s="380"/>
      <c r="H176" s="38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customFormat="false" ht="14.25" hidden="false" customHeight="true" outlineLevel="0" collapsed="false">
      <c r="A177" s="380"/>
      <c r="B177" s="380"/>
      <c r="C177" s="380"/>
      <c r="D177" s="381"/>
      <c r="E177" s="380"/>
      <c r="F177" s="381"/>
      <c r="G177" s="380"/>
      <c r="H177" s="38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customFormat="false" ht="14.25" hidden="false" customHeight="true" outlineLevel="0" collapsed="false">
      <c r="A178" s="380"/>
      <c r="B178" s="380"/>
      <c r="C178" s="380"/>
      <c r="D178" s="381"/>
      <c r="E178" s="380"/>
      <c r="F178" s="381"/>
      <c r="G178" s="380"/>
      <c r="H178" s="38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customFormat="false" ht="14.25" hidden="false" customHeight="true" outlineLevel="0" collapsed="false">
      <c r="A179" s="380"/>
      <c r="B179" s="380"/>
      <c r="C179" s="380"/>
      <c r="D179" s="381"/>
      <c r="E179" s="380"/>
      <c r="F179" s="381"/>
      <c r="G179" s="380"/>
      <c r="H179" s="38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customFormat="false" ht="14.25" hidden="false" customHeight="true" outlineLevel="0" collapsed="false">
      <c r="A180" s="380"/>
      <c r="B180" s="380"/>
      <c r="C180" s="380"/>
      <c r="D180" s="381"/>
      <c r="E180" s="380"/>
      <c r="F180" s="381"/>
      <c r="G180" s="380"/>
      <c r="H180" s="38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customFormat="false" ht="14.25" hidden="false" customHeight="true" outlineLevel="0" collapsed="false">
      <c r="A181" s="380"/>
      <c r="B181" s="380"/>
      <c r="C181" s="380"/>
      <c r="D181" s="381"/>
      <c r="E181" s="380"/>
      <c r="F181" s="381"/>
      <c r="G181" s="380"/>
      <c r="H181" s="38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customFormat="false" ht="14.25" hidden="false" customHeight="true" outlineLevel="0" collapsed="false">
      <c r="A182" s="380"/>
      <c r="B182" s="380"/>
      <c r="C182" s="380"/>
      <c r="D182" s="381"/>
      <c r="E182" s="380"/>
      <c r="F182" s="381"/>
      <c r="G182" s="380"/>
      <c r="H182" s="38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customFormat="false" ht="14.25" hidden="false" customHeight="true" outlineLevel="0" collapsed="false">
      <c r="A183" s="380"/>
      <c r="B183" s="380"/>
      <c r="C183" s="380"/>
      <c r="D183" s="381"/>
      <c r="E183" s="380"/>
      <c r="F183" s="381"/>
      <c r="G183" s="380"/>
      <c r="H183" s="38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customFormat="false" ht="14.25" hidden="false" customHeight="true" outlineLevel="0" collapsed="false">
      <c r="A184" s="380"/>
      <c r="B184" s="380"/>
      <c r="C184" s="380"/>
      <c r="D184" s="381"/>
      <c r="E184" s="380"/>
      <c r="F184" s="381"/>
      <c r="G184" s="380"/>
      <c r="H184" s="38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customFormat="false" ht="14.25" hidden="false" customHeight="true" outlineLevel="0" collapsed="false">
      <c r="A185" s="380"/>
      <c r="B185" s="380"/>
      <c r="C185" s="380"/>
      <c r="D185" s="381"/>
      <c r="E185" s="380"/>
      <c r="F185" s="381"/>
      <c r="G185" s="380"/>
      <c r="H185" s="38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customFormat="false" ht="14.25" hidden="false" customHeight="true" outlineLevel="0" collapsed="false">
      <c r="A186" s="380"/>
      <c r="B186" s="380"/>
      <c r="C186" s="380"/>
      <c r="D186" s="381"/>
      <c r="E186" s="380"/>
      <c r="F186" s="381"/>
      <c r="G186" s="380"/>
      <c r="H186" s="38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customFormat="false" ht="14.25" hidden="false" customHeight="true" outlineLevel="0" collapsed="false">
      <c r="A187" s="380"/>
      <c r="B187" s="380"/>
      <c r="C187" s="380"/>
      <c r="D187" s="381"/>
      <c r="E187" s="380"/>
      <c r="F187" s="381"/>
      <c r="G187" s="380"/>
      <c r="H187" s="38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customFormat="false" ht="14.25" hidden="false" customHeight="true" outlineLevel="0" collapsed="false">
      <c r="A188" s="380"/>
      <c r="B188" s="380"/>
      <c r="C188" s="380"/>
      <c r="D188" s="381"/>
      <c r="E188" s="380"/>
      <c r="F188" s="381"/>
      <c r="G188" s="380"/>
      <c r="H188" s="38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customFormat="false" ht="14.25" hidden="false" customHeight="true" outlineLevel="0" collapsed="false">
      <c r="A189" s="380"/>
      <c r="B189" s="380"/>
      <c r="C189" s="380"/>
      <c r="D189" s="381"/>
      <c r="E189" s="380"/>
      <c r="F189" s="381"/>
      <c r="G189" s="380"/>
      <c r="H189" s="38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customFormat="false" ht="14.25" hidden="false" customHeight="true" outlineLevel="0" collapsed="false">
      <c r="A190" s="380"/>
      <c r="B190" s="380"/>
      <c r="C190" s="380"/>
      <c r="D190" s="381"/>
      <c r="E190" s="380"/>
      <c r="F190" s="381"/>
      <c r="G190" s="380"/>
      <c r="H190" s="38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customFormat="false" ht="14.25" hidden="false" customHeight="true" outlineLevel="0" collapsed="false">
      <c r="A191" s="380"/>
      <c r="B191" s="380"/>
      <c r="C191" s="380"/>
      <c r="D191" s="381"/>
      <c r="E191" s="380"/>
      <c r="F191" s="381"/>
      <c r="G191" s="380"/>
      <c r="H191" s="38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customFormat="false" ht="14.25" hidden="false" customHeight="true" outlineLevel="0" collapsed="false">
      <c r="A192" s="380"/>
      <c r="B192" s="380"/>
      <c r="C192" s="380"/>
      <c r="D192" s="381"/>
      <c r="E192" s="380"/>
      <c r="F192" s="381"/>
      <c r="G192" s="380"/>
      <c r="H192" s="38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customFormat="false" ht="14.25" hidden="false" customHeight="true" outlineLevel="0" collapsed="false">
      <c r="A193" s="380"/>
      <c r="B193" s="380"/>
      <c r="C193" s="380"/>
      <c r="D193" s="381"/>
      <c r="E193" s="380"/>
      <c r="F193" s="381"/>
      <c r="G193" s="380"/>
      <c r="H193" s="38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customFormat="false" ht="14.25" hidden="false" customHeight="true" outlineLevel="0" collapsed="false">
      <c r="A194" s="380"/>
      <c r="B194" s="380"/>
      <c r="C194" s="380"/>
      <c r="D194" s="381"/>
      <c r="E194" s="380"/>
      <c r="F194" s="381"/>
      <c r="G194" s="380"/>
      <c r="H194" s="38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customFormat="false" ht="14.25" hidden="false" customHeight="true" outlineLevel="0" collapsed="false">
      <c r="A195" s="380"/>
      <c r="B195" s="380"/>
      <c r="C195" s="380"/>
      <c r="D195" s="381"/>
      <c r="E195" s="380"/>
      <c r="F195" s="381"/>
      <c r="G195" s="380"/>
      <c r="H195" s="38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customFormat="false" ht="14.25" hidden="false" customHeight="true" outlineLevel="0" collapsed="false">
      <c r="A196" s="380"/>
      <c r="B196" s="380"/>
      <c r="C196" s="380"/>
      <c r="D196" s="381"/>
      <c r="E196" s="380"/>
      <c r="F196" s="381"/>
      <c r="G196" s="380"/>
      <c r="H196" s="38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customFormat="false" ht="14.25" hidden="false" customHeight="true" outlineLevel="0" collapsed="false">
      <c r="A197" s="380"/>
      <c r="B197" s="380"/>
      <c r="C197" s="380"/>
      <c r="D197" s="381"/>
      <c r="E197" s="380"/>
      <c r="F197" s="381"/>
      <c r="G197" s="380"/>
      <c r="H197" s="38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customFormat="false" ht="14.25" hidden="false" customHeight="true" outlineLevel="0" collapsed="false">
      <c r="A198" s="380"/>
      <c r="B198" s="380"/>
      <c r="C198" s="380"/>
      <c r="D198" s="381"/>
      <c r="E198" s="380"/>
      <c r="F198" s="381"/>
      <c r="G198" s="380"/>
      <c r="H198" s="38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customFormat="false" ht="14.25" hidden="false" customHeight="true" outlineLevel="0" collapsed="false">
      <c r="A199" s="380"/>
      <c r="B199" s="380"/>
      <c r="C199" s="380"/>
      <c r="D199" s="381"/>
      <c r="E199" s="380"/>
      <c r="F199" s="381"/>
      <c r="G199" s="380"/>
      <c r="H199" s="38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customFormat="false" ht="14.25" hidden="false" customHeight="true" outlineLevel="0" collapsed="false">
      <c r="A200" s="380"/>
      <c r="B200" s="380"/>
      <c r="C200" s="380"/>
      <c r="D200" s="381"/>
      <c r="E200" s="380"/>
      <c r="F200" s="381"/>
      <c r="G200" s="380"/>
      <c r="H200" s="38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customFormat="false" ht="14.25" hidden="false" customHeight="true" outlineLevel="0" collapsed="false">
      <c r="A201" s="380"/>
      <c r="B201" s="380"/>
      <c r="C201" s="380"/>
      <c r="D201" s="381"/>
      <c r="E201" s="380"/>
      <c r="F201" s="381"/>
      <c r="G201" s="380"/>
      <c r="H201" s="38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customFormat="false" ht="14.25" hidden="false" customHeight="true" outlineLevel="0" collapsed="false">
      <c r="A202" s="380"/>
      <c r="B202" s="380"/>
      <c r="C202" s="380"/>
      <c r="D202" s="381"/>
      <c r="E202" s="380"/>
      <c r="F202" s="381"/>
      <c r="G202" s="380"/>
      <c r="H202" s="38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customFormat="false" ht="14.25" hidden="false" customHeight="true" outlineLevel="0" collapsed="false">
      <c r="A203" s="380"/>
      <c r="B203" s="380"/>
      <c r="C203" s="380"/>
      <c r="D203" s="381"/>
      <c r="E203" s="380"/>
      <c r="F203" s="381"/>
      <c r="G203" s="380"/>
      <c r="H203" s="38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customFormat="false" ht="14.25" hidden="false" customHeight="true" outlineLevel="0" collapsed="false">
      <c r="A204" s="380"/>
      <c r="B204" s="380"/>
      <c r="C204" s="380"/>
      <c r="D204" s="381"/>
      <c r="E204" s="380"/>
      <c r="F204" s="381"/>
      <c r="G204" s="380"/>
      <c r="H204" s="38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customFormat="false" ht="14.25" hidden="false" customHeight="true" outlineLevel="0" collapsed="false">
      <c r="A205" s="380"/>
      <c r="B205" s="380"/>
      <c r="C205" s="380"/>
      <c r="D205" s="381"/>
      <c r="E205" s="380"/>
      <c r="F205" s="381"/>
      <c r="G205" s="380"/>
      <c r="H205" s="38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customFormat="false" ht="14.25" hidden="false" customHeight="true" outlineLevel="0" collapsed="false">
      <c r="A206" s="380"/>
      <c r="B206" s="380"/>
      <c r="C206" s="380"/>
      <c r="D206" s="381"/>
      <c r="E206" s="380"/>
      <c r="F206" s="381"/>
      <c r="G206" s="380"/>
      <c r="H206" s="38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customFormat="false" ht="14.25" hidden="false" customHeight="true" outlineLevel="0" collapsed="false">
      <c r="A207" s="380"/>
      <c r="B207" s="380"/>
      <c r="C207" s="380"/>
      <c r="D207" s="381"/>
      <c r="E207" s="380"/>
      <c r="F207" s="381"/>
      <c r="G207" s="380"/>
      <c r="H207" s="38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customFormat="false" ht="14.25" hidden="false" customHeight="true" outlineLevel="0" collapsed="false">
      <c r="A208" s="380"/>
      <c r="B208" s="380"/>
      <c r="C208" s="380"/>
      <c r="D208" s="381"/>
      <c r="E208" s="380"/>
      <c r="F208" s="381"/>
      <c r="G208" s="380"/>
      <c r="H208" s="38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customFormat="false" ht="14.25" hidden="false" customHeight="true" outlineLevel="0" collapsed="false">
      <c r="A209" s="380"/>
      <c r="B209" s="380"/>
      <c r="C209" s="380"/>
      <c r="D209" s="381"/>
      <c r="E209" s="380"/>
      <c r="F209" s="381"/>
      <c r="G209" s="380"/>
      <c r="H209" s="38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customFormat="false" ht="14.25" hidden="false" customHeight="true" outlineLevel="0" collapsed="false">
      <c r="A210" s="380"/>
      <c r="B210" s="380"/>
      <c r="C210" s="380"/>
      <c r="D210" s="381"/>
      <c r="E210" s="380"/>
      <c r="F210" s="381"/>
      <c r="G210" s="380"/>
      <c r="H210" s="38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customFormat="false" ht="14.25" hidden="false" customHeight="true" outlineLevel="0" collapsed="false">
      <c r="A211" s="380"/>
      <c r="B211" s="380"/>
      <c r="C211" s="380"/>
      <c r="D211" s="381"/>
      <c r="E211" s="380"/>
      <c r="F211" s="381"/>
      <c r="G211" s="380"/>
      <c r="H211" s="38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customFormat="false" ht="14.25" hidden="false" customHeight="true" outlineLevel="0" collapsed="false">
      <c r="A212" s="380"/>
      <c r="B212" s="380"/>
      <c r="C212" s="380"/>
      <c r="D212" s="381"/>
      <c r="E212" s="380"/>
      <c r="F212" s="381"/>
      <c r="G212" s="380"/>
      <c r="H212" s="38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customFormat="false" ht="14.25" hidden="false" customHeight="true" outlineLevel="0" collapsed="false">
      <c r="A213" s="380"/>
      <c r="B213" s="380"/>
      <c r="C213" s="380"/>
      <c r="D213" s="381"/>
      <c r="E213" s="380"/>
      <c r="F213" s="381"/>
      <c r="G213" s="380"/>
      <c r="H213" s="38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customFormat="false" ht="14.25" hidden="false" customHeight="true" outlineLevel="0" collapsed="false">
      <c r="A214" s="380"/>
      <c r="B214" s="380"/>
      <c r="C214" s="380"/>
      <c r="D214" s="381"/>
      <c r="E214" s="380"/>
      <c r="F214" s="381"/>
      <c r="G214" s="380"/>
      <c r="H214" s="38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customFormat="false" ht="14.25" hidden="false" customHeight="true" outlineLevel="0" collapsed="false">
      <c r="A215" s="380"/>
      <c r="B215" s="380"/>
      <c r="C215" s="380"/>
      <c r="D215" s="381"/>
      <c r="E215" s="380"/>
      <c r="F215" s="381"/>
      <c r="G215" s="380"/>
      <c r="H215" s="38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customFormat="false" ht="14.25" hidden="false" customHeight="true" outlineLevel="0" collapsed="false">
      <c r="A216" s="380"/>
      <c r="B216" s="380"/>
      <c r="C216" s="380"/>
      <c r="D216" s="381"/>
      <c r="E216" s="380"/>
      <c r="F216" s="381"/>
      <c r="G216" s="380"/>
      <c r="H216" s="38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customFormat="false" ht="14.25" hidden="false" customHeight="true" outlineLevel="0" collapsed="false">
      <c r="A217" s="380"/>
      <c r="B217" s="380"/>
      <c r="C217" s="380"/>
      <c r="D217" s="381"/>
      <c r="E217" s="380"/>
      <c r="F217" s="381"/>
      <c r="G217" s="380"/>
      <c r="H217" s="38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customFormat="false" ht="14.25" hidden="false" customHeight="true" outlineLevel="0" collapsed="false">
      <c r="A218" s="380"/>
      <c r="B218" s="380"/>
      <c r="C218" s="380"/>
      <c r="D218" s="381"/>
      <c r="E218" s="380"/>
      <c r="F218" s="381"/>
      <c r="G218" s="380"/>
      <c r="H218" s="38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customFormat="false" ht="14.25" hidden="false" customHeight="true" outlineLevel="0" collapsed="false">
      <c r="A219" s="380"/>
      <c r="B219" s="380"/>
      <c r="C219" s="380"/>
      <c r="D219" s="381"/>
      <c r="E219" s="380"/>
      <c r="F219" s="381"/>
      <c r="G219" s="380"/>
      <c r="H219" s="38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customFormat="false" ht="14.25" hidden="false" customHeight="true" outlineLevel="0" collapsed="false">
      <c r="A220" s="380"/>
      <c r="B220" s="380"/>
      <c r="C220" s="380"/>
      <c r="D220" s="381"/>
      <c r="E220" s="380"/>
      <c r="F220" s="381"/>
      <c r="G220" s="380"/>
      <c r="H220" s="38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customFormat="false" ht="14.25" hidden="false" customHeight="true" outlineLevel="0" collapsed="false">
      <c r="A221" s="380"/>
      <c r="B221" s="380"/>
      <c r="C221" s="380"/>
      <c r="D221" s="381"/>
      <c r="E221" s="380"/>
      <c r="F221" s="381"/>
      <c r="G221" s="380"/>
      <c r="H221" s="38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customFormat="false" ht="14.25" hidden="false" customHeight="true" outlineLevel="0" collapsed="false">
      <c r="A222" s="380"/>
      <c r="B222" s="380"/>
      <c r="C222" s="380"/>
      <c r="D222" s="381"/>
      <c r="E222" s="380"/>
      <c r="F222" s="381"/>
      <c r="G222" s="380"/>
      <c r="H222" s="38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customFormat="false" ht="14.25" hidden="false" customHeight="true" outlineLevel="0" collapsed="false">
      <c r="A223" s="380"/>
      <c r="B223" s="380"/>
      <c r="C223" s="380"/>
      <c r="D223" s="381"/>
      <c r="E223" s="380"/>
      <c r="F223" s="381"/>
      <c r="G223" s="380"/>
      <c r="H223" s="38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customFormat="false" ht="14.25" hidden="false" customHeight="true" outlineLevel="0" collapsed="false">
      <c r="A224" s="380"/>
      <c r="B224" s="380"/>
      <c r="C224" s="380"/>
      <c r="D224" s="381"/>
      <c r="E224" s="380"/>
      <c r="F224" s="381"/>
      <c r="G224" s="380"/>
      <c r="H224" s="38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customFormat="false" ht="14.25" hidden="false" customHeight="true" outlineLevel="0" collapsed="false">
      <c r="A225" s="380"/>
      <c r="B225" s="380"/>
      <c r="C225" s="380"/>
      <c r="D225" s="381"/>
      <c r="E225" s="380"/>
      <c r="F225" s="381"/>
      <c r="G225" s="380"/>
      <c r="H225" s="38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customFormat="false" ht="14.25" hidden="false" customHeight="true" outlineLevel="0" collapsed="false">
      <c r="A226" s="380"/>
      <c r="B226" s="380"/>
      <c r="C226" s="380"/>
      <c r="D226" s="381"/>
      <c r="E226" s="380"/>
      <c r="F226" s="381"/>
      <c r="G226" s="380"/>
      <c r="H226" s="38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customFormat="false" ht="14.25" hidden="false" customHeight="true" outlineLevel="0" collapsed="false">
      <c r="A227" s="380"/>
      <c r="B227" s="380"/>
      <c r="C227" s="380"/>
      <c r="D227" s="381"/>
      <c r="E227" s="380"/>
      <c r="F227" s="381"/>
      <c r="G227" s="380"/>
      <c r="H227" s="38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customFormat="false" ht="14.25" hidden="false" customHeight="true" outlineLevel="0" collapsed="false">
      <c r="A228" s="380"/>
      <c r="B228" s="380"/>
      <c r="C228" s="380"/>
      <c r="D228" s="381"/>
      <c r="E228" s="380"/>
      <c r="F228" s="381"/>
      <c r="G228" s="380"/>
      <c r="H228" s="38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customFormat="false" ht="14.25" hidden="false" customHeight="true" outlineLevel="0" collapsed="false">
      <c r="A229" s="380"/>
      <c r="B229" s="380"/>
      <c r="C229" s="380"/>
      <c r="D229" s="381"/>
      <c r="E229" s="380"/>
      <c r="F229" s="381"/>
      <c r="G229" s="380"/>
      <c r="H229" s="38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customFormat="false" ht="14.25" hidden="false" customHeight="true" outlineLevel="0" collapsed="false">
      <c r="A230" s="380"/>
      <c r="B230" s="380"/>
      <c r="C230" s="380"/>
      <c r="D230" s="381"/>
      <c r="E230" s="380"/>
      <c r="F230" s="381"/>
      <c r="G230" s="380"/>
      <c r="H230" s="38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customFormat="false" ht="14.25" hidden="false" customHeight="true" outlineLevel="0" collapsed="false">
      <c r="A231" s="380"/>
      <c r="B231" s="380"/>
      <c r="C231" s="380"/>
      <c r="D231" s="381"/>
      <c r="E231" s="380"/>
      <c r="F231" s="381"/>
      <c r="G231" s="380"/>
      <c r="H231" s="38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customFormat="false" ht="14.25" hidden="false" customHeight="true" outlineLevel="0" collapsed="false">
      <c r="A232" s="380"/>
      <c r="B232" s="380"/>
      <c r="C232" s="380"/>
      <c r="D232" s="381"/>
      <c r="E232" s="380"/>
      <c r="F232" s="381"/>
      <c r="G232" s="380"/>
      <c r="H232" s="38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customFormat="false" ht="14.25" hidden="false" customHeight="true" outlineLevel="0" collapsed="false">
      <c r="A233" s="380"/>
      <c r="B233" s="380"/>
      <c r="C233" s="380"/>
      <c r="D233" s="381"/>
      <c r="E233" s="380"/>
      <c r="F233" s="381"/>
      <c r="G233" s="380"/>
      <c r="H233" s="38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customFormat="false" ht="14.25" hidden="false" customHeight="true" outlineLevel="0" collapsed="false">
      <c r="A234" s="380"/>
      <c r="B234" s="380"/>
      <c r="C234" s="380"/>
      <c r="D234" s="381"/>
      <c r="E234" s="380"/>
      <c r="F234" s="381"/>
      <c r="G234" s="380"/>
      <c r="H234" s="38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customFormat="false" ht="14.25" hidden="false" customHeight="true" outlineLevel="0" collapsed="false">
      <c r="A235" s="380"/>
      <c r="B235" s="380"/>
      <c r="C235" s="380"/>
      <c r="D235" s="381"/>
      <c r="E235" s="380"/>
      <c r="F235" s="381"/>
      <c r="G235" s="380"/>
      <c r="H235" s="38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customFormat="false" ht="14.25" hidden="false" customHeight="true" outlineLevel="0" collapsed="false">
      <c r="A236" s="380"/>
      <c r="B236" s="380"/>
      <c r="C236" s="380"/>
      <c r="D236" s="381"/>
      <c r="E236" s="380"/>
      <c r="F236" s="381"/>
      <c r="G236" s="380"/>
      <c r="H236" s="38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customFormat="false" ht="14.25" hidden="false" customHeight="true" outlineLevel="0" collapsed="false">
      <c r="A237" s="380"/>
      <c r="B237" s="380"/>
      <c r="C237" s="380"/>
      <c r="D237" s="381"/>
      <c r="E237" s="380"/>
      <c r="F237" s="381"/>
      <c r="G237" s="380"/>
      <c r="H237" s="38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customFormat="false" ht="14.25" hidden="false" customHeight="true" outlineLevel="0" collapsed="false">
      <c r="A238" s="380"/>
      <c r="B238" s="380"/>
      <c r="C238" s="380"/>
      <c r="D238" s="381"/>
      <c r="E238" s="380"/>
      <c r="F238" s="381"/>
      <c r="G238" s="380"/>
      <c r="H238" s="38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customFormat="false" ht="14.25" hidden="false" customHeight="true" outlineLevel="0" collapsed="false">
      <c r="A239" s="380"/>
      <c r="B239" s="380"/>
      <c r="C239" s="380"/>
      <c r="D239" s="381"/>
      <c r="E239" s="380"/>
      <c r="F239" s="381"/>
      <c r="G239" s="380"/>
      <c r="H239" s="38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customFormat="false" ht="14.25" hidden="false" customHeight="true" outlineLevel="0" collapsed="false">
      <c r="A240" s="380"/>
      <c r="B240" s="380"/>
      <c r="C240" s="380"/>
      <c r="D240" s="381"/>
      <c r="E240" s="380"/>
      <c r="F240" s="381"/>
      <c r="G240" s="380"/>
      <c r="H240" s="38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customFormat="false" ht="14.25" hidden="false" customHeight="true" outlineLevel="0" collapsed="false">
      <c r="A241" s="380"/>
      <c r="B241" s="380"/>
      <c r="C241" s="380"/>
      <c r="D241" s="381"/>
      <c r="E241" s="380"/>
      <c r="F241" s="381"/>
      <c r="G241" s="380"/>
      <c r="H241" s="38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customFormat="false" ht="14.25" hidden="false" customHeight="true" outlineLevel="0" collapsed="false">
      <c r="A242" s="380"/>
      <c r="B242" s="380"/>
      <c r="C242" s="380"/>
      <c r="D242" s="381"/>
      <c r="E242" s="380"/>
      <c r="F242" s="381"/>
      <c r="G242" s="380"/>
      <c r="H242" s="38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customFormat="false" ht="14.25" hidden="false" customHeight="true" outlineLevel="0" collapsed="false">
      <c r="A243" s="380"/>
      <c r="B243" s="380"/>
      <c r="C243" s="380"/>
      <c r="D243" s="381"/>
      <c r="E243" s="380"/>
      <c r="F243" s="381"/>
      <c r="G243" s="380"/>
      <c r="H243" s="38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customFormat="false" ht="14.25" hidden="false" customHeight="true" outlineLevel="0" collapsed="false">
      <c r="A244" s="380"/>
      <c r="B244" s="380"/>
      <c r="C244" s="380"/>
      <c r="D244" s="381"/>
      <c r="E244" s="380"/>
      <c r="F244" s="381"/>
      <c r="G244" s="380"/>
      <c r="H244" s="38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customFormat="false" ht="14.25" hidden="false" customHeight="true" outlineLevel="0" collapsed="false">
      <c r="A245" s="380"/>
      <c r="B245" s="380"/>
      <c r="C245" s="380"/>
      <c r="D245" s="381"/>
      <c r="E245" s="380"/>
      <c r="F245" s="381"/>
      <c r="G245" s="380"/>
      <c r="H245" s="38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customFormat="false" ht="14.25" hidden="false" customHeight="true" outlineLevel="0" collapsed="false">
      <c r="A246" s="380"/>
      <c r="B246" s="380"/>
      <c r="C246" s="380"/>
      <c r="D246" s="381"/>
      <c r="E246" s="380"/>
      <c r="F246" s="381"/>
      <c r="G246" s="380"/>
      <c r="H246" s="38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customFormat="false" ht="14.25" hidden="false" customHeight="true" outlineLevel="0" collapsed="false">
      <c r="A247" s="380"/>
      <c r="B247" s="380"/>
      <c r="C247" s="380"/>
      <c r="D247" s="381"/>
      <c r="E247" s="380"/>
      <c r="F247" s="381"/>
      <c r="G247" s="380"/>
      <c r="H247" s="38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customFormat="false" ht="14.25" hidden="false" customHeight="true" outlineLevel="0" collapsed="false">
      <c r="A248" s="380"/>
      <c r="B248" s="380"/>
      <c r="C248" s="380"/>
      <c r="D248" s="381"/>
      <c r="E248" s="380"/>
      <c r="F248" s="381"/>
      <c r="G248" s="380"/>
      <c r="H248" s="38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customFormat="false" ht="14.25" hidden="false" customHeight="true" outlineLevel="0" collapsed="false">
      <c r="A249" s="380"/>
      <c r="B249" s="380"/>
      <c r="C249" s="380"/>
      <c r="D249" s="381"/>
      <c r="E249" s="380"/>
      <c r="F249" s="381"/>
      <c r="G249" s="380"/>
      <c r="H249" s="38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customFormat="false" ht="14.25" hidden="false" customHeight="true" outlineLevel="0" collapsed="false">
      <c r="A250" s="380"/>
      <c r="B250" s="380"/>
      <c r="C250" s="380"/>
      <c r="D250" s="381"/>
      <c r="E250" s="380"/>
      <c r="F250" s="381"/>
      <c r="G250" s="380"/>
      <c r="H250" s="38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customFormat="false" ht="14.25" hidden="false" customHeight="true" outlineLevel="0" collapsed="false">
      <c r="A251" s="380"/>
      <c r="B251" s="380"/>
      <c r="C251" s="380"/>
      <c r="D251" s="381"/>
      <c r="E251" s="380"/>
      <c r="F251" s="381"/>
      <c r="G251" s="380"/>
      <c r="H251" s="38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customFormat="false" ht="14.25" hidden="false" customHeight="true" outlineLevel="0" collapsed="false">
      <c r="A252" s="380"/>
      <c r="B252" s="380"/>
      <c r="C252" s="380"/>
      <c r="D252" s="381"/>
      <c r="E252" s="380"/>
      <c r="F252" s="381"/>
      <c r="G252" s="380"/>
      <c r="H252" s="38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customFormat="false" ht="14.25" hidden="false" customHeight="true" outlineLevel="0" collapsed="false">
      <c r="A253" s="380"/>
      <c r="B253" s="380"/>
      <c r="C253" s="380"/>
      <c r="D253" s="381"/>
      <c r="E253" s="380"/>
      <c r="F253" s="381"/>
      <c r="G253" s="380"/>
      <c r="H253" s="38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customFormat="false" ht="14.25" hidden="false" customHeight="true" outlineLevel="0" collapsed="false">
      <c r="A254" s="380"/>
      <c r="B254" s="380"/>
      <c r="C254" s="380"/>
      <c r="D254" s="381"/>
      <c r="E254" s="380"/>
      <c r="F254" s="381"/>
      <c r="G254" s="380"/>
      <c r="H254" s="38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customFormat="false" ht="14.25" hidden="false" customHeight="true" outlineLevel="0" collapsed="false">
      <c r="A255" s="380"/>
      <c r="B255" s="380"/>
      <c r="C255" s="380"/>
      <c r="D255" s="381"/>
      <c r="E255" s="380"/>
      <c r="F255" s="381"/>
      <c r="G255" s="380"/>
      <c r="H255" s="38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customFormat="false" ht="14.25" hidden="false" customHeight="true" outlineLevel="0" collapsed="false">
      <c r="A256" s="380"/>
      <c r="B256" s="380"/>
      <c r="C256" s="380"/>
      <c r="D256" s="381"/>
      <c r="E256" s="380"/>
      <c r="F256" s="381"/>
      <c r="G256" s="380"/>
      <c r="H256" s="38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customFormat="false" ht="14.25" hidden="false" customHeight="true" outlineLevel="0" collapsed="false">
      <c r="A257" s="380"/>
      <c r="B257" s="380"/>
      <c r="C257" s="380"/>
      <c r="D257" s="381"/>
      <c r="E257" s="380"/>
      <c r="F257" s="381"/>
      <c r="G257" s="380"/>
      <c r="H257" s="38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customFormat="false" ht="14.25" hidden="false" customHeight="true" outlineLevel="0" collapsed="false">
      <c r="A258" s="380"/>
      <c r="B258" s="380"/>
      <c r="C258" s="380"/>
      <c r="D258" s="381"/>
      <c r="E258" s="380"/>
      <c r="F258" s="381"/>
      <c r="G258" s="380"/>
      <c r="H258" s="38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customFormat="false" ht="14.25" hidden="false" customHeight="true" outlineLevel="0" collapsed="false">
      <c r="A259" s="380"/>
      <c r="B259" s="380"/>
      <c r="C259" s="380"/>
      <c r="D259" s="381"/>
      <c r="E259" s="380"/>
      <c r="F259" s="381"/>
      <c r="G259" s="380"/>
      <c r="H259" s="38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customFormat="false" ht="14.25" hidden="false" customHeight="true" outlineLevel="0" collapsed="false">
      <c r="A260" s="380"/>
      <c r="B260" s="380"/>
      <c r="C260" s="380"/>
      <c r="D260" s="381"/>
      <c r="E260" s="380"/>
      <c r="F260" s="381"/>
      <c r="G260" s="380"/>
      <c r="H260" s="38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customFormat="false" ht="14.25" hidden="false" customHeight="true" outlineLevel="0" collapsed="false">
      <c r="A261" s="380"/>
      <c r="B261" s="380"/>
      <c r="C261" s="380"/>
      <c r="D261" s="381"/>
      <c r="E261" s="380"/>
      <c r="F261" s="381"/>
      <c r="G261" s="380"/>
      <c r="H261" s="38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customFormat="false" ht="14.25" hidden="false" customHeight="true" outlineLevel="0" collapsed="false">
      <c r="A262" s="380"/>
      <c r="B262" s="380"/>
      <c r="C262" s="380"/>
      <c r="D262" s="381"/>
      <c r="E262" s="380"/>
      <c r="F262" s="381"/>
      <c r="G262" s="380"/>
      <c r="H262" s="38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customFormat="false" ht="14.25" hidden="false" customHeight="true" outlineLevel="0" collapsed="false">
      <c r="A263" s="380"/>
      <c r="B263" s="380"/>
      <c r="C263" s="380"/>
      <c r="D263" s="381"/>
      <c r="E263" s="380"/>
      <c r="F263" s="381"/>
      <c r="G263" s="380"/>
      <c r="H263" s="38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customFormat="false" ht="14.25" hidden="false" customHeight="true" outlineLevel="0" collapsed="false">
      <c r="A264" s="380"/>
      <c r="B264" s="380"/>
      <c r="C264" s="380"/>
      <c r="D264" s="381"/>
      <c r="E264" s="380"/>
      <c r="F264" s="381"/>
      <c r="G264" s="380"/>
      <c r="H264" s="38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customFormat="false" ht="14.25" hidden="false" customHeight="true" outlineLevel="0" collapsed="false">
      <c r="A265" s="380"/>
      <c r="B265" s="380"/>
      <c r="C265" s="380"/>
      <c r="D265" s="381"/>
      <c r="E265" s="380"/>
      <c r="F265" s="381"/>
      <c r="G265" s="380"/>
      <c r="H265" s="38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customFormat="false" ht="14.25" hidden="false" customHeight="true" outlineLevel="0" collapsed="false">
      <c r="A266" s="380"/>
      <c r="B266" s="380"/>
      <c r="C266" s="380"/>
      <c r="D266" s="381"/>
      <c r="E266" s="380"/>
      <c r="F266" s="381"/>
      <c r="G266" s="380"/>
      <c r="H266" s="38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customFormat="false" ht="14.25" hidden="false" customHeight="true" outlineLevel="0" collapsed="false">
      <c r="A267" s="380"/>
      <c r="B267" s="380"/>
      <c r="C267" s="380"/>
      <c r="D267" s="381"/>
      <c r="E267" s="380"/>
      <c r="F267" s="381"/>
      <c r="G267" s="380"/>
      <c r="H267" s="38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customFormat="false" ht="14.25" hidden="false" customHeight="true" outlineLevel="0" collapsed="false">
      <c r="A268" s="380"/>
      <c r="B268" s="380"/>
      <c r="C268" s="380"/>
      <c r="D268" s="381"/>
      <c r="E268" s="380"/>
      <c r="F268" s="381"/>
      <c r="G268" s="380"/>
      <c r="H268" s="38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customFormat="false" ht="14.25" hidden="false" customHeight="true" outlineLevel="0" collapsed="false">
      <c r="A269" s="380"/>
      <c r="B269" s="380"/>
      <c r="C269" s="380"/>
      <c r="D269" s="381"/>
      <c r="E269" s="380"/>
      <c r="F269" s="381"/>
      <c r="G269" s="380"/>
      <c r="H269" s="38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customFormat="false" ht="14.25" hidden="false" customHeight="true" outlineLevel="0" collapsed="false">
      <c r="A270" s="380"/>
      <c r="B270" s="380"/>
      <c r="C270" s="380"/>
      <c r="D270" s="381"/>
      <c r="E270" s="380"/>
      <c r="F270" s="381"/>
      <c r="G270" s="380"/>
      <c r="H270" s="38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customFormat="false" ht="14.25" hidden="false" customHeight="true" outlineLevel="0" collapsed="false">
      <c r="A271" s="380"/>
      <c r="B271" s="380"/>
      <c r="C271" s="380"/>
      <c r="D271" s="381"/>
      <c r="E271" s="380"/>
      <c r="F271" s="381"/>
      <c r="G271" s="380"/>
      <c r="H271" s="38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customFormat="false" ht="14.25" hidden="false" customHeight="true" outlineLevel="0" collapsed="false">
      <c r="A272" s="380"/>
      <c r="B272" s="380"/>
      <c r="C272" s="380"/>
      <c r="D272" s="381"/>
      <c r="E272" s="380"/>
      <c r="F272" s="381"/>
      <c r="G272" s="380"/>
      <c r="H272" s="38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customFormat="false" ht="14.25" hidden="false" customHeight="true" outlineLevel="0" collapsed="false">
      <c r="A273" s="380"/>
      <c r="B273" s="380"/>
      <c r="C273" s="380"/>
      <c r="D273" s="381"/>
      <c r="E273" s="380"/>
      <c r="F273" s="381"/>
      <c r="G273" s="380"/>
      <c r="H273" s="38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customFormat="false" ht="14.25" hidden="false" customHeight="true" outlineLevel="0" collapsed="false">
      <c r="A274" s="380"/>
      <c r="B274" s="380"/>
      <c r="C274" s="380"/>
      <c r="D274" s="381"/>
      <c r="E274" s="380"/>
      <c r="F274" s="381"/>
      <c r="G274" s="380"/>
      <c r="H274" s="38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customFormat="false" ht="14.25" hidden="false" customHeight="true" outlineLevel="0" collapsed="false">
      <c r="A275" s="380"/>
      <c r="B275" s="380"/>
      <c r="C275" s="380"/>
      <c r="D275" s="381"/>
      <c r="E275" s="380"/>
      <c r="F275" s="381"/>
      <c r="G275" s="380"/>
      <c r="H275" s="38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customFormat="false" ht="14.25" hidden="false" customHeight="true" outlineLevel="0" collapsed="false">
      <c r="A276" s="380"/>
      <c r="B276" s="380"/>
      <c r="C276" s="380"/>
      <c r="D276" s="381"/>
      <c r="E276" s="380"/>
      <c r="F276" s="381"/>
      <c r="G276" s="380"/>
      <c r="H276" s="38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customFormat="false" ht="14.25" hidden="false" customHeight="true" outlineLevel="0" collapsed="false">
      <c r="A277" s="380"/>
      <c r="B277" s="380"/>
      <c r="C277" s="380"/>
      <c r="D277" s="381"/>
      <c r="E277" s="380"/>
      <c r="F277" s="381"/>
      <c r="G277" s="380"/>
      <c r="H277" s="38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customFormat="false" ht="14.25" hidden="false" customHeight="true" outlineLevel="0" collapsed="false">
      <c r="A278" s="380"/>
      <c r="B278" s="380"/>
      <c r="C278" s="380"/>
      <c r="D278" s="381"/>
      <c r="E278" s="380"/>
      <c r="F278" s="381"/>
      <c r="G278" s="380"/>
      <c r="H278" s="38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customFormat="false" ht="14.25" hidden="false" customHeight="true" outlineLevel="0" collapsed="false">
      <c r="A279" s="380"/>
      <c r="B279" s="380"/>
      <c r="C279" s="380"/>
      <c r="D279" s="381"/>
      <c r="E279" s="380"/>
      <c r="F279" s="381"/>
      <c r="G279" s="380"/>
      <c r="H279" s="38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customFormat="false" ht="14.25" hidden="false" customHeight="true" outlineLevel="0" collapsed="false">
      <c r="A280" s="380"/>
      <c r="B280" s="380"/>
      <c r="C280" s="380"/>
      <c r="D280" s="381"/>
      <c r="E280" s="380"/>
      <c r="F280" s="381"/>
      <c r="G280" s="380"/>
      <c r="H280" s="38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customFormat="false" ht="14.25" hidden="false" customHeight="true" outlineLevel="0" collapsed="false">
      <c r="A281" s="380"/>
      <c r="B281" s="380"/>
      <c r="C281" s="380"/>
      <c r="D281" s="381"/>
      <c r="E281" s="380"/>
      <c r="F281" s="381"/>
      <c r="G281" s="380"/>
      <c r="H281" s="38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customFormat="false" ht="14.25" hidden="false" customHeight="true" outlineLevel="0" collapsed="false">
      <c r="A282" s="380"/>
      <c r="B282" s="380"/>
      <c r="C282" s="380"/>
      <c r="D282" s="381"/>
      <c r="E282" s="380"/>
      <c r="F282" s="381"/>
      <c r="G282" s="380"/>
      <c r="H282" s="38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customFormat="false" ht="14.25" hidden="false" customHeight="true" outlineLevel="0" collapsed="false">
      <c r="A283" s="380"/>
      <c r="B283" s="380"/>
      <c r="C283" s="380"/>
      <c r="D283" s="381"/>
      <c r="E283" s="380"/>
      <c r="F283" s="381"/>
      <c r="G283" s="380"/>
      <c r="H283" s="38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customFormat="false" ht="14.25" hidden="false" customHeight="true" outlineLevel="0" collapsed="false">
      <c r="A284" s="380"/>
      <c r="B284" s="380"/>
      <c r="C284" s="380"/>
      <c r="D284" s="381"/>
      <c r="E284" s="380"/>
      <c r="F284" s="381"/>
      <c r="G284" s="380"/>
      <c r="H284" s="38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customFormat="false" ht="14.25" hidden="false" customHeight="true" outlineLevel="0" collapsed="false">
      <c r="A285" s="380"/>
      <c r="B285" s="380"/>
      <c r="C285" s="380"/>
      <c r="D285" s="381"/>
      <c r="E285" s="380"/>
      <c r="F285" s="381"/>
      <c r="G285" s="380"/>
      <c r="H285" s="38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customFormat="false" ht="14.25" hidden="false" customHeight="true" outlineLevel="0" collapsed="false">
      <c r="A286" s="380"/>
      <c r="B286" s="380"/>
      <c r="C286" s="380"/>
      <c r="D286" s="381"/>
      <c r="E286" s="380"/>
      <c r="F286" s="381"/>
      <c r="G286" s="380"/>
      <c r="H286" s="38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customFormat="false" ht="14.25" hidden="false" customHeight="true" outlineLevel="0" collapsed="false">
      <c r="A287" s="380"/>
      <c r="B287" s="380"/>
      <c r="C287" s="380"/>
      <c r="D287" s="381"/>
      <c r="E287" s="380"/>
      <c r="F287" s="381"/>
      <c r="G287" s="380"/>
      <c r="H287" s="38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customFormat="false" ht="14.25" hidden="false" customHeight="true" outlineLevel="0" collapsed="false">
      <c r="A288" s="380"/>
      <c r="B288" s="380"/>
      <c r="C288" s="380"/>
      <c r="D288" s="381"/>
      <c r="E288" s="380"/>
      <c r="F288" s="381"/>
      <c r="G288" s="380"/>
      <c r="H288" s="38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customFormat="false" ht="14.25" hidden="false" customHeight="true" outlineLevel="0" collapsed="false">
      <c r="A289" s="380"/>
      <c r="B289" s="380"/>
      <c r="C289" s="380"/>
      <c r="D289" s="381"/>
      <c r="E289" s="380"/>
      <c r="F289" s="381"/>
      <c r="G289" s="380"/>
      <c r="H289" s="38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customFormat="false" ht="14.25" hidden="false" customHeight="true" outlineLevel="0" collapsed="false">
      <c r="A290" s="380"/>
      <c r="B290" s="380"/>
      <c r="C290" s="380"/>
      <c r="D290" s="381"/>
      <c r="E290" s="380"/>
      <c r="F290" s="381"/>
      <c r="G290" s="380"/>
      <c r="H290" s="38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customFormat="false" ht="14.25" hidden="false" customHeight="true" outlineLevel="0" collapsed="false">
      <c r="A291" s="380"/>
      <c r="B291" s="380"/>
      <c r="C291" s="380"/>
      <c r="D291" s="381"/>
      <c r="E291" s="380"/>
      <c r="F291" s="381"/>
      <c r="G291" s="380"/>
      <c r="H291" s="38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customFormat="false" ht="14.25" hidden="false" customHeight="true" outlineLevel="0" collapsed="false">
      <c r="A292" s="380"/>
      <c r="B292" s="380"/>
      <c r="C292" s="380"/>
      <c r="D292" s="381"/>
      <c r="E292" s="380"/>
      <c r="F292" s="381"/>
      <c r="G292" s="380"/>
      <c r="H292" s="38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customFormat="false" ht="14.25" hidden="false" customHeight="true" outlineLevel="0" collapsed="false">
      <c r="A293" s="380"/>
      <c r="B293" s="380"/>
      <c r="C293" s="380"/>
      <c r="D293" s="381"/>
      <c r="E293" s="380"/>
      <c r="F293" s="381"/>
      <c r="G293" s="380"/>
      <c r="H293" s="38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customFormat="false" ht="14.25" hidden="false" customHeight="true" outlineLevel="0" collapsed="false">
      <c r="A294" s="380"/>
      <c r="B294" s="380"/>
      <c r="C294" s="380"/>
      <c r="D294" s="381"/>
      <c r="E294" s="380"/>
      <c r="F294" s="381"/>
      <c r="G294" s="380"/>
      <c r="H294" s="38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customFormat="false" ht="14.25" hidden="false" customHeight="true" outlineLevel="0" collapsed="false">
      <c r="A295" s="380"/>
      <c r="B295" s="380"/>
      <c r="C295" s="380"/>
      <c r="D295" s="381"/>
      <c r="E295" s="380"/>
      <c r="F295" s="381"/>
      <c r="G295" s="380"/>
      <c r="H295" s="38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customFormat="false" ht="14.25" hidden="false" customHeight="true" outlineLevel="0" collapsed="false">
      <c r="A296" s="380"/>
      <c r="B296" s="380"/>
      <c r="C296" s="380"/>
      <c r="D296" s="381"/>
      <c r="E296" s="380"/>
      <c r="F296" s="381"/>
      <c r="G296" s="380"/>
      <c r="H296" s="38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customFormat="false" ht="14.25" hidden="false" customHeight="true" outlineLevel="0" collapsed="false">
      <c r="A297" s="380"/>
      <c r="B297" s="380"/>
      <c r="C297" s="380"/>
      <c r="D297" s="381"/>
      <c r="E297" s="380"/>
      <c r="F297" s="381"/>
      <c r="G297" s="380"/>
      <c r="H297" s="38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customFormat="false" ht="14.25" hidden="false" customHeight="true" outlineLevel="0" collapsed="false">
      <c r="A298" s="380"/>
      <c r="B298" s="380"/>
      <c r="C298" s="380"/>
      <c r="D298" s="381"/>
      <c r="E298" s="380"/>
      <c r="F298" s="381"/>
      <c r="G298" s="380"/>
      <c r="H298" s="38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customFormat="false" ht="14.25" hidden="false" customHeight="true" outlineLevel="0" collapsed="false">
      <c r="A299" s="380"/>
      <c r="B299" s="380"/>
      <c r="C299" s="380"/>
      <c r="D299" s="381"/>
      <c r="E299" s="380"/>
      <c r="F299" s="381"/>
      <c r="G299" s="380"/>
      <c r="H299" s="38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customFormat="false" ht="14.25" hidden="false" customHeight="true" outlineLevel="0" collapsed="false">
      <c r="A300" s="380"/>
      <c r="B300" s="380"/>
      <c r="C300" s="380"/>
      <c r="D300" s="381"/>
      <c r="E300" s="380"/>
      <c r="F300" s="381"/>
      <c r="G300" s="380"/>
      <c r="H300" s="38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customFormat="false" ht="14.25" hidden="false" customHeight="true" outlineLevel="0" collapsed="false">
      <c r="A301" s="380"/>
      <c r="B301" s="380"/>
      <c r="C301" s="380"/>
      <c r="D301" s="381"/>
      <c r="E301" s="380"/>
      <c r="F301" s="381"/>
      <c r="G301" s="380"/>
      <c r="H301" s="38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customFormat="false" ht="14.25" hidden="false" customHeight="true" outlineLevel="0" collapsed="false">
      <c r="A302" s="380"/>
      <c r="B302" s="380"/>
      <c r="C302" s="380"/>
      <c r="D302" s="381"/>
      <c r="E302" s="380"/>
      <c r="F302" s="381"/>
      <c r="G302" s="380"/>
      <c r="H302" s="38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customFormat="false" ht="14.25" hidden="false" customHeight="true" outlineLevel="0" collapsed="false">
      <c r="A303" s="380"/>
      <c r="B303" s="380"/>
      <c r="C303" s="380"/>
      <c r="D303" s="381"/>
      <c r="E303" s="380"/>
      <c r="F303" s="381"/>
      <c r="G303" s="380"/>
      <c r="H303" s="38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customFormat="false" ht="14.25" hidden="false" customHeight="true" outlineLevel="0" collapsed="false">
      <c r="A304" s="380"/>
      <c r="B304" s="380"/>
      <c r="C304" s="380"/>
      <c r="D304" s="381"/>
      <c r="E304" s="380"/>
      <c r="F304" s="381"/>
      <c r="G304" s="380"/>
      <c r="H304" s="38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customFormat="false" ht="14.25" hidden="false" customHeight="true" outlineLevel="0" collapsed="false">
      <c r="A305" s="380"/>
      <c r="B305" s="380"/>
      <c r="C305" s="380"/>
      <c r="D305" s="381"/>
      <c r="E305" s="380"/>
      <c r="F305" s="381"/>
      <c r="G305" s="380"/>
      <c r="H305" s="38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customFormat="false" ht="14.25" hidden="false" customHeight="true" outlineLevel="0" collapsed="false">
      <c r="A306" s="380"/>
      <c r="B306" s="380"/>
      <c r="C306" s="380"/>
      <c r="D306" s="381"/>
      <c r="E306" s="380"/>
      <c r="F306" s="381"/>
      <c r="G306" s="380"/>
      <c r="H306" s="38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customFormat="false" ht="14.25" hidden="false" customHeight="true" outlineLevel="0" collapsed="false">
      <c r="A307" s="380"/>
      <c r="B307" s="380"/>
      <c r="C307" s="380"/>
      <c r="D307" s="381"/>
      <c r="E307" s="380"/>
      <c r="F307" s="381"/>
      <c r="G307" s="380"/>
      <c r="H307" s="38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customFormat="false" ht="14.25" hidden="false" customHeight="true" outlineLevel="0" collapsed="false">
      <c r="A308" s="380"/>
      <c r="B308" s="380"/>
      <c r="C308" s="380"/>
      <c r="D308" s="381"/>
      <c r="E308" s="380"/>
      <c r="F308" s="381"/>
      <c r="G308" s="380"/>
      <c r="H308" s="38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customFormat="false" ht="14.25" hidden="false" customHeight="true" outlineLevel="0" collapsed="false">
      <c r="A309" s="380"/>
      <c r="B309" s="380"/>
      <c r="C309" s="380"/>
      <c r="D309" s="381"/>
      <c r="E309" s="380"/>
      <c r="F309" s="381"/>
      <c r="G309" s="380"/>
      <c r="H309" s="38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customFormat="false" ht="14.25" hidden="false" customHeight="true" outlineLevel="0" collapsed="false">
      <c r="A310" s="380"/>
      <c r="B310" s="380"/>
      <c r="C310" s="380"/>
      <c r="D310" s="381"/>
      <c r="E310" s="380"/>
      <c r="F310" s="381"/>
      <c r="G310" s="380"/>
      <c r="H310" s="38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customFormat="false" ht="14.25" hidden="false" customHeight="true" outlineLevel="0" collapsed="false">
      <c r="A311" s="380"/>
      <c r="B311" s="380"/>
      <c r="C311" s="380"/>
      <c r="D311" s="381"/>
      <c r="E311" s="380"/>
      <c r="F311" s="381"/>
      <c r="G311" s="380"/>
      <c r="H311" s="38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customFormat="false" ht="14.25" hidden="false" customHeight="true" outlineLevel="0" collapsed="false">
      <c r="A312" s="380"/>
      <c r="B312" s="380"/>
      <c r="C312" s="380"/>
      <c r="D312" s="381"/>
      <c r="E312" s="380"/>
      <c r="F312" s="381"/>
      <c r="G312" s="380"/>
      <c r="H312" s="38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customFormat="false" ht="14.25" hidden="false" customHeight="true" outlineLevel="0" collapsed="false">
      <c r="A313" s="380"/>
      <c r="B313" s="380"/>
      <c r="C313" s="380"/>
      <c r="D313" s="381"/>
      <c r="E313" s="380"/>
      <c r="F313" s="381"/>
      <c r="G313" s="380"/>
      <c r="H313" s="38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customFormat="false" ht="14.25" hidden="false" customHeight="true" outlineLevel="0" collapsed="false">
      <c r="A314" s="380"/>
      <c r="B314" s="380"/>
      <c r="C314" s="380"/>
      <c r="D314" s="381"/>
      <c r="E314" s="380"/>
      <c r="F314" s="381"/>
      <c r="G314" s="380"/>
      <c r="H314" s="38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customFormat="false" ht="14.25" hidden="false" customHeight="true" outlineLevel="0" collapsed="false">
      <c r="A315" s="380"/>
      <c r="B315" s="380"/>
      <c r="C315" s="380"/>
      <c r="D315" s="381"/>
      <c r="E315" s="380"/>
      <c r="F315" s="381"/>
      <c r="G315" s="380"/>
      <c r="H315" s="38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customFormat="false" ht="14.25" hidden="false" customHeight="true" outlineLevel="0" collapsed="false">
      <c r="A316" s="380"/>
      <c r="B316" s="380"/>
      <c r="C316" s="380"/>
      <c r="D316" s="381"/>
      <c r="E316" s="380"/>
      <c r="F316" s="381"/>
      <c r="G316" s="380"/>
      <c r="H316" s="38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customFormat="false" ht="14.25" hidden="false" customHeight="true" outlineLevel="0" collapsed="false">
      <c r="A317" s="380"/>
      <c r="B317" s="380"/>
      <c r="C317" s="380"/>
      <c r="D317" s="381"/>
      <c r="E317" s="380"/>
      <c r="F317" s="381"/>
      <c r="G317" s="380"/>
      <c r="H317" s="38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customFormat="false" ht="14.25" hidden="false" customHeight="true" outlineLevel="0" collapsed="false">
      <c r="A318" s="380"/>
      <c r="B318" s="380"/>
      <c r="C318" s="380"/>
      <c r="D318" s="381"/>
      <c r="E318" s="380"/>
      <c r="F318" s="381"/>
      <c r="G318" s="380"/>
      <c r="H318" s="38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customFormat="false" ht="14.25" hidden="false" customHeight="true" outlineLevel="0" collapsed="false">
      <c r="A319" s="380"/>
      <c r="B319" s="380"/>
      <c r="C319" s="380"/>
      <c r="D319" s="381"/>
      <c r="E319" s="380"/>
      <c r="F319" s="381"/>
      <c r="G319" s="380"/>
      <c r="H319" s="38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customFormat="false" ht="14.25" hidden="false" customHeight="true" outlineLevel="0" collapsed="false">
      <c r="A320" s="380"/>
      <c r="B320" s="380"/>
      <c r="C320" s="380"/>
      <c r="D320" s="381"/>
      <c r="E320" s="380"/>
      <c r="F320" s="381"/>
      <c r="G320" s="380"/>
      <c r="H320" s="38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customFormat="false" ht="14.25" hidden="false" customHeight="true" outlineLevel="0" collapsed="false">
      <c r="A321" s="380"/>
      <c r="B321" s="380"/>
      <c r="C321" s="380"/>
      <c r="D321" s="381"/>
      <c r="E321" s="380"/>
      <c r="F321" s="381"/>
      <c r="G321" s="380"/>
      <c r="H321" s="38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customFormat="false" ht="14.25" hidden="false" customHeight="true" outlineLevel="0" collapsed="false">
      <c r="A322" s="380"/>
      <c r="B322" s="380"/>
      <c r="C322" s="380"/>
      <c r="D322" s="381"/>
      <c r="E322" s="380"/>
      <c r="F322" s="381"/>
      <c r="G322" s="380"/>
      <c r="H322" s="38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customFormat="false" ht="14.25" hidden="false" customHeight="true" outlineLevel="0" collapsed="false">
      <c r="A323" s="380"/>
      <c r="B323" s="380"/>
      <c r="C323" s="380"/>
      <c r="D323" s="381"/>
      <c r="E323" s="380"/>
      <c r="F323" s="381"/>
      <c r="G323" s="380"/>
      <c r="H323" s="38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customFormat="false" ht="14.25" hidden="false" customHeight="true" outlineLevel="0" collapsed="false">
      <c r="A324" s="380"/>
      <c r="B324" s="380"/>
      <c r="C324" s="380"/>
      <c r="D324" s="381"/>
      <c r="E324" s="380"/>
      <c r="F324" s="381"/>
      <c r="G324" s="380"/>
      <c r="H324" s="38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customFormat="false" ht="14.25" hidden="false" customHeight="true" outlineLevel="0" collapsed="false">
      <c r="A325" s="380"/>
      <c r="B325" s="380"/>
      <c r="C325" s="380"/>
      <c r="D325" s="381"/>
      <c r="E325" s="380"/>
      <c r="F325" s="381"/>
      <c r="G325" s="380"/>
      <c r="H325" s="38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customFormat="false" ht="14.25" hidden="false" customHeight="true" outlineLevel="0" collapsed="false">
      <c r="A326" s="380"/>
      <c r="B326" s="380"/>
      <c r="C326" s="380"/>
      <c r="D326" s="381"/>
      <c r="E326" s="380"/>
      <c r="F326" s="381"/>
      <c r="G326" s="380"/>
      <c r="H326" s="38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customFormat="false" ht="14.25" hidden="false" customHeight="true" outlineLevel="0" collapsed="false">
      <c r="A327" s="380"/>
      <c r="B327" s="380"/>
      <c r="C327" s="380"/>
      <c r="D327" s="381"/>
      <c r="E327" s="380"/>
      <c r="F327" s="381"/>
      <c r="G327" s="380"/>
      <c r="H327" s="38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customFormat="false" ht="14.25" hidden="false" customHeight="true" outlineLevel="0" collapsed="false">
      <c r="A328" s="380"/>
      <c r="B328" s="380"/>
      <c r="C328" s="380"/>
      <c r="D328" s="381"/>
      <c r="E328" s="380"/>
      <c r="F328" s="381"/>
      <c r="G328" s="380"/>
      <c r="H328" s="38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customFormat="false" ht="14.25" hidden="false" customHeight="true" outlineLevel="0" collapsed="false">
      <c r="A329" s="380"/>
      <c r="B329" s="380"/>
      <c r="C329" s="380"/>
      <c r="D329" s="381"/>
      <c r="E329" s="380"/>
      <c r="F329" s="381"/>
      <c r="G329" s="380"/>
      <c r="H329" s="38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customFormat="false" ht="14.25" hidden="false" customHeight="true" outlineLevel="0" collapsed="false">
      <c r="A330" s="380"/>
      <c r="B330" s="380"/>
      <c r="C330" s="380"/>
      <c r="D330" s="381"/>
      <c r="E330" s="380"/>
      <c r="F330" s="381"/>
      <c r="G330" s="380"/>
      <c r="H330" s="38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customFormat="false" ht="14.25" hidden="false" customHeight="true" outlineLevel="0" collapsed="false">
      <c r="A331" s="380"/>
      <c r="B331" s="380"/>
      <c r="C331" s="380"/>
      <c r="D331" s="381"/>
      <c r="E331" s="380"/>
      <c r="F331" s="381"/>
      <c r="G331" s="380"/>
      <c r="H331" s="38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customFormat="false" ht="14.25" hidden="false" customHeight="true" outlineLevel="0" collapsed="false">
      <c r="A332" s="380"/>
      <c r="B332" s="380"/>
      <c r="C332" s="380"/>
      <c r="D332" s="381"/>
      <c r="E332" s="380"/>
      <c r="F332" s="381"/>
      <c r="G332" s="380"/>
      <c r="H332" s="38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customFormat="false" ht="14.25" hidden="false" customHeight="true" outlineLevel="0" collapsed="false">
      <c r="A333" s="380"/>
      <c r="B333" s="380"/>
      <c r="C333" s="380"/>
      <c r="D333" s="381"/>
      <c r="E333" s="380"/>
      <c r="F333" s="381"/>
      <c r="G333" s="380"/>
      <c r="H333" s="38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customFormat="false" ht="14.25" hidden="false" customHeight="true" outlineLevel="0" collapsed="false">
      <c r="A334" s="380"/>
      <c r="B334" s="380"/>
      <c r="C334" s="380"/>
      <c r="D334" s="381"/>
      <c r="E334" s="380"/>
      <c r="F334" s="381"/>
      <c r="G334" s="380"/>
      <c r="H334" s="38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customFormat="false" ht="14.25" hidden="false" customHeight="true" outlineLevel="0" collapsed="false">
      <c r="A335" s="380"/>
      <c r="B335" s="380"/>
      <c r="C335" s="380"/>
      <c r="D335" s="381"/>
      <c r="E335" s="380"/>
      <c r="F335" s="381"/>
      <c r="G335" s="380"/>
      <c r="H335" s="38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customFormat="false" ht="14.25" hidden="false" customHeight="true" outlineLevel="0" collapsed="false">
      <c r="A336" s="380"/>
      <c r="B336" s="380"/>
      <c r="C336" s="380"/>
      <c r="D336" s="381"/>
      <c r="E336" s="380"/>
      <c r="F336" s="381"/>
      <c r="G336" s="380"/>
      <c r="H336" s="38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customFormat="false" ht="14.25" hidden="false" customHeight="true" outlineLevel="0" collapsed="false">
      <c r="A337" s="380"/>
      <c r="B337" s="380"/>
      <c r="C337" s="380"/>
      <c r="D337" s="381"/>
      <c r="E337" s="380"/>
      <c r="F337" s="381"/>
      <c r="G337" s="380"/>
      <c r="H337" s="38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customFormat="false" ht="14.25" hidden="false" customHeight="true" outlineLevel="0" collapsed="false">
      <c r="A338" s="380"/>
      <c r="B338" s="380"/>
      <c r="C338" s="380"/>
      <c r="D338" s="381"/>
      <c r="E338" s="380"/>
      <c r="F338" s="381"/>
      <c r="G338" s="380"/>
      <c r="H338" s="38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customFormat="false" ht="14.25" hidden="false" customHeight="true" outlineLevel="0" collapsed="false">
      <c r="A339" s="380"/>
      <c r="B339" s="380"/>
      <c r="C339" s="380"/>
      <c r="D339" s="381"/>
      <c r="E339" s="380"/>
      <c r="F339" s="381"/>
      <c r="G339" s="380"/>
      <c r="H339" s="38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customFormat="false" ht="14.25" hidden="false" customHeight="true" outlineLevel="0" collapsed="false">
      <c r="A340" s="380"/>
      <c r="B340" s="380"/>
      <c r="C340" s="380"/>
      <c r="D340" s="381"/>
      <c r="E340" s="380"/>
      <c r="F340" s="381"/>
      <c r="G340" s="380"/>
      <c r="H340" s="38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customFormat="false" ht="14.25" hidden="false" customHeight="true" outlineLevel="0" collapsed="false">
      <c r="A341" s="380"/>
      <c r="B341" s="380"/>
      <c r="C341" s="380"/>
      <c r="D341" s="381"/>
      <c r="E341" s="380"/>
      <c r="F341" s="381"/>
      <c r="G341" s="380"/>
      <c r="H341" s="38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customFormat="false" ht="14.25" hidden="false" customHeight="true" outlineLevel="0" collapsed="false">
      <c r="A342" s="380"/>
      <c r="B342" s="380"/>
      <c r="C342" s="380"/>
      <c r="D342" s="381"/>
      <c r="E342" s="380"/>
      <c r="F342" s="381"/>
      <c r="G342" s="380"/>
      <c r="H342" s="38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customFormat="false" ht="14.25" hidden="false" customHeight="true" outlineLevel="0" collapsed="false">
      <c r="A343" s="380"/>
      <c r="B343" s="380"/>
      <c r="C343" s="380"/>
      <c r="D343" s="381"/>
      <c r="E343" s="380"/>
      <c r="F343" s="381"/>
      <c r="G343" s="380"/>
      <c r="H343" s="38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customFormat="false" ht="14.25" hidden="false" customHeight="true" outlineLevel="0" collapsed="false">
      <c r="A344" s="380"/>
      <c r="B344" s="380"/>
      <c r="C344" s="380"/>
      <c r="D344" s="381"/>
      <c r="E344" s="380"/>
      <c r="F344" s="381"/>
      <c r="G344" s="380"/>
      <c r="H344" s="38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customFormat="false" ht="14.25" hidden="false" customHeight="true" outlineLevel="0" collapsed="false">
      <c r="A345" s="380"/>
      <c r="B345" s="380"/>
      <c r="C345" s="380"/>
      <c r="D345" s="381"/>
      <c r="E345" s="380"/>
      <c r="F345" s="381"/>
      <c r="G345" s="380"/>
      <c r="H345" s="38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customFormat="false" ht="14.25" hidden="false" customHeight="true" outlineLevel="0" collapsed="false">
      <c r="A346" s="380"/>
      <c r="B346" s="380"/>
      <c r="C346" s="380"/>
      <c r="D346" s="381"/>
      <c r="E346" s="380"/>
      <c r="F346" s="381"/>
      <c r="G346" s="380"/>
      <c r="H346" s="38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customFormat="false" ht="14.25" hidden="false" customHeight="true" outlineLevel="0" collapsed="false">
      <c r="A347" s="380"/>
      <c r="B347" s="380"/>
      <c r="C347" s="380"/>
      <c r="D347" s="381"/>
      <c r="E347" s="380"/>
      <c r="F347" s="381"/>
      <c r="G347" s="380"/>
      <c r="H347" s="38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customFormat="false" ht="14.25" hidden="false" customHeight="true" outlineLevel="0" collapsed="false">
      <c r="A348" s="380"/>
      <c r="B348" s="380"/>
      <c r="C348" s="380"/>
      <c r="D348" s="381"/>
      <c r="E348" s="380"/>
      <c r="F348" s="381"/>
      <c r="G348" s="380"/>
      <c r="H348" s="38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customFormat="false" ht="14.25" hidden="false" customHeight="true" outlineLevel="0" collapsed="false">
      <c r="A349" s="380"/>
      <c r="B349" s="380"/>
      <c r="C349" s="380"/>
      <c r="D349" s="381"/>
      <c r="E349" s="380"/>
      <c r="F349" s="381"/>
      <c r="G349" s="380"/>
      <c r="H349" s="38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customFormat="false" ht="14.25" hidden="false" customHeight="true" outlineLevel="0" collapsed="false">
      <c r="A350" s="380"/>
      <c r="B350" s="380"/>
      <c r="C350" s="380"/>
      <c r="D350" s="381"/>
      <c r="E350" s="380"/>
      <c r="F350" s="381"/>
      <c r="G350" s="380"/>
      <c r="H350" s="38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customFormat="false" ht="14.25" hidden="false" customHeight="true" outlineLevel="0" collapsed="false">
      <c r="A351" s="380"/>
      <c r="B351" s="380"/>
      <c r="C351" s="380"/>
      <c r="D351" s="381"/>
      <c r="E351" s="380"/>
      <c r="F351" s="381"/>
      <c r="G351" s="380"/>
      <c r="H351" s="38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customFormat="false" ht="14.25" hidden="false" customHeight="true" outlineLevel="0" collapsed="false">
      <c r="A352" s="380"/>
      <c r="B352" s="380"/>
      <c r="C352" s="380"/>
      <c r="D352" s="381"/>
      <c r="E352" s="380"/>
      <c r="F352" s="381"/>
      <c r="G352" s="380"/>
      <c r="H352" s="38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customFormat="false" ht="14.25" hidden="false" customHeight="true" outlineLevel="0" collapsed="false">
      <c r="A353" s="380"/>
      <c r="B353" s="380"/>
      <c r="C353" s="380"/>
      <c r="D353" s="381"/>
      <c r="E353" s="380"/>
      <c r="F353" s="381"/>
      <c r="G353" s="380"/>
      <c r="H353" s="38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customFormat="false" ht="14.25" hidden="false" customHeight="true" outlineLevel="0" collapsed="false">
      <c r="A354" s="380"/>
      <c r="B354" s="380"/>
      <c r="C354" s="380"/>
      <c r="D354" s="381"/>
      <c r="E354" s="380"/>
      <c r="F354" s="381"/>
      <c r="G354" s="380"/>
      <c r="H354" s="38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customFormat="false" ht="14.25" hidden="false" customHeight="true" outlineLevel="0" collapsed="false">
      <c r="A355" s="380"/>
      <c r="B355" s="380"/>
      <c r="C355" s="380"/>
      <c r="D355" s="381"/>
      <c r="E355" s="380"/>
      <c r="F355" s="381"/>
      <c r="G355" s="380"/>
      <c r="H355" s="38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customFormat="false" ht="14.25" hidden="false" customHeight="true" outlineLevel="0" collapsed="false">
      <c r="A356" s="380"/>
      <c r="B356" s="380"/>
      <c r="C356" s="380"/>
      <c r="D356" s="381"/>
      <c r="E356" s="380"/>
      <c r="F356" s="381"/>
      <c r="G356" s="380"/>
      <c r="H356" s="38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customFormat="false" ht="14.25" hidden="false" customHeight="true" outlineLevel="0" collapsed="false">
      <c r="A357" s="380"/>
      <c r="B357" s="380"/>
      <c r="C357" s="380"/>
      <c r="D357" s="381"/>
      <c r="E357" s="380"/>
      <c r="F357" s="381"/>
      <c r="G357" s="380"/>
      <c r="H357" s="38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customFormat="false" ht="14.25" hidden="false" customHeight="true" outlineLevel="0" collapsed="false">
      <c r="A358" s="380"/>
      <c r="B358" s="380"/>
      <c r="C358" s="380"/>
      <c r="D358" s="381"/>
      <c r="E358" s="380"/>
      <c r="F358" s="381"/>
      <c r="G358" s="380"/>
      <c r="H358" s="38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customFormat="false" ht="14.25" hidden="false" customHeight="true" outlineLevel="0" collapsed="false">
      <c r="A359" s="380"/>
      <c r="B359" s="380"/>
      <c r="C359" s="380"/>
      <c r="D359" s="381"/>
      <c r="E359" s="380"/>
      <c r="F359" s="381"/>
      <c r="G359" s="380"/>
      <c r="H359" s="38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customFormat="false" ht="14.25" hidden="false" customHeight="true" outlineLevel="0" collapsed="false">
      <c r="A360" s="380"/>
      <c r="B360" s="380"/>
      <c r="C360" s="380"/>
      <c r="D360" s="381"/>
      <c r="E360" s="380"/>
      <c r="F360" s="381"/>
      <c r="G360" s="380"/>
      <c r="H360" s="38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customFormat="false" ht="14.25" hidden="false" customHeight="true" outlineLevel="0" collapsed="false">
      <c r="A361" s="380"/>
      <c r="B361" s="380"/>
      <c r="C361" s="380"/>
      <c r="D361" s="381"/>
      <c r="E361" s="380"/>
      <c r="F361" s="381"/>
      <c r="G361" s="380"/>
      <c r="H361" s="38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customFormat="false" ht="14.25" hidden="false" customHeight="true" outlineLevel="0" collapsed="false">
      <c r="A362" s="380"/>
      <c r="B362" s="380"/>
      <c r="C362" s="380"/>
      <c r="D362" s="381"/>
      <c r="E362" s="380"/>
      <c r="F362" s="381"/>
      <c r="G362" s="380"/>
      <c r="H362" s="38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customFormat="false" ht="14.25" hidden="false" customHeight="true" outlineLevel="0" collapsed="false">
      <c r="A363" s="380"/>
      <c r="B363" s="380"/>
      <c r="C363" s="380"/>
      <c r="D363" s="381"/>
      <c r="E363" s="380"/>
      <c r="F363" s="381"/>
      <c r="G363" s="380"/>
      <c r="H363" s="38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customFormat="false" ht="14.25" hidden="false" customHeight="true" outlineLevel="0" collapsed="false">
      <c r="A364" s="380"/>
      <c r="B364" s="380"/>
      <c r="C364" s="380"/>
      <c r="D364" s="381"/>
      <c r="E364" s="380"/>
      <c r="F364" s="381"/>
      <c r="G364" s="380"/>
      <c r="H364" s="38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customFormat="false" ht="14.25" hidden="false" customHeight="true" outlineLevel="0" collapsed="false">
      <c r="A365" s="380"/>
      <c r="B365" s="380"/>
      <c r="C365" s="380"/>
      <c r="D365" s="381"/>
      <c r="E365" s="380"/>
      <c r="F365" s="381"/>
      <c r="G365" s="380"/>
      <c r="H365" s="38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customFormat="false" ht="14.25" hidden="false" customHeight="true" outlineLevel="0" collapsed="false">
      <c r="A366" s="380"/>
      <c r="B366" s="380"/>
      <c r="C366" s="380"/>
      <c r="D366" s="381"/>
      <c r="E366" s="380"/>
      <c r="F366" s="381"/>
      <c r="G366" s="380"/>
      <c r="H366" s="38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customFormat="false" ht="14.25" hidden="false" customHeight="true" outlineLevel="0" collapsed="false">
      <c r="A367" s="380"/>
      <c r="B367" s="380"/>
      <c r="C367" s="380"/>
      <c r="D367" s="381"/>
      <c r="E367" s="380"/>
      <c r="F367" s="381"/>
      <c r="G367" s="380"/>
      <c r="H367" s="38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customFormat="false" ht="14.25" hidden="false" customHeight="true" outlineLevel="0" collapsed="false">
      <c r="A368" s="380"/>
      <c r="B368" s="380"/>
      <c r="C368" s="380"/>
      <c r="D368" s="381"/>
      <c r="E368" s="380"/>
      <c r="F368" s="381"/>
      <c r="G368" s="380"/>
      <c r="H368" s="38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customFormat="false" ht="14.25" hidden="false" customHeight="true" outlineLevel="0" collapsed="false">
      <c r="A369" s="380"/>
      <c r="B369" s="380"/>
      <c r="C369" s="380"/>
      <c r="D369" s="381"/>
      <c r="E369" s="380"/>
      <c r="F369" s="381"/>
      <c r="G369" s="380"/>
      <c r="H369" s="38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customFormat="false" ht="14.25" hidden="false" customHeight="true" outlineLevel="0" collapsed="false">
      <c r="A370" s="380"/>
      <c r="B370" s="380"/>
      <c r="C370" s="380"/>
      <c r="D370" s="381"/>
      <c r="E370" s="380"/>
      <c r="F370" s="381"/>
      <c r="G370" s="380"/>
      <c r="H370" s="38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customFormat="false" ht="14.25" hidden="false" customHeight="true" outlineLevel="0" collapsed="false">
      <c r="A371" s="380"/>
      <c r="B371" s="380"/>
      <c r="C371" s="380"/>
      <c r="D371" s="381"/>
      <c r="E371" s="380"/>
      <c r="F371" s="381"/>
      <c r="G371" s="380"/>
      <c r="H371" s="38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customFormat="false" ht="14.25" hidden="false" customHeight="true" outlineLevel="0" collapsed="false">
      <c r="A372" s="380"/>
      <c r="B372" s="380"/>
      <c r="C372" s="380"/>
      <c r="D372" s="381"/>
      <c r="E372" s="380"/>
      <c r="F372" s="381"/>
      <c r="G372" s="380"/>
      <c r="H372" s="38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customFormat="false" ht="14.25" hidden="false" customHeight="true" outlineLevel="0" collapsed="false">
      <c r="A373" s="380"/>
      <c r="B373" s="380"/>
      <c r="C373" s="380"/>
      <c r="D373" s="381"/>
      <c r="E373" s="380"/>
      <c r="F373" s="381"/>
      <c r="G373" s="380"/>
      <c r="H373" s="38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customFormat="false" ht="14.25" hidden="false" customHeight="true" outlineLevel="0" collapsed="false">
      <c r="A374" s="380"/>
      <c r="B374" s="380"/>
      <c r="C374" s="380"/>
      <c r="D374" s="381"/>
      <c r="E374" s="380"/>
      <c r="F374" s="381"/>
      <c r="G374" s="380"/>
      <c r="H374" s="38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customFormat="false" ht="14.25" hidden="false" customHeight="true" outlineLevel="0" collapsed="false">
      <c r="A375" s="380"/>
      <c r="B375" s="380"/>
      <c r="C375" s="380"/>
      <c r="D375" s="381"/>
      <c r="E375" s="380"/>
      <c r="F375" s="381"/>
      <c r="G375" s="380"/>
      <c r="H375" s="38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customFormat="false" ht="14.25" hidden="false" customHeight="true" outlineLevel="0" collapsed="false">
      <c r="A376" s="380"/>
      <c r="B376" s="380"/>
      <c r="C376" s="380"/>
      <c r="D376" s="381"/>
      <c r="E376" s="380"/>
      <c r="F376" s="381"/>
      <c r="G376" s="380"/>
      <c r="H376" s="38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customFormat="false" ht="14.25" hidden="false" customHeight="true" outlineLevel="0" collapsed="false">
      <c r="A377" s="380"/>
      <c r="B377" s="380"/>
      <c r="C377" s="380"/>
      <c r="D377" s="381"/>
      <c r="E377" s="380"/>
      <c r="F377" s="381"/>
      <c r="G377" s="380"/>
      <c r="H377" s="38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customFormat="false" ht="14.25" hidden="false" customHeight="true" outlineLevel="0" collapsed="false">
      <c r="A378" s="380"/>
      <c r="B378" s="380"/>
      <c r="C378" s="380"/>
      <c r="D378" s="381"/>
      <c r="E378" s="380"/>
      <c r="F378" s="381"/>
      <c r="G378" s="380"/>
      <c r="H378" s="38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customFormat="false" ht="14.25" hidden="false" customHeight="true" outlineLevel="0" collapsed="false">
      <c r="A379" s="380"/>
      <c r="B379" s="380"/>
      <c r="C379" s="380"/>
      <c r="D379" s="381"/>
      <c r="E379" s="380"/>
      <c r="F379" s="381"/>
      <c r="G379" s="380"/>
      <c r="H379" s="38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customFormat="false" ht="14.25" hidden="false" customHeight="true" outlineLevel="0" collapsed="false">
      <c r="A380" s="380"/>
      <c r="B380" s="380"/>
      <c r="C380" s="380"/>
      <c r="D380" s="381"/>
      <c r="E380" s="380"/>
      <c r="F380" s="381"/>
      <c r="G380" s="380"/>
      <c r="H380" s="38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customFormat="false" ht="14.25" hidden="false" customHeight="true" outlineLevel="0" collapsed="false">
      <c r="A381" s="380"/>
      <c r="B381" s="380"/>
      <c r="C381" s="380"/>
      <c r="D381" s="381"/>
      <c r="E381" s="380"/>
      <c r="F381" s="381"/>
      <c r="G381" s="380"/>
      <c r="H381" s="38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customFormat="false" ht="14.25" hidden="false" customHeight="true" outlineLevel="0" collapsed="false">
      <c r="A382" s="380"/>
      <c r="B382" s="380"/>
      <c r="C382" s="380"/>
      <c r="D382" s="381"/>
      <c r="E382" s="380"/>
      <c r="F382" s="381"/>
      <c r="G382" s="380"/>
      <c r="H382" s="38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customFormat="false" ht="14.25" hidden="false" customHeight="true" outlineLevel="0" collapsed="false">
      <c r="A383" s="380"/>
      <c r="B383" s="380"/>
      <c r="C383" s="380"/>
      <c r="D383" s="381"/>
      <c r="E383" s="380"/>
      <c r="F383" s="381"/>
      <c r="G383" s="380"/>
      <c r="H383" s="38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customFormat="false" ht="14.25" hidden="false" customHeight="true" outlineLevel="0" collapsed="false">
      <c r="A384" s="380"/>
      <c r="B384" s="380"/>
      <c r="C384" s="380"/>
      <c r="D384" s="381"/>
      <c r="E384" s="380"/>
      <c r="F384" s="381"/>
      <c r="G384" s="380"/>
      <c r="H384" s="38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customFormat="false" ht="14.25" hidden="false" customHeight="true" outlineLevel="0" collapsed="false">
      <c r="A385" s="380"/>
      <c r="B385" s="380"/>
      <c r="C385" s="380"/>
      <c r="D385" s="381"/>
      <c r="E385" s="380"/>
      <c r="F385" s="381"/>
      <c r="G385" s="380"/>
      <c r="H385" s="38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customFormat="false" ht="14.25" hidden="false" customHeight="true" outlineLevel="0" collapsed="false">
      <c r="A386" s="380"/>
      <c r="B386" s="380"/>
      <c r="C386" s="380"/>
      <c r="D386" s="381"/>
      <c r="E386" s="380"/>
      <c r="F386" s="381"/>
      <c r="G386" s="380"/>
      <c r="H386" s="38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customFormat="false" ht="14.25" hidden="false" customHeight="true" outlineLevel="0" collapsed="false">
      <c r="A387" s="380"/>
      <c r="B387" s="380"/>
      <c r="C387" s="380"/>
      <c r="D387" s="381"/>
      <c r="E387" s="380"/>
      <c r="F387" s="381"/>
      <c r="G387" s="380"/>
      <c r="H387" s="38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customFormat="false" ht="14.25" hidden="false" customHeight="true" outlineLevel="0" collapsed="false">
      <c r="A388" s="380"/>
      <c r="B388" s="380"/>
      <c r="C388" s="380"/>
      <c r="D388" s="381"/>
      <c r="E388" s="380"/>
      <c r="F388" s="381"/>
      <c r="G388" s="380"/>
      <c r="H388" s="38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customFormat="false" ht="14.25" hidden="false" customHeight="true" outlineLevel="0" collapsed="false">
      <c r="A389" s="380"/>
      <c r="B389" s="380"/>
      <c r="C389" s="380"/>
      <c r="D389" s="381"/>
      <c r="E389" s="380"/>
      <c r="F389" s="381"/>
      <c r="G389" s="380"/>
      <c r="H389" s="38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customFormat="false" ht="14.25" hidden="false" customHeight="true" outlineLevel="0" collapsed="false">
      <c r="A390" s="380"/>
      <c r="B390" s="380"/>
      <c r="C390" s="380"/>
      <c r="D390" s="381"/>
      <c r="E390" s="380"/>
      <c r="F390" s="381"/>
      <c r="G390" s="380"/>
      <c r="H390" s="38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customFormat="false" ht="14.25" hidden="false" customHeight="true" outlineLevel="0" collapsed="false">
      <c r="A391" s="380"/>
      <c r="B391" s="380"/>
      <c r="C391" s="380"/>
      <c r="D391" s="381"/>
      <c r="E391" s="380"/>
      <c r="F391" s="381"/>
      <c r="G391" s="380"/>
      <c r="H391" s="38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customFormat="false" ht="14.25" hidden="false" customHeight="true" outlineLevel="0" collapsed="false">
      <c r="A392" s="380"/>
      <c r="B392" s="380"/>
      <c r="C392" s="380"/>
      <c r="D392" s="381"/>
      <c r="E392" s="380"/>
      <c r="F392" s="381"/>
      <c r="G392" s="380"/>
      <c r="H392" s="38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customFormat="false" ht="14.25" hidden="false" customHeight="true" outlineLevel="0" collapsed="false">
      <c r="A393" s="380"/>
      <c r="B393" s="380"/>
      <c r="C393" s="380"/>
      <c r="D393" s="381"/>
      <c r="E393" s="380"/>
      <c r="F393" s="381"/>
      <c r="G393" s="380"/>
      <c r="H393" s="38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customFormat="false" ht="14.25" hidden="false" customHeight="true" outlineLevel="0" collapsed="false">
      <c r="A394" s="380"/>
      <c r="B394" s="380"/>
      <c r="C394" s="380"/>
      <c r="D394" s="381"/>
      <c r="E394" s="380"/>
      <c r="F394" s="381"/>
      <c r="G394" s="380"/>
      <c r="H394" s="38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customFormat="false" ht="14.25" hidden="false" customHeight="true" outlineLevel="0" collapsed="false">
      <c r="A395" s="380"/>
      <c r="B395" s="380"/>
      <c r="C395" s="380"/>
      <c r="D395" s="381"/>
      <c r="E395" s="380"/>
      <c r="F395" s="381"/>
      <c r="G395" s="380"/>
      <c r="H395" s="38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customFormat="false" ht="14.25" hidden="false" customHeight="true" outlineLevel="0" collapsed="false">
      <c r="A396" s="380"/>
      <c r="B396" s="380"/>
      <c r="C396" s="380"/>
      <c r="D396" s="381"/>
      <c r="E396" s="380"/>
      <c r="F396" s="381"/>
      <c r="G396" s="380"/>
      <c r="H396" s="38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customFormat="false" ht="14.25" hidden="false" customHeight="true" outlineLevel="0" collapsed="false">
      <c r="A397" s="380"/>
      <c r="B397" s="380"/>
      <c r="C397" s="380"/>
      <c r="D397" s="381"/>
      <c r="E397" s="380"/>
      <c r="F397" s="381"/>
      <c r="G397" s="380"/>
      <c r="H397" s="38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customFormat="false" ht="14.25" hidden="false" customHeight="true" outlineLevel="0" collapsed="false">
      <c r="A398" s="380"/>
      <c r="B398" s="380"/>
      <c r="C398" s="380"/>
      <c r="D398" s="381"/>
      <c r="E398" s="380"/>
      <c r="F398" s="381"/>
      <c r="G398" s="380"/>
      <c r="H398" s="38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customFormat="false" ht="14.25" hidden="false" customHeight="true" outlineLevel="0" collapsed="false">
      <c r="A399" s="380"/>
      <c r="B399" s="380"/>
      <c r="C399" s="380"/>
      <c r="D399" s="381"/>
      <c r="E399" s="380"/>
      <c r="F399" s="381"/>
      <c r="G399" s="380"/>
      <c r="H399" s="38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customFormat="false" ht="14.25" hidden="false" customHeight="true" outlineLevel="0" collapsed="false">
      <c r="A400" s="380"/>
      <c r="B400" s="380"/>
      <c r="C400" s="380"/>
      <c r="D400" s="381"/>
      <c r="E400" s="380"/>
      <c r="F400" s="381"/>
      <c r="G400" s="380"/>
      <c r="H400" s="38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customFormat="false" ht="14.25" hidden="false" customHeight="true" outlineLevel="0" collapsed="false">
      <c r="A401" s="380"/>
      <c r="B401" s="380"/>
      <c r="C401" s="380"/>
      <c r="D401" s="381"/>
      <c r="E401" s="380"/>
      <c r="F401" s="381"/>
      <c r="G401" s="380"/>
      <c r="H401" s="38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customFormat="false" ht="14.25" hidden="false" customHeight="true" outlineLevel="0" collapsed="false">
      <c r="A402" s="380"/>
      <c r="B402" s="380"/>
      <c r="C402" s="380"/>
      <c r="D402" s="381"/>
      <c r="E402" s="380"/>
      <c r="F402" s="381"/>
      <c r="G402" s="380"/>
      <c r="H402" s="38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customFormat="false" ht="14.25" hidden="false" customHeight="true" outlineLevel="0" collapsed="false">
      <c r="A403" s="380"/>
      <c r="B403" s="380"/>
      <c r="C403" s="380"/>
      <c r="D403" s="381"/>
      <c r="E403" s="380"/>
      <c r="F403" s="381"/>
      <c r="G403" s="380"/>
      <c r="H403" s="38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customFormat="false" ht="14.25" hidden="false" customHeight="true" outlineLevel="0" collapsed="false">
      <c r="A404" s="380"/>
      <c r="B404" s="380"/>
      <c r="C404" s="380"/>
      <c r="D404" s="381"/>
      <c r="E404" s="380"/>
      <c r="F404" s="381"/>
      <c r="G404" s="380"/>
      <c r="H404" s="38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customFormat="false" ht="14.25" hidden="false" customHeight="true" outlineLevel="0" collapsed="false">
      <c r="A405" s="380"/>
      <c r="B405" s="380"/>
      <c r="C405" s="380"/>
      <c r="D405" s="381"/>
      <c r="E405" s="380"/>
      <c r="F405" s="381"/>
      <c r="G405" s="380"/>
      <c r="H405" s="38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customFormat="false" ht="14.25" hidden="false" customHeight="true" outlineLevel="0" collapsed="false">
      <c r="A406" s="380"/>
      <c r="B406" s="380"/>
      <c r="C406" s="380"/>
      <c r="D406" s="381"/>
      <c r="E406" s="380"/>
      <c r="F406" s="381"/>
      <c r="G406" s="380"/>
      <c r="H406" s="38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customFormat="false" ht="14.25" hidden="false" customHeight="true" outlineLevel="0" collapsed="false">
      <c r="A407" s="380"/>
      <c r="B407" s="380"/>
      <c r="C407" s="380"/>
      <c r="D407" s="381"/>
      <c r="E407" s="380"/>
      <c r="F407" s="381"/>
      <c r="G407" s="380"/>
      <c r="H407" s="38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customFormat="false" ht="14.25" hidden="false" customHeight="true" outlineLevel="0" collapsed="false">
      <c r="A408" s="380"/>
      <c r="B408" s="380"/>
      <c r="C408" s="380"/>
      <c r="D408" s="381"/>
      <c r="E408" s="380"/>
      <c r="F408" s="381"/>
      <c r="G408" s="380"/>
      <c r="H408" s="38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customFormat="false" ht="14.25" hidden="false" customHeight="true" outlineLevel="0" collapsed="false">
      <c r="A409" s="380"/>
      <c r="B409" s="380"/>
      <c r="C409" s="380"/>
      <c r="D409" s="381"/>
      <c r="E409" s="380"/>
      <c r="F409" s="381"/>
      <c r="G409" s="380"/>
      <c r="H409" s="38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customFormat="false" ht="14.25" hidden="false" customHeight="true" outlineLevel="0" collapsed="false">
      <c r="A410" s="380"/>
      <c r="B410" s="380"/>
      <c r="C410" s="380"/>
      <c r="D410" s="381"/>
      <c r="E410" s="380"/>
      <c r="F410" s="381"/>
      <c r="G410" s="380"/>
      <c r="H410" s="38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customFormat="false" ht="14.25" hidden="false" customHeight="true" outlineLevel="0" collapsed="false">
      <c r="A411" s="380"/>
      <c r="B411" s="380"/>
      <c r="C411" s="380"/>
      <c r="D411" s="381"/>
      <c r="E411" s="380"/>
      <c r="F411" s="381"/>
      <c r="G411" s="380"/>
      <c r="H411" s="38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customFormat="false" ht="14.25" hidden="false" customHeight="true" outlineLevel="0" collapsed="false">
      <c r="A412" s="380"/>
      <c r="B412" s="380"/>
      <c r="C412" s="380"/>
      <c r="D412" s="381"/>
      <c r="E412" s="380"/>
      <c r="F412" s="381"/>
      <c r="G412" s="380"/>
      <c r="H412" s="38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customFormat="false" ht="14.25" hidden="false" customHeight="true" outlineLevel="0" collapsed="false">
      <c r="A413" s="380"/>
      <c r="B413" s="380"/>
      <c r="C413" s="380"/>
      <c r="D413" s="381"/>
      <c r="E413" s="380"/>
      <c r="F413" s="381"/>
      <c r="G413" s="380"/>
      <c r="H413" s="38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customFormat="false" ht="14.25" hidden="false" customHeight="true" outlineLevel="0" collapsed="false">
      <c r="A414" s="380"/>
      <c r="B414" s="380"/>
      <c r="C414" s="380"/>
      <c r="D414" s="381"/>
      <c r="E414" s="380"/>
      <c r="F414" s="381"/>
      <c r="G414" s="380"/>
      <c r="H414" s="38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customFormat="false" ht="14.25" hidden="false" customHeight="true" outlineLevel="0" collapsed="false">
      <c r="A415" s="380"/>
      <c r="B415" s="380"/>
      <c r="C415" s="380"/>
      <c r="D415" s="381"/>
      <c r="E415" s="380"/>
      <c r="F415" s="381"/>
      <c r="G415" s="380"/>
      <c r="H415" s="38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customFormat="false" ht="14.25" hidden="false" customHeight="true" outlineLevel="0" collapsed="false">
      <c r="A416" s="380"/>
      <c r="B416" s="380"/>
      <c r="C416" s="380"/>
      <c r="D416" s="381"/>
      <c r="E416" s="380"/>
      <c r="F416" s="381"/>
      <c r="G416" s="380"/>
      <c r="H416" s="38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customFormat="false" ht="14.25" hidden="false" customHeight="true" outlineLevel="0" collapsed="false">
      <c r="A417" s="380"/>
      <c r="B417" s="380"/>
      <c r="C417" s="380"/>
      <c r="D417" s="381"/>
      <c r="E417" s="380"/>
      <c r="F417" s="381"/>
      <c r="G417" s="380"/>
      <c r="H417" s="38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customFormat="false" ht="14.25" hidden="false" customHeight="true" outlineLevel="0" collapsed="false">
      <c r="A418" s="380"/>
      <c r="B418" s="380"/>
      <c r="C418" s="380"/>
      <c r="D418" s="381"/>
      <c r="E418" s="380"/>
      <c r="F418" s="381"/>
      <c r="G418" s="380"/>
      <c r="H418" s="38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customFormat="false" ht="14.25" hidden="false" customHeight="true" outlineLevel="0" collapsed="false">
      <c r="A419" s="380"/>
      <c r="B419" s="380"/>
      <c r="C419" s="380"/>
      <c r="D419" s="381"/>
      <c r="E419" s="380"/>
      <c r="F419" s="381"/>
      <c r="G419" s="380"/>
      <c r="H419" s="38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customFormat="false" ht="14.25" hidden="false" customHeight="true" outlineLevel="0" collapsed="false">
      <c r="A420" s="380"/>
      <c r="B420" s="380"/>
      <c r="C420" s="380"/>
      <c r="D420" s="381"/>
      <c r="E420" s="380"/>
      <c r="F420" s="381"/>
      <c r="G420" s="380"/>
      <c r="H420" s="38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customFormat="false" ht="14.25" hidden="false" customHeight="true" outlineLevel="0" collapsed="false">
      <c r="A421" s="380"/>
      <c r="B421" s="380"/>
      <c r="C421" s="380"/>
      <c r="D421" s="381"/>
      <c r="E421" s="380"/>
      <c r="F421" s="381"/>
      <c r="G421" s="380"/>
      <c r="H421" s="38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customFormat="false" ht="14.25" hidden="false" customHeight="true" outlineLevel="0" collapsed="false">
      <c r="A422" s="380"/>
      <c r="B422" s="380"/>
      <c r="C422" s="380"/>
      <c r="D422" s="381"/>
      <c r="E422" s="380"/>
      <c r="F422" s="381"/>
      <c r="G422" s="380"/>
      <c r="H422" s="38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customFormat="false" ht="14.25" hidden="false" customHeight="true" outlineLevel="0" collapsed="false">
      <c r="A423" s="380"/>
      <c r="B423" s="380"/>
      <c r="C423" s="380"/>
      <c r="D423" s="381"/>
      <c r="E423" s="380"/>
      <c r="F423" s="381"/>
      <c r="G423" s="380"/>
      <c r="H423" s="38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customFormat="false" ht="14.25" hidden="false" customHeight="true" outlineLevel="0" collapsed="false">
      <c r="A424" s="380"/>
      <c r="B424" s="380"/>
      <c r="C424" s="380"/>
      <c r="D424" s="381"/>
      <c r="E424" s="380"/>
      <c r="F424" s="381"/>
      <c r="G424" s="380"/>
      <c r="H424" s="38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customFormat="false" ht="14.25" hidden="false" customHeight="true" outlineLevel="0" collapsed="false">
      <c r="A425" s="380"/>
      <c r="B425" s="380"/>
      <c r="C425" s="380"/>
      <c r="D425" s="381"/>
      <c r="E425" s="380"/>
      <c r="F425" s="381"/>
      <c r="G425" s="380"/>
      <c r="H425" s="38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customFormat="false" ht="14.25" hidden="false" customHeight="true" outlineLevel="0" collapsed="false">
      <c r="A426" s="380"/>
      <c r="B426" s="380"/>
      <c r="C426" s="380"/>
      <c r="D426" s="381"/>
      <c r="E426" s="380"/>
      <c r="F426" s="381"/>
      <c r="G426" s="380"/>
      <c r="H426" s="38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customFormat="false" ht="14.25" hidden="false" customHeight="true" outlineLevel="0" collapsed="false">
      <c r="A427" s="380"/>
      <c r="B427" s="380"/>
      <c r="C427" s="380"/>
      <c r="D427" s="381"/>
      <c r="E427" s="380"/>
      <c r="F427" s="381"/>
      <c r="G427" s="380"/>
      <c r="H427" s="38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customFormat="false" ht="14.25" hidden="false" customHeight="true" outlineLevel="0" collapsed="false">
      <c r="A428" s="380"/>
      <c r="B428" s="380"/>
      <c r="C428" s="380"/>
      <c r="D428" s="381"/>
      <c r="E428" s="380"/>
      <c r="F428" s="381"/>
      <c r="G428" s="380"/>
      <c r="H428" s="38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customFormat="false" ht="14.25" hidden="false" customHeight="true" outlineLevel="0" collapsed="false">
      <c r="A429" s="380"/>
      <c r="B429" s="380"/>
      <c r="C429" s="380"/>
      <c r="D429" s="381"/>
      <c r="E429" s="380"/>
      <c r="F429" s="381"/>
      <c r="G429" s="380"/>
      <c r="H429" s="38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customFormat="false" ht="14.25" hidden="false" customHeight="true" outlineLevel="0" collapsed="false">
      <c r="A430" s="380"/>
      <c r="B430" s="380"/>
      <c r="C430" s="380"/>
      <c r="D430" s="381"/>
      <c r="E430" s="380"/>
      <c r="F430" s="381"/>
      <c r="G430" s="380"/>
      <c r="H430" s="38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customFormat="false" ht="14.25" hidden="false" customHeight="true" outlineLevel="0" collapsed="false">
      <c r="A431" s="380"/>
      <c r="B431" s="380"/>
      <c r="C431" s="380"/>
      <c r="D431" s="381"/>
      <c r="E431" s="380"/>
      <c r="F431" s="381"/>
      <c r="G431" s="380"/>
      <c r="H431" s="38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customFormat="false" ht="14.25" hidden="false" customHeight="true" outlineLevel="0" collapsed="false">
      <c r="A432" s="380"/>
      <c r="B432" s="380"/>
      <c r="C432" s="380"/>
      <c r="D432" s="381"/>
      <c r="E432" s="380"/>
      <c r="F432" s="381"/>
      <c r="G432" s="380"/>
      <c r="H432" s="38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customFormat="false" ht="14.25" hidden="false" customHeight="true" outlineLevel="0" collapsed="false">
      <c r="A433" s="380"/>
      <c r="B433" s="380"/>
      <c r="C433" s="380"/>
      <c r="D433" s="381"/>
      <c r="E433" s="380"/>
      <c r="F433" s="381"/>
      <c r="G433" s="380"/>
      <c r="H433" s="38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customFormat="false" ht="14.25" hidden="false" customHeight="true" outlineLevel="0" collapsed="false">
      <c r="A434" s="380"/>
      <c r="B434" s="380"/>
      <c r="C434" s="380"/>
      <c r="D434" s="381"/>
      <c r="E434" s="380"/>
      <c r="F434" s="381"/>
      <c r="G434" s="380"/>
      <c r="H434" s="38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customFormat="false" ht="14.25" hidden="false" customHeight="true" outlineLevel="0" collapsed="false">
      <c r="A435" s="380"/>
      <c r="B435" s="380"/>
      <c r="C435" s="380"/>
      <c r="D435" s="381"/>
      <c r="E435" s="380"/>
      <c r="F435" s="381"/>
      <c r="G435" s="380"/>
      <c r="H435" s="38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customFormat="false" ht="14.25" hidden="false" customHeight="true" outlineLevel="0" collapsed="false">
      <c r="A436" s="380"/>
      <c r="B436" s="380"/>
      <c r="C436" s="380"/>
      <c r="D436" s="381"/>
      <c r="E436" s="380"/>
      <c r="F436" s="381"/>
      <c r="G436" s="380"/>
      <c r="H436" s="38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customFormat="false" ht="14.25" hidden="false" customHeight="true" outlineLevel="0" collapsed="false">
      <c r="A437" s="380"/>
      <c r="B437" s="380"/>
      <c r="C437" s="380"/>
      <c r="D437" s="381"/>
      <c r="E437" s="380"/>
      <c r="F437" s="381"/>
      <c r="G437" s="380"/>
      <c r="H437" s="38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customFormat="false" ht="14.25" hidden="false" customHeight="true" outlineLevel="0" collapsed="false">
      <c r="A438" s="380"/>
      <c r="B438" s="380"/>
      <c r="C438" s="380"/>
      <c r="D438" s="381"/>
      <c r="E438" s="380"/>
      <c r="F438" s="381"/>
      <c r="G438" s="380"/>
      <c r="H438" s="38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customFormat="false" ht="14.25" hidden="false" customHeight="true" outlineLevel="0" collapsed="false">
      <c r="A439" s="380"/>
      <c r="B439" s="380"/>
      <c r="C439" s="380"/>
      <c r="D439" s="381"/>
      <c r="E439" s="380"/>
      <c r="F439" s="381"/>
      <c r="G439" s="380"/>
      <c r="H439" s="38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customFormat="false" ht="14.25" hidden="false" customHeight="true" outlineLevel="0" collapsed="false">
      <c r="A440" s="380"/>
      <c r="B440" s="380"/>
      <c r="C440" s="380"/>
      <c r="D440" s="381"/>
      <c r="E440" s="380"/>
      <c r="F440" s="381"/>
      <c r="G440" s="380"/>
      <c r="H440" s="38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customFormat="false" ht="14.25" hidden="false" customHeight="true" outlineLevel="0" collapsed="false">
      <c r="A441" s="380"/>
      <c r="B441" s="380"/>
      <c r="C441" s="380"/>
      <c r="D441" s="381"/>
      <c r="E441" s="380"/>
      <c r="F441" s="381"/>
      <c r="G441" s="380"/>
      <c r="H441" s="38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customFormat="false" ht="14.25" hidden="false" customHeight="true" outlineLevel="0" collapsed="false">
      <c r="A442" s="380"/>
      <c r="B442" s="380"/>
      <c r="C442" s="380"/>
      <c r="D442" s="381"/>
      <c r="E442" s="380"/>
      <c r="F442" s="381"/>
      <c r="G442" s="380"/>
      <c r="H442" s="38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customFormat="false" ht="14.25" hidden="false" customHeight="true" outlineLevel="0" collapsed="false">
      <c r="A443" s="380"/>
      <c r="B443" s="380"/>
      <c r="C443" s="380"/>
      <c r="D443" s="381"/>
      <c r="E443" s="380"/>
      <c r="F443" s="381"/>
      <c r="G443" s="380"/>
      <c r="H443" s="38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customFormat="false" ht="14.25" hidden="false" customHeight="true" outlineLevel="0" collapsed="false">
      <c r="A444" s="380"/>
      <c r="B444" s="380"/>
      <c r="C444" s="380"/>
      <c r="D444" s="381"/>
      <c r="E444" s="380"/>
      <c r="F444" s="381"/>
      <c r="G444" s="380"/>
      <c r="H444" s="38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customFormat="false" ht="14.25" hidden="false" customHeight="true" outlineLevel="0" collapsed="false">
      <c r="A445" s="380"/>
      <c r="B445" s="380"/>
      <c r="C445" s="380"/>
      <c r="D445" s="381"/>
      <c r="E445" s="380"/>
      <c r="F445" s="381"/>
      <c r="G445" s="380"/>
      <c r="H445" s="38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customFormat="false" ht="14.25" hidden="false" customHeight="true" outlineLevel="0" collapsed="false">
      <c r="A446" s="380"/>
      <c r="B446" s="380"/>
      <c r="C446" s="380"/>
      <c r="D446" s="381"/>
      <c r="E446" s="380"/>
      <c r="F446" s="381"/>
      <c r="G446" s="380"/>
      <c r="H446" s="38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customFormat="false" ht="14.25" hidden="false" customHeight="true" outlineLevel="0" collapsed="false">
      <c r="A447" s="380"/>
      <c r="B447" s="380"/>
      <c r="C447" s="380"/>
      <c r="D447" s="381"/>
      <c r="E447" s="380"/>
      <c r="F447" s="381"/>
      <c r="G447" s="380"/>
      <c r="H447" s="38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customFormat="false" ht="14.25" hidden="false" customHeight="true" outlineLevel="0" collapsed="false">
      <c r="A448" s="380"/>
      <c r="B448" s="380"/>
      <c r="C448" s="380"/>
      <c r="D448" s="381"/>
      <c r="E448" s="380"/>
      <c r="F448" s="381"/>
      <c r="G448" s="380"/>
      <c r="H448" s="38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customFormat="false" ht="14.25" hidden="false" customHeight="true" outlineLevel="0" collapsed="false">
      <c r="A449" s="380"/>
      <c r="B449" s="380"/>
      <c r="C449" s="380"/>
      <c r="D449" s="381"/>
      <c r="E449" s="380"/>
      <c r="F449" s="381"/>
      <c r="G449" s="380"/>
      <c r="H449" s="38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customFormat="false" ht="14.25" hidden="false" customHeight="true" outlineLevel="0" collapsed="false">
      <c r="A450" s="380"/>
      <c r="B450" s="380"/>
      <c r="C450" s="380"/>
      <c r="D450" s="381"/>
      <c r="E450" s="380"/>
      <c r="F450" s="381"/>
      <c r="G450" s="380"/>
      <c r="H450" s="38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customFormat="false" ht="14.25" hidden="false" customHeight="true" outlineLevel="0" collapsed="false">
      <c r="A451" s="380"/>
      <c r="B451" s="380"/>
      <c r="C451" s="380"/>
      <c r="D451" s="381"/>
      <c r="E451" s="380"/>
      <c r="F451" s="381"/>
      <c r="G451" s="380"/>
      <c r="H451" s="38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customFormat="false" ht="14.25" hidden="false" customHeight="true" outlineLevel="0" collapsed="false">
      <c r="A452" s="380"/>
      <c r="B452" s="380"/>
      <c r="C452" s="380"/>
      <c r="D452" s="381"/>
      <c r="E452" s="380"/>
      <c r="F452" s="381"/>
      <c r="G452" s="380"/>
      <c r="H452" s="38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customFormat="false" ht="14.25" hidden="false" customHeight="true" outlineLevel="0" collapsed="false">
      <c r="A453" s="380"/>
      <c r="B453" s="380"/>
      <c r="C453" s="380"/>
      <c r="D453" s="381"/>
      <c r="E453" s="380"/>
      <c r="F453" s="381"/>
      <c r="G453" s="380"/>
      <c r="H453" s="38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customFormat="false" ht="14.25" hidden="false" customHeight="true" outlineLevel="0" collapsed="false">
      <c r="A454" s="380"/>
      <c r="B454" s="380"/>
      <c r="C454" s="380"/>
      <c r="D454" s="381"/>
      <c r="E454" s="380"/>
      <c r="F454" s="381"/>
      <c r="G454" s="380"/>
      <c r="H454" s="38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customFormat="false" ht="14.25" hidden="false" customHeight="true" outlineLevel="0" collapsed="false">
      <c r="A455" s="380"/>
      <c r="B455" s="380"/>
      <c r="C455" s="380"/>
      <c r="D455" s="381"/>
      <c r="E455" s="380"/>
      <c r="F455" s="381"/>
      <c r="G455" s="380"/>
      <c r="H455" s="38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customFormat="false" ht="14.25" hidden="false" customHeight="true" outlineLevel="0" collapsed="false">
      <c r="A456" s="380"/>
      <c r="B456" s="380"/>
      <c r="C456" s="380"/>
      <c r="D456" s="381"/>
      <c r="E456" s="380"/>
      <c r="F456" s="381"/>
      <c r="G456" s="380"/>
      <c r="H456" s="38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customFormat="false" ht="14.25" hidden="false" customHeight="true" outlineLevel="0" collapsed="false">
      <c r="A457" s="380"/>
      <c r="B457" s="380"/>
      <c r="C457" s="380"/>
      <c r="D457" s="381"/>
      <c r="E457" s="380"/>
      <c r="F457" s="381"/>
      <c r="G457" s="380"/>
      <c r="H457" s="38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customFormat="false" ht="14.25" hidden="false" customHeight="true" outlineLevel="0" collapsed="false">
      <c r="A458" s="380"/>
      <c r="B458" s="380"/>
      <c r="C458" s="380"/>
      <c r="D458" s="381"/>
      <c r="E458" s="380"/>
      <c r="F458" s="381"/>
      <c r="G458" s="380"/>
      <c r="H458" s="38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customFormat="false" ht="14.25" hidden="false" customHeight="true" outlineLevel="0" collapsed="false">
      <c r="A459" s="380"/>
      <c r="B459" s="380"/>
      <c r="C459" s="380"/>
      <c r="D459" s="381"/>
      <c r="E459" s="380"/>
      <c r="F459" s="381"/>
      <c r="G459" s="380"/>
      <c r="H459" s="38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customFormat="false" ht="14.25" hidden="false" customHeight="true" outlineLevel="0" collapsed="false">
      <c r="A460" s="380"/>
      <c r="B460" s="380"/>
      <c r="C460" s="380"/>
      <c r="D460" s="381"/>
      <c r="E460" s="380"/>
      <c r="F460" s="381"/>
      <c r="G460" s="380"/>
      <c r="H460" s="38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customFormat="false" ht="14.25" hidden="false" customHeight="true" outlineLevel="0" collapsed="false">
      <c r="A461" s="380"/>
      <c r="B461" s="380"/>
      <c r="C461" s="380"/>
      <c r="D461" s="381"/>
      <c r="E461" s="380"/>
      <c r="F461" s="381"/>
      <c r="G461" s="380"/>
      <c r="H461" s="38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customFormat="false" ht="14.25" hidden="false" customHeight="true" outlineLevel="0" collapsed="false">
      <c r="A462" s="380"/>
      <c r="B462" s="380"/>
      <c r="C462" s="380"/>
      <c r="D462" s="381"/>
      <c r="E462" s="380"/>
      <c r="F462" s="381"/>
      <c r="G462" s="380"/>
      <c r="H462" s="38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customFormat="false" ht="14.25" hidden="false" customHeight="true" outlineLevel="0" collapsed="false">
      <c r="A463" s="380"/>
      <c r="B463" s="380"/>
      <c r="C463" s="380"/>
      <c r="D463" s="381"/>
      <c r="E463" s="380"/>
      <c r="F463" s="381"/>
      <c r="G463" s="380"/>
      <c r="H463" s="38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customFormat="false" ht="14.25" hidden="false" customHeight="true" outlineLevel="0" collapsed="false">
      <c r="A464" s="380"/>
      <c r="B464" s="380"/>
      <c r="C464" s="380"/>
      <c r="D464" s="381"/>
      <c r="E464" s="380"/>
      <c r="F464" s="381"/>
      <c r="G464" s="380"/>
      <c r="H464" s="38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customFormat="false" ht="14.25" hidden="false" customHeight="true" outlineLevel="0" collapsed="false">
      <c r="A465" s="380"/>
      <c r="B465" s="380"/>
      <c r="C465" s="380"/>
      <c r="D465" s="381"/>
      <c r="E465" s="380"/>
      <c r="F465" s="381"/>
      <c r="G465" s="380"/>
      <c r="H465" s="38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customFormat="false" ht="14.25" hidden="false" customHeight="true" outlineLevel="0" collapsed="false">
      <c r="A466" s="380"/>
      <c r="B466" s="380"/>
      <c r="C466" s="380"/>
      <c r="D466" s="381"/>
      <c r="E466" s="380"/>
      <c r="F466" s="381"/>
      <c r="G466" s="380"/>
      <c r="H466" s="38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customFormat="false" ht="14.25" hidden="false" customHeight="true" outlineLevel="0" collapsed="false">
      <c r="A467" s="380"/>
      <c r="B467" s="380"/>
      <c r="C467" s="380"/>
      <c r="D467" s="381"/>
      <c r="E467" s="380"/>
      <c r="F467" s="381"/>
      <c r="G467" s="380"/>
      <c r="H467" s="38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customFormat="false" ht="14.25" hidden="false" customHeight="true" outlineLevel="0" collapsed="false">
      <c r="A468" s="380"/>
      <c r="B468" s="380"/>
      <c r="C468" s="380"/>
      <c r="D468" s="381"/>
      <c r="E468" s="380"/>
      <c r="F468" s="381"/>
      <c r="G468" s="380"/>
      <c r="H468" s="38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customFormat="false" ht="14.25" hidden="false" customHeight="true" outlineLevel="0" collapsed="false">
      <c r="A469" s="380"/>
      <c r="B469" s="380"/>
      <c r="C469" s="380"/>
      <c r="D469" s="381"/>
      <c r="E469" s="380"/>
      <c r="F469" s="381"/>
      <c r="G469" s="380"/>
      <c r="H469" s="38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customFormat="false" ht="14.25" hidden="false" customHeight="true" outlineLevel="0" collapsed="false">
      <c r="A470" s="380"/>
      <c r="B470" s="380"/>
      <c r="C470" s="380"/>
      <c r="D470" s="381"/>
      <c r="E470" s="380"/>
      <c r="F470" s="381"/>
      <c r="G470" s="380"/>
      <c r="H470" s="38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customFormat="false" ht="14.25" hidden="false" customHeight="true" outlineLevel="0" collapsed="false">
      <c r="A471" s="380"/>
      <c r="B471" s="380"/>
      <c r="C471" s="380"/>
      <c r="D471" s="381"/>
      <c r="E471" s="380"/>
      <c r="F471" s="381"/>
      <c r="G471" s="380"/>
      <c r="H471" s="38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customFormat="false" ht="14.25" hidden="false" customHeight="true" outlineLevel="0" collapsed="false">
      <c r="A472" s="380"/>
      <c r="B472" s="380"/>
      <c r="C472" s="380"/>
      <c r="D472" s="381"/>
      <c r="E472" s="380"/>
      <c r="F472" s="381"/>
      <c r="G472" s="380"/>
      <c r="H472" s="38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customFormat="false" ht="14.25" hidden="false" customHeight="true" outlineLevel="0" collapsed="false">
      <c r="A473" s="380"/>
      <c r="B473" s="380"/>
      <c r="C473" s="380"/>
      <c r="D473" s="381"/>
      <c r="E473" s="380"/>
      <c r="F473" s="381"/>
      <c r="G473" s="380"/>
      <c r="H473" s="38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customFormat="false" ht="14.25" hidden="false" customHeight="true" outlineLevel="0" collapsed="false">
      <c r="A474" s="380"/>
      <c r="B474" s="380"/>
      <c r="C474" s="380"/>
      <c r="D474" s="381"/>
      <c r="E474" s="380"/>
      <c r="F474" s="381"/>
      <c r="G474" s="380"/>
      <c r="H474" s="38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customFormat="false" ht="14.25" hidden="false" customHeight="true" outlineLevel="0" collapsed="false">
      <c r="A475" s="380"/>
      <c r="B475" s="380"/>
      <c r="C475" s="380"/>
      <c r="D475" s="381"/>
      <c r="E475" s="380"/>
      <c r="F475" s="381"/>
      <c r="G475" s="380"/>
      <c r="H475" s="38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customFormat="false" ht="14.25" hidden="false" customHeight="true" outlineLevel="0" collapsed="false">
      <c r="A476" s="380"/>
      <c r="B476" s="380"/>
      <c r="C476" s="380"/>
      <c r="D476" s="381"/>
      <c r="E476" s="380"/>
      <c r="F476" s="381"/>
      <c r="G476" s="380"/>
      <c r="H476" s="38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customFormat="false" ht="14.25" hidden="false" customHeight="true" outlineLevel="0" collapsed="false">
      <c r="A477" s="380"/>
      <c r="B477" s="380"/>
      <c r="C477" s="380"/>
      <c r="D477" s="381"/>
      <c r="E477" s="380"/>
      <c r="F477" s="381"/>
      <c r="G477" s="380"/>
      <c r="H477" s="38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customFormat="false" ht="14.25" hidden="false" customHeight="true" outlineLevel="0" collapsed="false">
      <c r="A478" s="380"/>
      <c r="B478" s="380"/>
      <c r="C478" s="380"/>
      <c r="D478" s="381"/>
      <c r="E478" s="380"/>
      <c r="F478" s="381"/>
      <c r="G478" s="380"/>
      <c r="H478" s="38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customFormat="false" ht="14.25" hidden="false" customHeight="true" outlineLevel="0" collapsed="false">
      <c r="A479" s="380"/>
      <c r="B479" s="380"/>
      <c r="C479" s="380"/>
      <c r="D479" s="381"/>
      <c r="E479" s="380"/>
      <c r="F479" s="381"/>
      <c r="G479" s="380"/>
      <c r="H479" s="38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customFormat="false" ht="14.25" hidden="false" customHeight="true" outlineLevel="0" collapsed="false">
      <c r="A480" s="380"/>
      <c r="B480" s="380"/>
      <c r="C480" s="380"/>
      <c r="D480" s="381"/>
      <c r="E480" s="380"/>
      <c r="F480" s="381"/>
      <c r="G480" s="380"/>
      <c r="H480" s="38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customFormat="false" ht="14.25" hidden="false" customHeight="true" outlineLevel="0" collapsed="false">
      <c r="A481" s="380"/>
      <c r="B481" s="380"/>
      <c r="C481" s="380"/>
      <c r="D481" s="381"/>
      <c r="E481" s="380"/>
      <c r="F481" s="381"/>
      <c r="G481" s="380"/>
      <c r="H481" s="38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customFormat="false" ht="14.25" hidden="false" customHeight="true" outlineLevel="0" collapsed="false">
      <c r="A482" s="380"/>
      <c r="B482" s="380"/>
      <c r="C482" s="380"/>
      <c r="D482" s="381"/>
      <c r="E482" s="380"/>
      <c r="F482" s="381"/>
      <c r="G482" s="380"/>
      <c r="H482" s="38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customFormat="false" ht="14.25" hidden="false" customHeight="true" outlineLevel="0" collapsed="false">
      <c r="A483" s="380"/>
      <c r="B483" s="380"/>
      <c r="C483" s="380"/>
      <c r="D483" s="381"/>
      <c r="E483" s="380"/>
      <c r="F483" s="381"/>
      <c r="G483" s="380"/>
      <c r="H483" s="38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customFormat="false" ht="14.25" hidden="false" customHeight="true" outlineLevel="0" collapsed="false">
      <c r="A484" s="380"/>
      <c r="B484" s="380"/>
      <c r="C484" s="380"/>
      <c r="D484" s="381"/>
      <c r="E484" s="380"/>
      <c r="F484" s="381"/>
      <c r="G484" s="380"/>
      <c r="H484" s="38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customFormat="false" ht="14.25" hidden="false" customHeight="true" outlineLevel="0" collapsed="false">
      <c r="A485" s="380"/>
      <c r="B485" s="380"/>
      <c r="C485" s="380"/>
      <c r="D485" s="381"/>
      <c r="E485" s="380"/>
      <c r="F485" s="381"/>
      <c r="G485" s="380"/>
      <c r="H485" s="38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customFormat="false" ht="14.25" hidden="false" customHeight="true" outlineLevel="0" collapsed="false">
      <c r="A486" s="380"/>
      <c r="B486" s="380"/>
      <c r="C486" s="380"/>
      <c r="D486" s="381"/>
      <c r="E486" s="380"/>
      <c r="F486" s="381"/>
      <c r="G486" s="380"/>
      <c r="H486" s="38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customFormat="false" ht="14.25" hidden="false" customHeight="true" outlineLevel="0" collapsed="false">
      <c r="A487" s="380"/>
      <c r="B487" s="380"/>
      <c r="C487" s="380"/>
      <c r="D487" s="381"/>
      <c r="E487" s="380"/>
      <c r="F487" s="381"/>
      <c r="G487" s="380"/>
      <c r="H487" s="38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customFormat="false" ht="14.25" hidden="false" customHeight="true" outlineLevel="0" collapsed="false">
      <c r="A488" s="380"/>
      <c r="B488" s="380"/>
      <c r="C488" s="380"/>
      <c r="D488" s="381"/>
      <c r="E488" s="380"/>
      <c r="F488" s="381"/>
      <c r="G488" s="380"/>
      <c r="H488" s="38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customFormat="false" ht="14.25" hidden="false" customHeight="true" outlineLevel="0" collapsed="false">
      <c r="A489" s="380"/>
      <c r="B489" s="380"/>
      <c r="C489" s="380"/>
      <c r="D489" s="381"/>
      <c r="E489" s="380"/>
      <c r="F489" s="381"/>
      <c r="G489" s="380"/>
      <c r="H489" s="38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customFormat="false" ht="14.25" hidden="false" customHeight="true" outlineLevel="0" collapsed="false">
      <c r="A490" s="380"/>
      <c r="B490" s="380"/>
      <c r="C490" s="380"/>
      <c r="D490" s="381"/>
      <c r="E490" s="380"/>
      <c r="F490" s="381"/>
      <c r="G490" s="380"/>
      <c r="H490" s="38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customFormat="false" ht="14.25" hidden="false" customHeight="true" outlineLevel="0" collapsed="false">
      <c r="A491" s="380"/>
      <c r="B491" s="380"/>
      <c r="C491" s="380"/>
      <c r="D491" s="381"/>
      <c r="E491" s="380"/>
      <c r="F491" s="381"/>
      <c r="G491" s="380"/>
      <c r="H491" s="38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customFormat="false" ht="14.25" hidden="false" customHeight="true" outlineLevel="0" collapsed="false">
      <c r="A492" s="380"/>
      <c r="B492" s="380"/>
      <c r="C492" s="380"/>
      <c r="D492" s="381"/>
      <c r="E492" s="380"/>
      <c r="F492" s="381"/>
      <c r="G492" s="380"/>
      <c r="H492" s="38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customFormat="false" ht="14.25" hidden="false" customHeight="true" outlineLevel="0" collapsed="false">
      <c r="A493" s="380"/>
      <c r="B493" s="380"/>
      <c r="C493" s="380"/>
      <c r="D493" s="381"/>
      <c r="E493" s="380"/>
      <c r="F493" s="381"/>
      <c r="G493" s="380"/>
      <c r="H493" s="38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customFormat="false" ht="14.25" hidden="false" customHeight="true" outlineLevel="0" collapsed="false">
      <c r="A494" s="380"/>
      <c r="B494" s="380"/>
      <c r="C494" s="380"/>
      <c r="D494" s="381"/>
      <c r="E494" s="380"/>
      <c r="F494" s="381"/>
      <c r="G494" s="380"/>
      <c r="H494" s="38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customFormat="false" ht="14.25" hidden="false" customHeight="true" outlineLevel="0" collapsed="false">
      <c r="A495" s="380"/>
      <c r="B495" s="380"/>
      <c r="C495" s="380"/>
      <c r="D495" s="381"/>
      <c r="E495" s="380"/>
      <c r="F495" s="381"/>
      <c r="G495" s="380"/>
      <c r="H495" s="38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customFormat="false" ht="14.25" hidden="false" customHeight="true" outlineLevel="0" collapsed="false">
      <c r="A496" s="380"/>
      <c r="B496" s="380"/>
      <c r="C496" s="380"/>
      <c r="D496" s="381"/>
      <c r="E496" s="380"/>
      <c r="F496" s="381"/>
      <c r="G496" s="380"/>
      <c r="H496" s="38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customFormat="false" ht="14.25" hidden="false" customHeight="true" outlineLevel="0" collapsed="false">
      <c r="A497" s="380"/>
      <c r="B497" s="380"/>
      <c r="C497" s="380"/>
      <c r="D497" s="381"/>
      <c r="E497" s="380"/>
      <c r="F497" s="381"/>
      <c r="G497" s="380"/>
      <c r="H497" s="38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customFormat="false" ht="14.25" hidden="false" customHeight="true" outlineLevel="0" collapsed="false">
      <c r="A498" s="380"/>
      <c r="B498" s="380"/>
      <c r="C498" s="380"/>
      <c r="D498" s="381"/>
      <c r="E498" s="380"/>
      <c r="F498" s="381"/>
      <c r="G498" s="380"/>
      <c r="H498" s="38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customFormat="false" ht="14.25" hidden="false" customHeight="true" outlineLevel="0" collapsed="false">
      <c r="A499" s="380"/>
      <c r="B499" s="380"/>
      <c r="C499" s="380"/>
      <c r="D499" s="381"/>
      <c r="E499" s="380"/>
      <c r="F499" s="381"/>
      <c r="G499" s="380"/>
      <c r="H499" s="38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customFormat="false" ht="14.25" hidden="false" customHeight="true" outlineLevel="0" collapsed="false">
      <c r="A500" s="380"/>
      <c r="B500" s="380"/>
      <c r="C500" s="380"/>
      <c r="D500" s="381"/>
      <c r="E500" s="380"/>
      <c r="F500" s="381"/>
      <c r="G500" s="380"/>
      <c r="H500" s="38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customFormat="false" ht="14.25" hidden="false" customHeight="true" outlineLevel="0" collapsed="false">
      <c r="A501" s="380"/>
      <c r="B501" s="380"/>
      <c r="C501" s="380"/>
      <c r="D501" s="381"/>
      <c r="E501" s="380"/>
      <c r="F501" s="381"/>
      <c r="G501" s="380"/>
      <c r="H501" s="38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customFormat="false" ht="14.25" hidden="false" customHeight="true" outlineLevel="0" collapsed="false">
      <c r="A502" s="380"/>
      <c r="B502" s="380"/>
      <c r="C502" s="380"/>
      <c r="D502" s="381"/>
      <c r="E502" s="380"/>
      <c r="F502" s="381"/>
      <c r="G502" s="380"/>
      <c r="H502" s="38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customFormat="false" ht="14.25" hidden="false" customHeight="true" outlineLevel="0" collapsed="false">
      <c r="A503" s="380"/>
      <c r="B503" s="380"/>
      <c r="C503" s="380"/>
      <c r="D503" s="381"/>
      <c r="E503" s="380"/>
      <c r="F503" s="381"/>
      <c r="G503" s="380"/>
      <c r="H503" s="38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customFormat="false" ht="14.25" hidden="false" customHeight="true" outlineLevel="0" collapsed="false">
      <c r="A504" s="380"/>
      <c r="B504" s="380"/>
      <c r="C504" s="380"/>
      <c r="D504" s="381"/>
      <c r="E504" s="380"/>
      <c r="F504" s="381"/>
      <c r="G504" s="380"/>
      <c r="H504" s="38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customFormat="false" ht="14.25" hidden="false" customHeight="true" outlineLevel="0" collapsed="false">
      <c r="A505" s="380"/>
      <c r="B505" s="380"/>
      <c r="C505" s="380"/>
      <c r="D505" s="381"/>
      <c r="E505" s="380"/>
      <c r="F505" s="381"/>
      <c r="G505" s="380"/>
      <c r="H505" s="38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customFormat="false" ht="14.25" hidden="false" customHeight="true" outlineLevel="0" collapsed="false">
      <c r="A506" s="380"/>
      <c r="B506" s="380"/>
      <c r="C506" s="380"/>
      <c r="D506" s="381"/>
      <c r="E506" s="380"/>
      <c r="F506" s="381"/>
      <c r="G506" s="380"/>
      <c r="H506" s="38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customFormat="false" ht="14.25" hidden="false" customHeight="true" outlineLevel="0" collapsed="false">
      <c r="A507" s="380"/>
      <c r="B507" s="380"/>
      <c r="C507" s="380"/>
      <c r="D507" s="381"/>
      <c r="E507" s="380"/>
      <c r="F507" s="381"/>
      <c r="G507" s="380"/>
      <c r="H507" s="38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customFormat="false" ht="14.25" hidden="false" customHeight="true" outlineLevel="0" collapsed="false">
      <c r="A508" s="380"/>
      <c r="B508" s="380"/>
      <c r="C508" s="380"/>
      <c r="D508" s="381"/>
      <c r="E508" s="380"/>
      <c r="F508" s="381"/>
      <c r="G508" s="380"/>
      <c r="H508" s="38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customFormat="false" ht="14.25" hidden="false" customHeight="true" outlineLevel="0" collapsed="false">
      <c r="A509" s="380"/>
      <c r="B509" s="380"/>
      <c r="C509" s="380"/>
      <c r="D509" s="381"/>
      <c r="E509" s="380"/>
      <c r="F509" s="381"/>
      <c r="G509" s="380"/>
      <c r="H509" s="38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customFormat="false" ht="14.25" hidden="false" customHeight="true" outlineLevel="0" collapsed="false">
      <c r="A510" s="380"/>
      <c r="B510" s="380"/>
      <c r="C510" s="380"/>
      <c r="D510" s="381"/>
      <c r="E510" s="380"/>
      <c r="F510" s="381"/>
      <c r="G510" s="380"/>
      <c r="H510" s="38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customFormat="false" ht="14.25" hidden="false" customHeight="true" outlineLevel="0" collapsed="false">
      <c r="A511" s="380"/>
      <c r="B511" s="380"/>
      <c r="C511" s="380"/>
      <c r="D511" s="381"/>
      <c r="E511" s="380"/>
      <c r="F511" s="381"/>
      <c r="G511" s="380"/>
      <c r="H511" s="38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customFormat="false" ht="14.25" hidden="false" customHeight="true" outlineLevel="0" collapsed="false">
      <c r="A512" s="380"/>
      <c r="B512" s="380"/>
      <c r="C512" s="380"/>
      <c r="D512" s="381"/>
      <c r="E512" s="380"/>
      <c r="F512" s="381"/>
      <c r="G512" s="380"/>
      <c r="H512" s="38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customFormat="false" ht="14.25" hidden="false" customHeight="true" outlineLevel="0" collapsed="false">
      <c r="A513" s="380"/>
      <c r="B513" s="380"/>
      <c r="C513" s="380"/>
      <c r="D513" s="381"/>
      <c r="E513" s="380"/>
      <c r="F513" s="381"/>
      <c r="G513" s="380"/>
      <c r="H513" s="38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customFormat="false" ht="14.25" hidden="false" customHeight="true" outlineLevel="0" collapsed="false">
      <c r="A514" s="380"/>
      <c r="B514" s="380"/>
      <c r="C514" s="380"/>
      <c r="D514" s="381"/>
      <c r="E514" s="380"/>
      <c r="F514" s="381"/>
      <c r="G514" s="380"/>
      <c r="H514" s="38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customFormat="false" ht="14.25" hidden="false" customHeight="true" outlineLevel="0" collapsed="false">
      <c r="A515" s="380"/>
      <c r="B515" s="380"/>
      <c r="C515" s="380"/>
      <c r="D515" s="381"/>
      <c r="E515" s="380"/>
      <c r="F515" s="381"/>
      <c r="G515" s="380"/>
      <c r="H515" s="38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customFormat="false" ht="14.25" hidden="false" customHeight="true" outlineLevel="0" collapsed="false">
      <c r="A516" s="380"/>
      <c r="B516" s="380"/>
      <c r="C516" s="380"/>
      <c r="D516" s="381"/>
      <c r="E516" s="380"/>
      <c r="F516" s="381"/>
      <c r="G516" s="380"/>
      <c r="H516" s="38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customFormat="false" ht="14.25" hidden="false" customHeight="true" outlineLevel="0" collapsed="false">
      <c r="A517" s="380"/>
      <c r="B517" s="380"/>
      <c r="C517" s="380"/>
      <c r="D517" s="381"/>
      <c r="E517" s="380"/>
      <c r="F517" s="381"/>
      <c r="G517" s="380"/>
      <c r="H517" s="38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customFormat="false" ht="14.25" hidden="false" customHeight="true" outlineLevel="0" collapsed="false">
      <c r="A518" s="380"/>
      <c r="B518" s="380"/>
      <c r="C518" s="380"/>
      <c r="D518" s="381"/>
      <c r="E518" s="380"/>
      <c r="F518" s="381"/>
      <c r="G518" s="380"/>
      <c r="H518" s="38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customFormat="false" ht="14.25" hidden="false" customHeight="true" outlineLevel="0" collapsed="false">
      <c r="A519" s="380"/>
      <c r="B519" s="380"/>
      <c r="C519" s="380"/>
      <c r="D519" s="381"/>
      <c r="E519" s="380"/>
      <c r="F519" s="381"/>
      <c r="G519" s="380"/>
      <c r="H519" s="38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customFormat="false" ht="14.25" hidden="false" customHeight="true" outlineLevel="0" collapsed="false">
      <c r="A520" s="380"/>
      <c r="B520" s="380"/>
      <c r="C520" s="380"/>
      <c r="D520" s="381"/>
      <c r="E520" s="380"/>
      <c r="F520" s="381"/>
      <c r="G520" s="380"/>
      <c r="H520" s="38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customFormat="false" ht="14.25" hidden="false" customHeight="true" outlineLevel="0" collapsed="false">
      <c r="A521" s="380"/>
      <c r="B521" s="380"/>
      <c r="C521" s="380"/>
      <c r="D521" s="381"/>
      <c r="E521" s="380"/>
      <c r="F521" s="381"/>
      <c r="G521" s="380"/>
      <c r="H521" s="38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customFormat="false" ht="14.25" hidden="false" customHeight="true" outlineLevel="0" collapsed="false">
      <c r="A522" s="380"/>
      <c r="B522" s="380"/>
      <c r="C522" s="380"/>
      <c r="D522" s="381"/>
      <c r="E522" s="380"/>
      <c r="F522" s="381"/>
      <c r="G522" s="380"/>
      <c r="H522" s="38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customFormat="false" ht="14.25" hidden="false" customHeight="true" outlineLevel="0" collapsed="false">
      <c r="A523" s="380"/>
      <c r="B523" s="380"/>
      <c r="C523" s="380"/>
      <c r="D523" s="381"/>
      <c r="E523" s="380"/>
      <c r="F523" s="381"/>
      <c r="G523" s="380"/>
      <c r="H523" s="38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customFormat="false" ht="14.25" hidden="false" customHeight="true" outlineLevel="0" collapsed="false">
      <c r="A524" s="380"/>
      <c r="B524" s="380"/>
      <c r="C524" s="380"/>
      <c r="D524" s="381"/>
      <c r="E524" s="380"/>
      <c r="F524" s="381"/>
      <c r="G524" s="380"/>
      <c r="H524" s="38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customFormat="false" ht="14.25" hidden="false" customHeight="true" outlineLevel="0" collapsed="false">
      <c r="A525" s="380"/>
      <c r="B525" s="380"/>
      <c r="C525" s="380"/>
      <c r="D525" s="381"/>
      <c r="E525" s="380"/>
      <c r="F525" s="381"/>
      <c r="G525" s="380"/>
      <c r="H525" s="38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customFormat="false" ht="14.25" hidden="false" customHeight="true" outlineLevel="0" collapsed="false">
      <c r="A526" s="380"/>
      <c r="B526" s="380"/>
      <c r="C526" s="380"/>
      <c r="D526" s="381"/>
      <c r="E526" s="380"/>
      <c r="F526" s="381"/>
      <c r="G526" s="380"/>
      <c r="H526" s="38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customFormat="false" ht="14.25" hidden="false" customHeight="true" outlineLevel="0" collapsed="false">
      <c r="A527" s="380"/>
      <c r="B527" s="380"/>
      <c r="C527" s="380"/>
      <c r="D527" s="381"/>
      <c r="E527" s="380"/>
      <c r="F527" s="381"/>
      <c r="G527" s="380"/>
      <c r="H527" s="38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customFormat="false" ht="14.25" hidden="false" customHeight="true" outlineLevel="0" collapsed="false">
      <c r="A528" s="380"/>
      <c r="B528" s="380"/>
      <c r="C528" s="380"/>
      <c r="D528" s="381"/>
      <c r="E528" s="380"/>
      <c r="F528" s="381"/>
      <c r="G528" s="380"/>
      <c r="H528" s="38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customFormat="false" ht="14.25" hidden="false" customHeight="true" outlineLevel="0" collapsed="false">
      <c r="A529" s="380"/>
      <c r="B529" s="380"/>
      <c r="C529" s="380"/>
      <c r="D529" s="381"/>
      <c r="E529" s="380"/>
      <c r="F529" s="381"/>
      <c r="G529" s="380"/>
      <c r="H529" s="38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customFormat="false" ht="14.25" hidden="false" customHeight="true" outlineLevel="0" collapsed="false">
      <c r="A530" s="380"/>
      <c r="B530" s="380"/>
      <c r="C530" s="380"/>
      <c r="D530" s="381"/>
      <c r="E530" s="380"/>
      <c r="F530" s="381"/>
      <c r="G530" s="380"/>
      <c r="H530" s="38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customFormat="false" ht="14.25" hidden="false" customHeight="true" outlineLevel="0" collapsed="false">
      <c r="A531" s="380"/>
      <c r="B531" s="380"/>
      <c r="C531" s="380"/>
      <c r="D531" s="381"/>
      <c r="E531" s="380"/>
      <c r="F531" s="381"/>
      <c r="G531" s="380"/>
      <c r="H531" s="38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customFormat="false" ht="14.25" hidden="false" customHeight="true" outlineLevel="0" collapsed="false">
      <c r="A532" s="380"/>
      <c r="B532" s="380"/>
      <c r="C532" s="380"/>
      <c r="D532" s="381"/>
      <c r="E532" s="380"/>
      <c r="F532" s="381"/>
      <c r="G532" s="380"/>
      <c r="H532" s="38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customFormat="false" ht="14.25" hidden="false" customHeight="true" outlineLevel="0" collapsed="false">
      <c r="A533" s="380"/>
      <c r="B533" s="380"/>
      <c r="C533" s="380"/>
      <c r="D533" s="381"/>
      <c r="E533" s="380"/>
      <c r="F533" s="381"/>
      <c r="G533" s="380"/>
      <c r="H533" s="38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customFormat="false" ht="14.25" hidden="false" customHeight="true" outlineLevel="0" collapsed="false">
      <c r="A534" s="380"/>
      <c r="B534" s="380"/>
      <c r="C534" s="380"/>
      <c r="D534" s="381"/>
      <c r="E534" s="380"/>
      <c r="F534" s="381"/>
      <c r="G534" s="380"/>
      <c r="H534" s="38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customFormat="false" ht="14.25" hidden="false" customHeight="true" outlineLevel="0" collapsed="false">
      <c r="A535" s="380"/>
      <c r="B535" s="380"/>
      <c r="C535" s="380"/>
      <c r="D535" s="381"/>
      <c r="E535" s="380"/>
      <c r="F535" s="381"/>
      <c r="G535" s="380"/>
      <c r="H535" s="38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customFormat="false" ht="14.25" hidden="false" customHeight="true" outlineLevel="0" collapsed="false">
      <c r="A536" s="380"/>
      <c r="B536" s="380"/>
      <c r="C536" s="380"/>
      <c r="D536" s="381"/>
      <c r="E536" s="380"/>
      <c r="F536" s="381"/>
      <c r="G536" s="380"/>
      <c r="H536" s="38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customFormat="false" ht="14.25" hidden="false" customHeight="true" outlineLevel="0" collapsed="false">
      <c r="A537" s="380"/>
      <c r="B537" s="380"/>
      <c r="C537" s="380"/>
      <c r="D537" s="381"/>
      <c r="E537" s="380"/>
      <c r="F537" s="381"/>
      <c r="G537" s="380"/>
      <c r="H537" s="38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customFormat="false" ht="14.25" hidden="false" customHeight="true" outlineLevel="0" collapsed="false">
      <c r="A538" s="380"/>
      <c r="B538" s="380"/>
      <c r="C538" s="380"/>
      <c r="D538" s="381"/>
      <c r="E538" s="380"/>
      <c r="F538" s="381"/>
      <c r="G538" s="380"/>
      <c r="H538" s="38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customFormat="false" ht="14.25" hidden="false" customHeight="true" outlineLevel="0" collapsed="false">
      <c r="A539" s="380"/>
      <c r="B539" s="380"/>
      <c r="C539" s="380"/>
      <c r="D539" s="381"/>
      <c r="E539" s="380"/>
      <c r="F539" s="381"/>
      <c r="G539" s="380"/>
      <c r="H539" s="38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customFormat="false" ht="14.25" hidden="false" customHeight="true" outlineLevel="0" collapsed="false">
      <c r="A540" s="380"/>
      <c r="B540" s="380"/>
      <c r="C540" s="380"/>
      <c r="D540" s="381"/>
      <c r="E540" s="380"/>
      <c r="F540" s="381"/>
      <c r="G540" s="380"/>
      <c r="H540" s="38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customFormat="false" ht="14.25" hidden="false" customHeight="true" outlineLevel="0" collapsed="false">
      <c r="A541" s="380"/>
      <c r="B541" s="380"/>
      <c r="C541" s="380"/>
      <c r="D541" s="381"/>
      <c r="E541" s="380"/>
      <c r="F541" s="381"/>
      <c r="G541" s="380"/>
      <c r="H541" s="38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customFormat="false" ht="14.25" hidden="false" customHeight="true" outlineLevel="0" collapsed="false">
      <c r="A542" s="380"/>
      <c r="B542" s="380"/>
      <c r="C542" s="380"/>
      <c r="D542" s="381"/>
      <c r="E542" s="380"/>
      <c r="F542" s="381"/>
      <c r="G542" s="380"/>
      <c r="H542" s="38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customFormat="false" ht="14.25" hidden="false" customHeight="true" outlineLevel="0" collapsed="false">
      <c r="A543" s="380"/>
      <c r="B543" s="380"/>
      <c r="C543" s="380"/>
      <c r="D543" s="381"/>
      <c r="E543" s="380"/>
      <c r="F543" s="381"/>
      <c r="G543" s="380"/>
      <c r="H543" s="38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customFormat="false" ht="14.25" hidden="false" customHeight="true" outlineLevel="0" collapsed="false">
      <c r="A544" s="380"/>
      <c r="B544" s="380"/>
      <c r="C544" s="380"/>
      <c r="D544" s="381"/>
      <c r="E544" s="380"/>
      <c r="F544" s="381"/>
      <c r="G544" s="380"/>
      <c r="H544" s="38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customFormat="false" ht="14.25" hidden="false" customHeight="true" outlineLevel="0" collapsed="false">
      <c r="A545" s="380"/>
      <c r="B545" s="380"/>
      <c r="C545" s="380"/>
      <c r="D545" s="381"/>
      <c r="E545" s="380"/>
      <c r="F545" s="381"/>
      <c r="G545" s="380"/>
      <c r="H545" s="38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customFormat="false" ht="14.25" hidden="false" customHeight="true" outlineLevel="0" collapsed="false">
      <c r="A546" s="380"/>
      <c r="B546" s="380"/>
      <c r="C546" s="380"/>
      <c r="D546" s="381"/>
      <c r="E546" s="380"/>
      <c r="F546" s="381"/>
      <c r="G546" s="380"/>
      <c r="H546" s="38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customFormat="false" ht="14.25" hidden="false" customHeight="true" outlineLevel="0" collapsed="false">
      <c r="A547" s="380"/>
      <c r="B547" s="380"/>
      <c r="C547" s="380"/>
      <c r="D547" s="381"/>
      <c r="E547" s="380"/>
      <c r="F547" s="381"/>
      <c r="G547" s="380"/>
      <c r="H547" s="38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customFormat="false" ht="14.25" hidden="false" customHeight="true" outlineLevel="0" collapsed="false">
      <c r="A548" s="380"/>
      <c r="B548" s="380"/>
      <c r="C548" s="380"/>
      <c r="D548" s="381"/>
      <c r="E548" s="380"/>
      <c r="F548" s="381"/>
      <c r="G548" s="380"/>
      <c r="H548" s="38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customFormat="false" ht="14.25" hidden="false" customHeight="true" outlineLevel="0" collapsed="false">
      <c r="A549" s="380"/>
      <c r="B549" s="380"/>
      <c r="C549" s="380"/>
      <c r="D549" s="381"/>
      <c r="E549" s="380"/>
      <c r="F549" s="381"/>
      <c r="G549" s="380"/>
      <c r="H549" s="38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customFormat="false" ht="14.25" hidden="false" customHeight="true" outlineLevel="0" collapsed="false">
      <c r="A550" s="380"/>
      <c r="B550" s="380"/>
      <c r="C550" s="380"/>
      <c r="D550" s="381"/>
      <c r="E550" s="380"/>
      <c r="F550" s="381"/>
      <c r="G550" s="380"/>
      <c r="H550" s="38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customFormat="false" ht="14.25" hidden="false" customHeight="true" outlineLevel="0" collapsed="false">
      <c r="A551" s="380"/>
      <c r="B551" s="380"/>
      <c r="C551" s="380"/>
      <c r="D551" s="381"/>
      <c r="E551" s="380"/>
      <c r="F551" s="381"/>
      <c r="G551" s="380"/>
      <c r="H551" s="38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customFormat="false" ht="14.25" hidden="false" customHeight="true" outlineLevel="0" collapsed="false">
      <c r="A552" s="380"/>
      <c r="B552" s="380"/>
      <c r="C552" s="380"/>
      <c r="D552" s="381"/>
      <c r="E552" s="380"/>
      <c r="F552" s="381"/>
      <c r="G552" s="380"/>
      <c r="H552" s="38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customFormat="false" ht="14.25" hidden="false" customHeight="true" outlineLevel="0" collapsed="false">
      <c r="A553" s="380"/>
      <c r="B553" s="380"/>
      <c r="C553" s="380"/>
      <c r="D553" s="381"/>
      <c r="E553" s="380"/>
      <c r="F553" s="381"/>
      <c r="G553" s="380"/>
      <c r="H553" s="38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customFormat="false" ht="14.25" hidden="false" customHeight="true" outlineLevel="0" collapsed="false">
      <c r="A554" s="380"/>
      <c r="B554" s="380"/>
      <c r="C554" s="380"/>
      <c r="D554" s="381"/>
      <c r="E554" s="380"/>
      <c r="F554" s="381"/>
      <c r="G554" s="380"/>
      <c r="H554" s="38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customFormat="false" ht="14.25" hidden="false" customHeight="true" outlineLevel="0" collapsed="false">
      <c r="A555" s="380"/>
      <c r="B555" s="380"/>
      <c r="C555" s="380"/>
      <c r="D555" s="381"/>
      <c r="E555" s="380"/>
      <c r="F555" s="381"/>
      <c r="G555" s="380"/>
      <c r="H555" s="38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customFormat="false" ht="14.25" hidden="false" customHeight="true" outlineLevel="0" collapsed="false">
      <c r="A556" s="380"/>
      <c r="B556" s="380"/>
      <c r="C556" s="380"/>
      <c r="D556" s="381"/>
      <c r="E556" s="380"/>
      <c r="F556" s="381"/>
      <c r="G556" s="380"/>
      <c r="H556" s="38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customFormat="false" ht="14.25" hidden="false" customHeight="true" outlineLevel="0" collapsed="false">
      <c r="A557" s="380"/>
      <c r="B557" s="380"/>
      <c r="C557" s="380"/>
      <c r="D557" s="381"/>
      <c r="E557" s="380"/>
      <c r="F557" s="381"/>
      <c r="G557" s="380"/>
      <c r="H557" s="38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customFormat="false" ht="14.25" hidden="false" customHeight="true" outlineLevel="0" collapsed="false">
      <c r="A558" s="380"/>
      <c r="B558" s="380"/>
      <c r="C558" s="380"/>
      <c r="D558" s="381"/>
      <c r="E558" s="380"/>
      <c r="F558" s="381"/>
      <c r="G558" s="380"/>
      <c r="H558" s="38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customFormat="false" ht="14.25" hidden="false" customHeight="true" outlineLevel="0" collapsed="false">
      <c r="A559" s="380"/>
      <c r="B559" s="380"/>
      <c r="C559" s="380"/>
      <c r="D559" s="381"/>
      <c r="E559" s="380"/>
      <c r="F559" s="381"/>
      <c r="G559" s="380"/>
      <c r="H559" s="38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customFormat="false" ht="14.25" hidden="false" customHeight="true" outlineLevel="0" collapsed="false">
      <c r="A560" s="380"/>
      <c r="B560" s="380"/>
      <c r="C560" s="380"/>
      <c r="D560" s="381"/>
      <c r="E560" s="380"/>
      <c r="F560" s="381"/>
      <c r="G560" s="380"/>
      <c r="H560" s="38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customFormat="false" ht="14.25" hidden="false" customHeight="true" outlineLevel="0" collapsed="false">
      <c r="A561" s="380"/>
      <c r="B561" s="380"/>
      <c r="C561" s="380"/>
      <c r="D561" s="381"/>
      <c r="E561" s="380"/>
      <c r="F561" s="381"/>
      <c r="G561" s="380"/>
      <c r="H561" s="38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customFormat="false" ht="14.25" hidden="false" customHeight="true" outlineLevel="0" collapsed="false">
      <c r="A562" s="380"/>
      <c r="B562" s="380"/>
      <c r="C562" s="380"/>
      <c r="D562" s="381"/>
      <c r="E562" s="380"/>
      <c r="F562" s="381"/>
      <c r="G562" s="380"/>
      <c r="H562" s="38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customFormat="false" ht="14.25" hidden="false" customHeight="true" outlineLevel="0" collapsed="false">
      <c r="A563" s="380"/>
      <c r="B563" s="380"/>
      <c r="C563" s="380"/>
      <c r="D563" s="381"/>
      <c r="E563" s="380"/>
      <c r="F563" s="381"/>
      <c r="G563" s="380"/>
      <c r="H563" s="38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customFormat="false" ht="14.25" hidden="false" customHeight="true" outlineLevel="0" collapsed="false">
      <c r="A564" s="380"/>
      <c r="B564" s="380"/>
      <c r="C564" s="380"/>
      <c r="D564" s="381"/>
      <c r="E564" s="380"/>
      <c r="F564" s="381"/>
      <c r="G564" s="380"/>
      <c r="H564" s="38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customFormat="false" ht="14.25" hidden="false" customHeight="true" outlineLevel="0" collapsed="false">
      <c r="A565" s="380"/>
      <c r="B565" s="380"/>
      <c r="C565" s="380"/>
      <c r="D565" s="381"/>
      <c r="E565" s="380"/>
      <c r="F565" s="381"/>
      <c r="G565" s="380"/>
      <c r="H565" s="38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customFormat="false" ht="14.25" hidden="false" customHeight="true" outlineLevel="0" collapsed="false">
      <c r="A566" s="380"/>
      <c r="B566" s="380"/>
      <c r="C566" s="380"/>
      <c r="D566" s="381"/>
      <c r="E566" s="380"/>
      <c r="F566" s="381"/>
      <c r="G566" s="380"/>
      <c r="H566" s="38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customFormat="false" ht="14.25" hidden="false" customHeight="true" outlineLevel="0" collapsed="false">
      <c r="A567" s="380"/>
      <c r="B567" s="380"/>
      <c r="C567" s="380"/>
      <c r="D567" s="381"/>
      <c r="E567" s="380"/>
      <c r="F567" s="381"/>
      <c r="G567" s="380"/>
      <c r="H567" s="38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customFormat="false" ht="14.25" hidden="false" customHeight="true" outlineLevel="0" collapsed="false">
      <c r="A568" s="380"/>
      <c r="B568" s="380"/>
      <c r="C568" s="380"/>
      <c r="D568" s="381"/>
      <c r="E568" s="380"/>
      <c r="F568" s="381"/>
      <c r="G568" s="380"/>
      <c r="H568" s="38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customFormat="false" ht="14.25" hidden="false" customHeight="true" outlineLevel="0" collapsed="false">
      <c r="A569" s="380"/>
      <c r="B569" s="380"/>
      <c r="C569" s="380"/>
      <c r="D569" s="381"/>
      <c r="E569" s="380"/>
      <c r="F569" s="381"/>
      <c r="G569" s="380"/>
      <c r="H569" s="38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customFormat="false" ht="14.25" hidden="false" customHeight="true" outlineLevel="0" collapsed="false">
      <c r="A570" s="380"/>
      <c r="B570" s="380"/>
      <c r="C570" s="380"/>
      <c r="D570" s="381"/>
      <c r="E570" s="380"/>
      <c r="F570" s="381"/>
      <c r="G570" s="380"/>
      <c r="H570" s="38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customFormat="false" ht="14.25" hidden="false" customHeight="true" outlineLevel="0" collapsed="false">
      <c r="A571" s="380"/>
      <c r="B571" s="380"/>
      <c r="C571" s="380"/>
      <c r="D571" s="381"/>
      <c r="E571" s="380"/>
      <c r="F571" s="381"/>
      <c r="G571" s="380"/>
      <c r="H571" s="38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customFormat="false" ht="14.25" hidden="false" customHeight="true" outlineLevel="0" collapsed="false">
      <c r="A572" s="380"/>
      <c r="B572" s="380"/>
      <c r="C572" s="380"/>
      <c r="D572" s="381"/>
      <c r="E572" s="380"/>
      <c r="F572" s="381"/>
      <c r="G572" s="380"/>
      <c r="H572" s="38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customFormat="false" ht="14.25" hidden="false" customHeight="true" outlineLevel="0" collapsed="false">
      <c r="A573" s="380"/>
      <c r="B573" s="380"/>
      <c r="C573" s="380"/>
      <c r="D573" s="381"/>
      <c r="E573" s="380"/>
      <c r="F573" s="381"/>
      <c r="G573" s="380"/>
      <c r="H573" s="38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customFormat="false" ht="14.25" hidden="false" customHeight="true" outlineLevel="0" collapsed="false">
      <c r="A574" s="380"/>
      <c r="B574" s="380"/>
      <c r="C574" s="380"/>
      <c r="D574" s="381"/>
      <c r="E574" s="380"/>
      <c r="F574" s="381"/>
      <c r="G574" s="380"/>
      <c r="H574" s="38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customFormat="false" ht="14.25" hidden="false" customHeight="true" outlineLevel="0" collapsed="false">
      <c r="A575" s="380"/>
      <c r="B575" s="380"/>
      <c r="C575" s="380"/>
      <c r="D575" s="381"/>
      <c r="E575" s="380"/>
      <c r="F575" s="381"/>
      <c r="G575" s="380"/>
      <c r="H575" s="38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customFormat="false" ht="14.25" hidden="false" customHeight="true" outlineLevel="0" collapsed="false">
      <c r="A576" s="380"/>
      <c r="B576" s="380"/>
      <c r="C576" s="380"/>
      <c r="D576" s="381"/>
      <c r="E576" s="380"/>
      <c r="F576" s="381"/>
      <c r="G576" s="380"/>
      <c r="H576" s="38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customFormat="false" ht="14.25" hidden="false" customHeight="true" outlineLevel="0" collapsed="false">
      <c r="A577" s="380"/>
      <c r="B577" s="380"/>
      <c r="C577" s="380"/>
      <c r="D577" s="381"/>
      <c r="E577" s="380"/>
      <c r="F577" s="381"/>
      <c r="G577" s="380"/>
      <c r="H577" s="38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customFormat="false" ht="14.25" hidden="false" customHeight="true" outlineLevel="0" collapsed="false">
      <c r="A578" s="380"/>
      <c r="B578" s="380"/>
      <c r="C578" s="380"/>
      <c r="D578" s="381"/>
      <c r="E578" s="380"/>
      <c r="F578" s="381"/>
      <c r="G578" s="380"/>
      <c r="H578" s="38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customFormat="false" ht="14.25" hidden="false" customHeight="true" outlineLevel="0" collapsed="false">
      <c r="A579" s="380"/>
      <c r="B579" s="380"/>
      <c r="C579" s="380"/>
      <c r="D579" s="381"/>
      <c r="E579" s="380"/>
      <c r="F579" s="381"/>
      <c r="G579" s="380"/>
      <c r="H579" s="38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customFormat="false" ht="14.25" hidden="false" customHeight="true" outlineLevel="0" collapsed="false">
      <c r="A580" s="380"/>
      <c r="B580" s="380"/>
      <c r="C580" s="380"/>
      <c r="D580" s="381"/>
      <c r="E580" s="380"/>
      <c r="F580" s="381"/>
      <c r="G580" s="380"/>
      <c r="H580" s="38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customFormat="false" ht="14.25" hidden="false" customHeight="true" outlineLevel="0" collapsed="false">
      <c r="A581" s="380"/>
      <c r="B581" s="380"/>
      <c r="C581" s="380"/>
      <c r="D581" s="381"/>
      <c r="E581" s="380"/>
      <c r="F581" s="381"/>
      <c r="G581" s="380"/>
      <c r="H581" s="38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customFormat="false" ht="14.25" hidden="false" customHeight="true" outlineLevel="0" collapsed="false">
      <c r="A582" s="380"/>
      <c r="B582" s="380"/>
      <c r="C582" s="380"/>
      <c r="D582" s="381"/>
      <c r="E582" s="380"/>
      <c r="F582" s="381"/>
      <c r="G582" s="380"/>
      <c r="H582" s="38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customFormat="false" ht="14.25" hidden="false" customHeight="true" outlineLevel="0" collapsed="false">
      <c r="A583" s="380"/>
      <c r="B583" s="380"/>
      <c r="C583" s="380"/>
      <c r="D583" s="381"/>
      <c r="E583" s="380"/>
      <c r="F583" s="381"/>
      <c r="G583" s="380"/>
      <c r="H583" s="38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customFormat="false" ht="14.25" hidden="false" customHeight="true" outlineLevel="0" collapsed="false">
      <c r="A584" s="380"/>
      <c r="B584" s="380"/>
      <c r="C584" s="380"/>
      <c r="D584" s="381"/>
      <c r="E584" s="380"/>
      <c r="F584" s="381"/>
      <c r="G584" s="380"/>
      <c r="H584" s="38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customFormat="false" ht="14.25" hidden="false" customHeight="true" outlineLevel="0" collapsed="false">
      <c r="A585" s="380"/>
      <c r="B585" s="380"/>
      <c r="C585" s="380"/>
      <c r="D585" s="381"/>
      <c r="E585" s="380"/>
      <c r="F585" s="381"/>
      <c r="G585" s="380"/>
      <c r="H585" s="38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customFormat="false" ht="14.25" hidden="false" customHeight="true" outlineLevel="0" collapsed="false">
      <c r="A586" s="380"/>
      <c r="B586" s="380"/>
      <c r="C586" s="380"/>
      <c r="D586" s="381"/>
      <c r="E586" s="380"/>
      <c r="F586" s="381"/>
      <c r="G586" s="380"/>
      <c r="H586" s="38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customFormat="false" ht="14.25" hidden="false" customHeight="true" outlineLevel="0" collapsed="false">
      <c r="A587" s="380"/>
      <c r="B587" s="380"/>
      <c r="C587" s="380"/>
      <c r="D587" s="381"/>
      <c r="E587" s="380"/>
      <c r="F587" s="381"/>
      <c r="G587" s="380"/>
      <c r="H587" s="38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customFormat="false" ht="14.25" hidden="false" customHeight="true" outlineLevel="0" collapsed="false">
      <c r="A588" s="380"/>
      <c r="B588" s="380"/>
      <c r="C588" s="380"/>
      <c r="D588" s="381"/>
      <c r="E588" s="380"/>
      <c r="F588" s="381"/>
      <c r="G588" s="380"/>
      <c r="H588" s="38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customFormat="false" ht="14.25" hidden="false" customHeight="true" outlineLevel="0" collapsed="false">
      <c r="A589" s="380"/>
      <c r="B589" s="380"/>
      <c r="C589" s="380"/>
      <c r="D589" s="381"/>
      <c r="E589" s="380"/>
      <c r="F589" s="381"/>
      <c r="G589" s="380"/>
      <c r="H589" s="38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customFormat="false" ht="14.25" hidden="false" customHeight="true" outlineLevel="0" collapsed="false">
      <c r="A590" s="380"/>
      <c r="B590" s="380"/>
      <c r="C590" s="380"/>
      <c r="D590" s="381"/>
      <c r="E590" s="380"/>
      <c r="F590" s="381"/>
      <c r="G590" s="380"/>
      <c r="H590" s="38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customFormat="false" ht="14.25" hidden="false" customHeight="true" outlineLevel="0" collapsed="false">
      <c r="A591" s="380"/>
      <c r="B591" s="380"/>
      <c r="C591" s="380"/>
      <c r="D591" s="381"/>
      <c r="E591" s="380"/>
      <c r="F591" s="381"/>
      <c r="G591" s="380"/>
      <c r="H591" s="38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customFormat="false" ht="14.25" hidden="false" customHeight="true" outlineLevel="0" collapsed="false">
      <c r="A592" s="380"/>
      <c r="B592" s="380"/>
      <c r="C592" s="380"/>
      <c r="D592" s="381"/>
      <c r="E592" s="380"/>
      <c r="F592" s="381"/>
      <c r="G592" s="380"/>
      <c r="H592" s="38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customFormat="false" ht="14.25" hidden="false" customHeight="true" outlineLevel="0" collapsed="false">
      <c r="A593" s="380"/>
      <c r="B593" s="380"/>
      <c r="C593" s="380"/>
      <c r="D593" s="381"/>
      <c r="E593" s="380"/>
      <c r="F593" s="381"/>
      <c r="G593" s="380"/>
      <c r="H593" s="38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customFormat="false" ht="14.25" hidden="false" customHeight="true" outlineLevel="0" collapsed="false">
      <c r="A594" s="380"/>
      <c r="B594" s="380"/>
      <c r="C594" s="380"/>
      <c r="D594" s="381"/>
      <c r="E594" s="380"/>
      <c r="F594" s="381"/>
      <c r="G594" s="380"/>
      <c r="H594" s="38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customFormat="false" ht="14.25" hidden="false" customHeight="true" outlineLevel="0" collapsed="false">
      <c r="A595" s="380"/>
      <c r="B595" s="380"/>
      <c r="C595" s="380"/>
      <c r="D595" s="381"/>
      <c r="E595" s="380"/>
      <c r="F595" s="381"/>
      <c r="G595" s="380"/>
      <c r="H595" s="38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customFormat="false" ht="14.25" hidden="false" customHeight="true" outlineLevel="0" collapsed="false">
      <c r="A596" s="380"/>
      <c r="B596" s="380"/>
      <c r="C596" s="380"/>
      <c r="D596" s="381"/>
      <c r="E596" s="380"/>
      <c r="F596" s="381"/>
      <c r="G596" s="380"/>
      <c r="H596" s="38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customFormat="false" ht="14.25" hidden="false" customHeight="true" outlineLevel="0" collapsed="false">
      <c r="A597" s="380"/>
      <c r="B597" s="380"/>
      <c r="C597" s="380"/>
      <c r="D597" s="381"/>
      <c r="E597" s="380"/>
      <c r="F597" s="381"/>
      <c r="G597" s="380"/>
      <c r="H597" s="38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customFormat="false" ht="14.25" hidden="false" customHeight="true" outlineLevel="0" collapsed="false">
      <c r="A598" s="380"/>
      <c r="B598" s="380"/>
      <c r="C598" s="380"/>
      <c r="D598" s="381"/>
      <c r="E598" s="380"/>
      <c r="F598" s="381"/>
      <c r="G598" s="380"/>
      <c r="H598" s="38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customFormat="false" ht="14.25" hidden="false" customHeight="true" outlineLevel="0" collapsed="false">
      <c r="A599" s="380"/>
      <c r="B599" s="380"/>
      <c r="C599" s="380"/>
      <c r="D599" s="381"/>
      <c r="E599" s="380"/>
      <c r="F599" s="381"/>
      <c r="G599" s="380"/>
      <c r="H599" s="38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customFormat="false" ht="14.25" hidden="false" customHeight="true" outlineLevel="0" collapsed="false">
      <c r="A600" s="380"/>
      <c r="B600" s="380"/>
      <c r="C600" s="380"/>
      <c r="D600" s="381"/>
      <c r="E600" s="380"/>
      <c r="F600" s="381"/>
      <c r="G600" s="380"/>
      <c r="H600" s="38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customFormat="false" ht="14.25" hidden="false" customHeight="true" outlineLevel="0" collapsed="false">
      <c r="A601" s="380"/>
      <c r="B601" s="380"/>
      <c r="C601" s="380"/>
      <c r="D601" s="381"/>
      <c r="E601" s="380"/>
      <c r="F601" s="381"/>
      <c r="G601" s="380"/>
      <c r="H601" s="38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customFormat="false" ht="14.25" hidden="false" customHeight="true" outlineLevel="0" collapsed="false">
      <c r="A602" s="380"/>
      <c r="B602" s="380"/>
      <c r="C602" s="380"/>
      <c r="D602" s="381"/>
      <c r="E602" s="380"/>
      <c r="F602" s="381"/>
      <c r="G602" s="380"/>
      <c r="H602" s="38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customFormat="false" ht="14.25" hidden="false" customHeight="true" outlineLevel="0" collapsed="false">
      <c r="A603" s="380"/>
      <c r="B603" s="380"/>
      <c r="C603" s="380"/>
      <c r="D603" s="381"/>
      <c r="E603" s="380"/>
      <c r="F603" s="381"/>
      <c r="G603" s="380"/>
      <c r="H603" s="38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customFormat="false" ht="14.25" hidden="false" customHeight="true" outlineLevel="0" collapsed="false">
      <c r="A604" s="380"/>
      <c r="B604" s="380"/>
      <c r="C604" s="380"/>
      <c r="D604" s="381"/>
      <c r="E604" s="380"/>
      <c r="F604" s="381"/>
      <c r="G604" s="380"/>
      <c r="H604" s="38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customFormat="false" ht="14.25" hidden="false" customHeight="true" outlineLevel="0" collapsed="false">
      <c r="A605" s="380"/>
      <c r="B605" s="380"/>
      <c r="C605" s="380"/>
      <c r="D605" s="381"/>
      <c r="E605" s="380"/>
      <c r="F605" s="381"/>
      <c r="G605" s="380"/>
      <c r="H605" s="38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customFormat="false" ht="14.25" hidden="false" customHeight="true" outlineLevel="0" collapsed="false">
      <c r="A606" s="380"/>
      <c r="B606" s="380"/>
      <c r="C606" s="380"/>
      <c r="D606" s="381"/>
      <c r="E606" s="380"/>
      <c r="F606" s="381"/>
      <c r="G606" s="380"/>
      <c r="H606" s="38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customFormat="false" ht="14.25" hidden="false" customHeight="true" outlineLevel="0" collapsed="false">
      <c r="A607" s="380"/>
      <c r="B607" s="380"/>
      <c r="C607" s="380"/>
      <c r="D607" s="381"/>
      <c r="E607" s="380"/>
      <c r="F607" s="381"/>
      <c r="G607" s="380"/>
      <c r="H607" s="38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customFormat="false" ht="14.25" hidden="false" customHeight="true" outlineLevel="0" collapsed="false">
      <c r="A608" s="380"/>
      <c r="B608" s="380"/>
      <c r="C608" s="380"/>
      <c r="D608" s="381"/>
      <c r="E608" s="380"/>
      <c r="F608" s="381"/>
      <c r="G608" s="380"/>
      <c r="H608" s="38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customFormat="false" ht="14.25" hidden="false" customHeight="true" outlineLevel="0" collapsed="false">
      <c r="A609" s="380"/>
      <c r="B609" s="380"/>
      <c r="C609" s="380"/>
      <c r="D609" s="381"/>
      <c r="E609" s="380"/>
      <c r="F609" s="381"/>
      <c r="G609" s="380"/>
      <c r="H609" s="38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customFormat="false" ht="14.25" hidden="false" customHeight="true" outlineLevel="0" collapsed="false">
      <c r="A610" s="380"/>
      <c r="B610" s="380"/>
      <c r="C610" s="380"/>
      <c r="D610" s="381"/>
      <c r="E610" s="380"/>
      <c r="F610" s="381"/>
      <c r="G610" s="380"/>
      <c r="H610" s="38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customFormat="false" ht="14.25" hidden="false" customHeight="true" outlineLevel="0" collapsed="false">
      <c r="A611" s="380"/>
      <c r="B611" s="380"/>
      <c r="C611" s="380"/>
      <c r="D611" s="381"/>
      <c r="E611" s="380"/>
      <c r="F611" s="381"/>
      <c r="G611" s="380"/>
      <c r="H611" s="38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customFormat="false" ht="14.25" hidden="false" customHeight="true" outlineLevel="0" collapsed="false">
      <c r="A612" s="380"/>
      <c r="B612" s="380"/>
      <c r="C612" s="380"/>
      <c r="D612" s="381"/>
      <c r="E612" s="380"/>
      <c r="F612" s="381"/>
      <c r="G612" s="380"/>
      <c r="H612" s="38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customFormat="false" ht="14.25" hidden="false" customHeight="true" outlineLevel="0" collapsed="false">
      <c r="A613" s="380"/>
      <c r="B613" s="380"/>
      <c r="C613" s="380"/>
      <c r="D613" s="381"/>
      <c r="E613" s="380"/>
      <c r="F613" s="381"/>
      <c r="G613" s="380"/>
      <c r="H613" s="38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customFormat="false" ht="14.25" hidden="false" customHeight="true" outlineLevel="0" collapsed="false">
      <c r="A614" s="380"/>
      <c r="B614" s="380"/>
      <c r="C614" s="380"/>
      <c r="D614" s="381"/>
      <c r="E614" s="380"/>
      <c r="F614" s="381"/>
      <c r="G614" s="380"/>
      <c r="H614" s="38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customFormat="false" ht="14.25" hidden="false" customHeight="true" outlineLevel="0" collapsed="false">
      <c r="A615" s="380"/>
      <c r="B615" s="380"/>
      <c r="C615" s="380"/>
      <c r="D615" s="381"/>
      <c r="E615" s="380"/>
      <c r="F615" s="381"/>
      <c r="G615" s="380"/>
      <c r="H615" s="38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customFormat="false" ht="14.25" hidden="false" customHeight="true" outlineLevel="0" collapsed="false">
      <c r="A616" s="380"/>
      <c r="B616" s="380"/>
      <c r="C616" s="380"/>
      <c r="D616" s="381"/>
      <c r="E616" s="380"/>
      <c r="F616" s="381"/>
      <c r="G616" s="380"/>
      <c r="H616" s="38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customFormat="false" ht="14.25" hidden="false" customHeight="true" outlineLevel="0" collapsed="false">
      <c r="A617" s="380"/>
      <c r="B617" s="380"/>
      <c r="C617" s="380"/>
      <c r="D617" s="381"/>
      <c r="E617" s="380"/>
      <c r="F617" s="381"/>
      <c r="G617" s="380"/>
      <c r="H617" s="38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customFormat="false" ht="14.25" hidden="false" customHeight="true" outlineLevel="0" collapsed="false">
      <c r="A618" s="380"/>
      <c r="B618" s="380"/>
      <c r="C618" s="380"/>
      <c r="D618" s="381"/>
      <c r="E618" s="380"/>
      <c r="F618" s="381"/>
      <c r="G618" s="380"/>
      <c r="H618" s="38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customFormat="false" ht="14.25" hidden="false" customHeight="true" outlineLevel="0" collapsed="false">
      <c r="A619" s="380"/>
      <c r="B619" s="380"/>
      <c r="C619" s="380"/>
      <c r="D619" s="381"/>
      <c r="E619" s="380"/>
      <c r="F619" s="381"/>
      <c r="G619" s="380"/>
      <c r="H619" s="38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customFormat="false" ht="14.25" hidden="false" customHeight="true" outlineLevel="0" collapsed="false">
      <c r="A620" s="380"/>
      <c r="B620" s="380"/>
      <c r="C620" s="380"/>
      <c r="D620" s="381"/>
      <c r="E620" s="380"/>
      <c r="F620" s="381"/>
      <c r="G620" s="380"/>
      <c r="H620" s="38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customFormat="false" ht="14.25" hidden="false" customHeight="true" outlineLevel="0" collapsed="false">
      <c r="A621" s="380"/>
      <c r="B621" s="380"/>
      <c r="C621" s="380"/>
      <c r="D621" s="381"/>
      <c r="E621" s="380"/>
      <c r="F621" s="381"/>
      <c r="G621" s="380"/>
      <c r="H621" s="38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customFormat="false" ht="14.25" hidden="false" customHeight="true" outlineLevel="0" collapsed="false">
      <c r="A622" s="380"/>
      <c r="B622" s="380"/>
      <c r="C622" s="380"/>
      <c r="D622" s="381"/>
      <c r="E622" s="380"/>
      <c r="F622" s="381"/>
      <c r="G622" s="380"/>
      <c r="H622" s="38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customFormat="false" ht="14.25" hidden="false" customHeight="true" outlineLevel="0" collapsed="false">
      <c r="A623" s="380"/>
      <c r="B623" s="380"/>
      <c r="C623" s="380"/>
      <c r="D623" s="381"/>
      <c r="E623" s="380"/>
      <c r="F623" s="381"/>
      <c r="G623" s="380"/>
      <c r="H623" s="38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customFormat="false" ht="14.25" hidden="false" customHeight="true" outlineLevel="0" collapsed="false">
      <c r="A624" s="380"/>
      <c r="B624" s="380"/>
      <c r="C624" s="380"/>
      <c r="D624" s="381"/>
      <c r="E624" s="380"/>
      <c r="F624" s="381"/>
      <c r="G624" s="380"/>
      <c r="H624" s="38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customFormat="false" ht="14.25" hidden="false" customHeight="true" outlineLevel="0" collapsed="false">
      <c r="A625" s="380"/>
      <c r="B625" s="380"/>
      <c r="C625" s="380"/>
      <c r="D625" s="381"/>
      <c r="E625" s="380"/>
      <c r="F625" s="381"/>
      <c r="G625" s="380"/>
      <c r="H625" s="38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customFormat="false" ht="14.25" hidden="false" customHeight="true" outlineLevel="0" collapsed="false">
      <c r="A626" s="380"/>
      <c r="B626" s="380"/>
      <c r="C626" s="380"/>
      <c r="D626" s="381"/>
      <c r="E626" s="380"/>
      <c r="F626" s="381"/>
      <c r="G626" s="380"/>
      <c r="H626" s="38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customFormat="false" ht="14.25" hidden="false" customHeight="true" outlineLevel="0" collapsed="false">
      <c r="A627" s="380"/>
      <c r="B627" s="380"/>
      <c r="C627" s="380"/>
      <c r="D627" s="381"/>
      <c r="E627" s="380"/>
      <c r="F627" s="381"/>
      <c r="G627" s="380"/>
      <c r="H627" s="38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customFormat="false" ht="14.25" hidden="false" customHeight="true" outlineLevel="0" collapsed="false">
      <c r="A628" s="380"/>
      <c r="B628" s="380"/>
      <c r="C628" s="380"/>
      <c r="D628" s="381"/>
      <c r="E628" s="380"/>
      <c r="F628" s="381"/>
      <c r="G628" s="380"/>
      <c r="H628" s="38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customFormat="false" ht="14.25" hidden="false" customHeight="true" outlineLevel="0" collapsed="false">
      <c r="A629" s="380"/>
      <c r="B629" s="380"/>
      <c r="C629" s="380"/>
      <c r="D629" s="381"/>
      <c r="E629" s="380"/>
      <c r="F629" s="381"/>
      <c r="G629" s="380"/>
      <c r="H629" s="38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customFormat="false" ht="14.25" hidden="false" customHeight="true" outlineLevel="0" collapsed="false">
      <c r="A630" s="380"/>
      <c r="B630" s="380"/>
      <c r="C630" s="380"/>
      <c r="D630" s="381"/>
      <c r="E630" s="380"/>
      <c r="F630" s="381"/>
      <c r="G630" s="380"/>
      <c r="H630" s="38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customFormat="false" ht="14.25" hidden="false" customHeight="true" outlineLevel="0" collapsed="false">
      <c r="A631" s="380"/>
      <c r="B631" s="380"/>
      <c r="C631" s="380"/>
      <c r="D631" s="381"/>
      <c r="E631" s="380"/>
      <c r="F631" s="381"/>
      <c r="G631" s="380"/>
      <c r="H631" s="38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customFormat="false" ht="14.25" hidden="false" customHeight="true" outlineLevel="0" collapsed="false">
      <c r="A632" s="380"/>
      <c r="B632" s="380"/>
      <c r="C632" s="380"/>
      <c r="D632" s="381"/>
      <c r="E632" s="380"/>
      <c r="F632" s="381"/>
      <c r="G632" s="380"/>
      <c r="H632" s="38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customFormat="false" ht="14.25" hidden="false" customHeight="true" outlineLevel="0" collapsed="false">
      <c r="A633" s="380"/>
      <c r="B633" s="380"/>
      <c r="C633" s="380"/>
      <c r="D633" s="381"/>
      <c r="E633" s="380"/>
      <c r="F633" s="381"/>
      <c r="G633" s="380"/>
      <c r="H633" s="38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customFormat="false" ht="14.25" hidden="false" customHeight="true" outlineLevel="0" collapsed="false">
      <c r="A634" s="380"/>
      <c r="B634" s="380"/>
      <c r="C634" s="380"/>
      <c r="D634" s="381"/>
      <c r="E634" s="380"/>
      <c r="F634" s="381"/>
      <c r="G634" s="380"/>
      <c r="H634" s="38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customFormat="false" ht="14.25" hidden="false" customHeight="true" outlineLevel="0" collapsed="false">
      <c r="A635" s="380"/>
      <c r="B635" s="380"/>
      <c r="C635" s="380"/>
      <c r="D635" s="381"/>
      <c r="E635" s="380"/>
      <c r="F635" s="381"/>
      <c r="G635" s="380"/>
      <c r="H635" s="38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customFormat="false" ht="14.25" hidden="false" customHeight="true" outlineLevel="0" collapsed="false">
      <c r="A636" s="380"/>
      <c r="B636" s="380"/>
      <c r="C636" s="380"/>
      <c r="D636" s="381"/>
      <c r="E636" s="380"/>
      <c r="F636" s="381"/>
      <c r="G636" s="380"/>
      <c r="H636" s="38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customFormat="false" ht="14.25" hidden="false" customHeight="true" outlineLevel="0" collapsed="false">
      <c r="A637" s="380"/>
      <c r="B637" s="380"/>
      <c r="C637" s="380"/>
      <c r="D637" s="381"/>
      <c r="E637" s="380"/>
      <c r="F637" s="381"/>
      <c r="G637" s="380"/>
      <c r="H637" s="38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customFormat="false" ht="14.25" hidden="false" customHeight="true" outlineLevel="0" collapsed="false">
      <c r="A638" s="380"/>
      <c r="B638" s="380"/>
      <c r="C638" s="380"/>
      <c r="D638" s="381"/>
      <c r="E638" s="380"/>
      <c r="F638" s="381"/>
      <c r="G638" s="380"/>
      <c r="H638" s="38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customFormat="false" ht="14.25" hidden="false" customHeight="true" outlineLevel="0" collapsed="false">
      <c r="A639" s="380"/>
      <c r="B639" s="380"/>
      <c r="C639" s="380"/>
      <c r="D639" s="381"/>
      <c r="E639" s="380"/>
      <c r="F639" s="381"/>
      <c r="G639" s="380"/>
      <c r="H639" s="38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customFormat="false" ht="14.25" hidden="false" customHeight="true" outlineLevel="0" collapsed="false">
      <c r="A640" s="380"/>
      <c r="B640" s="380"/>
      <c r="C640" s="380"/>
      <c r="D640" s="381"/>
      <c r="E640" s="380"/>
      <c r="F640" s="381"/>
      <c r="G640" s="380"/>
      <c r="H640" s="38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customFormat="false" ht="14.25" hidden="false" customHeight="true" outlineLevel="0" collapsed="false">
      <c r="A641" s="380"/>
      <c r="B641" s="380"/>
      <c r="C641" s="380"/>
      <c r="D641" s="381"/>
      <c r="E641" s="380"/>
      <c r="F641" s="381"/>
      <c r="G641" s="380"/>
      <c r="H641" s="38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customFormat="false" ht="14.25" hidden="false" customHeight="true" outlineLevel="0" collapsed="false">
      <c r="A642" s="380"/>
      <c r="B642" s="380"/>
      <c r="C642" s="380"/>
      <c r="D642" s="381"/>
      <c r="E642" s="380"/>
      <c r="F642" s="381"/>
      <c r="G642" s="380"/>
      <c r="H642" s="38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customFormat="false" ht="14.25" hidden="false" customHeight="true" outlineLevel="0" collapsed="false">
      <c r="A643" s="380"/>
      <c r="B643" s="380"/>
      <c r="C643" s="380"/>
      <c r="D643" s="381"/>
      <c r="E643" s="380"/>
      <c r="F643" s="381"/>
      <c r="G643" s="380"/>
      <c r="H643" s="38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customFormat="false" ht="14.25" hidden="false" customHeight="true" outlineLevel="0" collapsed="false">
      <c r="A644" s="380"/>
      <c r="B644" s="380"/>
      <c r="C644" s="380"/>
      <c r="D644" s="381"/>
      <c r="E644" s="380"/>
      <c r="F644" s="381"/>
      <c r="G644" s="380"/>
      <c r="H644" s="38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customFormat="false" ht="14.25" hidden="false" customHeight="true" outlineLevel="0" collapsed="false">
      <c r="A645" s="380"/>
      <c r="B645" s="380"/>
      <c r="C645" s="380"/>
      <c r="D645" s="381"/>
      <c r="E645" s="380"/>
      <c r="F645" s="381"/>
      <c r="G645" s="380"/>
      <c r="H645" s="38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customFormat="false" ht="14.25" hidden="false" customHeight="true" outlineLevel="0" collapsed="false">
      <c r="A646" s="380"/>
      <c r="B646" s="380"/>
      <c r="C646" s="380"/>
      <c r="D646" s="381"/>
      <c r="E646" s="380"/>
      <c r="F646" s="381"/>
      <c r="G646" s="380"/>
      <c r="H646" s="38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customFormat="false" ht="14.25" hidden="false" customHeight="true" outlineLevel="0" collapsed="false">
      <c r="A647" s="380"/>
      <c r="B647" s="380"/>
      <c r="C647" s="380"/>
      <c r="D647" s="381"/>
      <c r="E647" s="380"/>
      <c r="F647" s="381"/>
      <c r="G647" s="380"/>
      <c r="H647" s="38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customFormat="false" ht="14.25" hidden="false" customHeight="true" outlineLevel="0" collapsed="false">
      <c r="A648" s="380"/>
      <c r="B648" s="380"/>
      <c r="C648" s="380"/>
      <c r="D648" s="381"/>
      <c r="E648" s="380"/>
      <c r="F648" s="381"/>
      <c r="G648" s="380"/>
      <c r="H648" s="38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customFormat="false" ht="14.25" hidden="false" customHeight="true" outlineLevel="0" collapsed="false">
      <c r="A649" s="380"/>
      <c r="B649" s="380"/>
      <c r="C649" s="380"/>
      <c r="D649" s="381"/>
      <c r="E649" s="380"/>
      <c r="F649" s="381"/>
      <c r="G649" s="380"/>
      <c r="H649" s="38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customFormat="false" ht="14.25" hidden="false" customHeight="true" outlineLevel="0" collapsed="false">
      <c r="A650" s="380"/>
      <c r="B650" s="380"/>
      <c r="C650" s="380"/>
      <c r="D650" s="381"/>
      <c r="E650" s="380"/>
      <c r="F650" s="381"/>
      <c r="G650" s="380"/>
      <c r="H650" s="38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customFormat="false" ht="14.25" hidden="false" customHeight="true" outlineLevel="0" collapsed="false">
      <c r="A651" s="380"/>
      <c r="B651" s="380"/>
      <c r="C651" s="380"/>
      <c r="D651" s="381"/>
      <c r="E651" s="380"/>
      <c r="F651" s="381"/>
      <c r="G651" s="380"/>
      <c r="H651" s="38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customFormat="false" ht="14.25" hidden="false" customHeight="true" outlineLevel="0" collapsed="false">
      <c r="A652" s="380"/>
      <c r="B652" s="380"/>
      <c r="C652" s="380"/>
      <c r="D652" s="381"/>
      <c r="E652" s="380"/>
      <c r="F652" s="381"/>
      <c r="G652" s="380"/>
      <c r="H652" s="38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customFormat="false" ht="14.25" hidden="false" customHeight="true" outlineLevel="0" collapsed="false">
      <c r="A653" s="380"/>
      <c r="B653" s="380"/>
      <c r="C653" s="380"/>
      <c r="D653" s="381"/>
      <c r="E653" s="380"/>
      <c r="F653" s="381"/>
      <c r="G653" s="380"/>
      <c r="H653" s="38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customFormat="false" ht="14.25" hidden="false" customHeight="true" outlineLevel="0" collapsed="false">
      <c r="A654" s="380"/>
      <c r="B654" s="380"/>
      <c r="C654" s="380"/>
      <c r="D654" s="381"/>
      <c r="E654" s="380"/>
      <c r="F654" s="381"/>
      <c r="G654" s="380"/>
      <c r="H654" s="38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customFormat="false" ht="14.25" hidden="false" customHeight="true" outlineLevel="0" collapsed="false">
      <c r="A655" s="380"/>
      <c r="B655" s="380"/>
      <c r="C655" s="380"/>
      <c r="D655" s="381"/>
      <c r="E655" s="380"/>
      <c r="F655" s="381"/>
      <c r="G655" s="380"/>
      <c r="H655" s="38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customFormat="false" ht="14.25" hidden="false" customHeight="true" outlineLevel="0" collapsed="false">
      <c r="A656" s="380"/>
      <c r="B656" s="380"/>
      <c r="C656" s="380"/>
      <c r="D656" s="381"/>
      <c r="E656" s="380"/>
      <c r="F656" s="381"/>
      <c r="G656" s="380"/>
      <c r="H656" s="38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customFormat="false" ht="14.25" hidden="false" customHeight="true" outlineLevel="0" collapsed="false">
      <c r="A657" s="380"/>
      <c r="B657" s="380"/>
      <c r="C657" s="380"/>
      <c r="D657" s="381"/>
      <c r="E657" s="380"/>
      <c r="F657" s="381"/>
      <c r="G657" s="380"/>
      <c r="H657" s="38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customFormat="false" ht="14.25" hidden="false" customHeight="true" outlineLevel="0" collapsed="false">
      <c r="A658" s="380"/>
      <c r="B658" s="380"/>
      <c r="C658" s="380"/>
      <c r="D658" s="381"/>
      <c r="E658" s="380"/>
      <c r="F658" s="381"/>
      <c r="G658" s="380"/>
      <c r="H658" s="38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customFormat="false" ht="14.25" hidden="false" customHeight="true" outlineLevel="0" collapsed="false">
      <c r="A659" s="380"/>
      <c r="B659" s="380"/>
      <c r="C659" s="380"/>
      <c r="D659" s="381"/>
      <c r="E659" s="380"/>
      <c r="F659" s="381"/>
      <c r="G659" s="380"/>
      <c r="H659" s="38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customFormat="false" ht="14.25" hidden="false" customHeight="true" outlineLevel="0" collapsed="false">
      <c r="A660" s="380"/>
      <c r="B660" s="380"/>
      <c r="C660" s="380"/>
      <c r="D660" s="381"/>
      <c r="E660" s="380"/>
      <c r="F660" s="381"/>
      <c r="G660" s="380"/>
      <c r="H660" s="38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customFormat="false" ht="14.25" hidden="false" customHeight="true" outlineLevel="0" collapsed="false">
      <c r="A661" s="380"/>
      <c r="B661" s="380"/>
      <c r="C661" s="380"/>
      <c r="D661" s="381"/>
      <c r="E661" s="380"/>
      <c r="F661" s="381"/>
      <c r="G661" s="380"/>
      <c r="H661" s="38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customFormat="false" ht="14.25" hidden="false" customHeight="true" outlineLevel="0" collapsed="false">
      <c r="A662" s="380"/>
      <c r="B662" s="380"/>
      <c r="C662" s="380"/>
      <c r="D662" s="381"/>
      <c r="E662" s="380"/>
      <c r="F662" s="381"/>
      <c r="G662" s="380"/>
      <c r="H662" s="38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customFormat="false" ht="14.25" hidden="false" customHeight="true" outlineLevel="0" collapsed="false">
      <c r="A663" s="380"/>
      <c r="B663" s="380"/>
      <c r="C663" s="380"/>
      <c r="D663" s="381"/>
      <c r="E663" s="380"/>
      <c r="F663" s="381"/>
      <c r="G663" s="380"/>
      <c r="H663" s="38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customFormat="false" ht="14.25" hidden="false" customHeight="true" outlineLevel="0" collapsed="false">
      <c r="A664" s="380"/>
      <c r="B664" s="380"/>
      <c r="C664" s="380"/>
      <c r="D664" s="381"/>
      <c r="E664" s="380"/>
      <c r="F664" s="381"/>
      <c r="G664" s="380"/>
      <c r="H664" s="38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customFormat="false" ht="14.25" hidden="false" customHeight="true" outlineLevel="0" collapsed="false">
      <c r="A665" s="380"/>
      <c r="B665" s="380"/>
      <c r="C665" s="380"/>
      <c r="D665" s="381"/>
      <c r="E665" s="380"/>
      <c r="F665" s="381"/>
      <c r="G665" s="380"/>
      <c r="H665" s="38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customFormat="false" ht="14.25" hidden="false" customHeight="true" outlineLevel="0" collapsed="false">
      <c r="A666" s="380"/>
      <c r="B666" s="380"/>
      <c r="C666" s="380"/>
      <c r="D666" s="381"/>
      <c r="E666" s="380"/>
      <c r="F666" s="381"/>
      <c r="G666" s="380"/>
      <c r="H666" s="38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customFormat="false" ht="14.25" hidden="false" customHeight="true" outlineLevel="0" collapsed="false">
      <c r="A667" s="380"/>
      <c r="B667" s="380"/>
      <c r="C667" s="380"/>
      <c r="D667" s="381"/>
      <c r="E667" s="380"/>
      <c r="F667" s="381"/>
      <c r="G667" s="380"/>
      <c r="H667" s="38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customFormat="false" ht="14.25" hidden="false" customHeight="true" outlineLevel="0" collapsed="false">
      <c r="A668" s="380"/>
      <c r="B668" s="380"/>
      <c r="C668" s="380"/>
      <c r="D668" s="381"/>
      <c r="E668" s="380"/>
      <c r="F668" s="381"/>
      <c r="G668" s="380"/>
      <c r="H668" s="38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customFormat="false" ht="14.25" hidden="false" customHeight="true" outlineLevel="0" collapsed="false">
      <c r="A669" s="380"/>
      <c r="B669" s="380"/>
      <c r="C669" s="380"/>
      <c r="D669" s="381"/>
      <c r="E669" s="380"/>
      <c r="F669" s="381"/>
      <c r="G669" s="380"/>
      <c r="H669" s="38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customFormat="false" ht="14.25" hidden="false" customHeight="true" outlineLevel="0" collapsed="false">
      <c r="A670" s="380"/>
      <c r="B670" s="380"/>
      <c r="C670" s="380"/>
      <c r="D670" s="381"/>
      <c r="E670" s="380"/>
      <c r="F670" s="381"/>
      <c r="G670" s="380"/>
      <c r="H670" s="38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customFormat="false" ht="14.25" hidden="false" customHeight="true" outlineLevel="0" collapsed="false">
      <c r="A671" s="380"/>
      <c r="B671" s="380"/>
      <c r="C671" s="380"/>
      <c r="D671" s="381"/>
      <c r="E671" s="380"/>
      <c r="F671" s="381"/>
      <c r="G671" s="380"/>
      <c r="H671" s="38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customFormat="false" ht="14.25" hidden="false" customHeight="true" outlineLevel="0" collapsed="false">
      <c r="A672" s="380"/>
      <c r="B672" s="380"/>
      <c r="C672" s="380"/>
      <c r="D672" s="381"/>
      <c r="E672" s="380"/>
      <c r="F672" s="381"/>
      <c r="G672" s="380"/>
      <c r="H672" s="38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customFormat="false" ht="14.25" hidden="false" customHeight="true" outlineLevel="0" collapsed="false">
      <c r="A673" s="380"/>
      <c r="B673" s="380"/>
      <c r="C673" s="380"/>
      <c r="D673" s="381"/>
      <c r="E673" s="380"/>
      <c r="F673" s="381"/>
      <c r="G673" s="380"/>
      <c r="H673" s="38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customFormat="false" ht="14.25" hidden="false" customHeight="true" outlineLevel="0" collapsed="false">
      <c r="A674" s="380"/>
      <c r="B674" s="380"/>
      <c r="C674" s="380"/>
      <c r="D674" s="381"/>
      <c r="E674" s="380"/>
      <c r="F674" s="381"/>
      <c r="G674" s="380"/>
      <c r="H674" s="38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customFormat="false" ht="14.25" hidden="false" customHeight="true" outlineLevel="0" collapsed="false">
      <c r="A675" s="380"/>
      <c r="B675" s="380"/>
      <c r="C675" s="380"/>
      <c r="D675" s="381"/>
      <c r="E675" s="380"/>
      <c r="F675" s="381"/>
      <c r="G675" s="380"/>
      <c r="H675" s="38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customFormat="false" ht="14.25" hidden="false" customHeight="true" outlineLevel="0" collapsed="false">
      <c r="A676" s="380"/>
      <c r="B676" s="380"/>
      <c r="C676" s="380"/>
      <c r="D676" s="381"/>
      <c r="E676" s="380"/>
      <c r="F676" s="381"/>
      <c r="G676" s="380"/>
      <c r="H676" s="38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customFormat="false" ht="14.25" hidden="false" customHeight="true" outlineLevel="0" collapsed="false">
      <c r="A677" s="380"/>
      <c r="B677" s="380"/>
      <c r="C677" s="380"/>
      <c r="D677" s="381"/>
      <c r="E677" s="380"/>
      <c r="F677" s="381"/>
      <c r="G677" s="380"/>
      <c r="H677" s="38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customFormat="false" ht="14.25" hidden="false" customHeight="true" outlineLevel="0" collapsed="false">
      <c r="A678" s="380"/>
      <c r="B678" s="380"/>
      <c r="C678" s="380"/>
      <c r="D678" s="381"/>
      <c r="E678" s="380"/>
      <c r="F678" s="381"/>
      <c r="G678" s="380"/>
      <c r="H678" s="38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customFormat="false" ht="14.25" hidden="false" customHeight="true" outlineLevel="0" collapsed="false">
      <c r="A679" s="380"/>
      <c r="B679" s="380"/>
      <c r="C679" s="380"/>
      <c r="D679" s="381"/>
      <c r="E679" s="380"/>
      <c r="F679" s="381"/>
      <c r="G679" s="380"/>
      <c r="H679" s="38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customFormat="false" ht="14.25" hidden="false" customHeight="true" outlineLevel="0" collapsed="false">
      <c r="A680" s="380"/>
      <c r="B680" s="380"/>
      <c r="C680" s="380"/>
      <c r="D680" s="381"/>
      <c r="E680" s="380"/>
      <c r="F680" s="381"/>
      <c r="G680" s="380"/>
      <c r="H680" s="38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customFormat="false" ht="14.25" hidden="false" customHeight="true" outlineLevel="0" collapsed="false">
      <c r="A681" s="380"/>
      <c r="B681" s="380"/>
      <c r="C681" s="380"/>
      <c r="D681" s="381"/>
      <c r="E681" s="380"/>
      <c r="F681" s="381"/>
      <c r="G681" s="380"/>
      <c r="H681" s="38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customFormat="false" ht="14.25" hidden="false" customHeight="true" outlineLevel="0" collapsed="false">
      <c r="A682" s="380"/>
      <c r="B682" s="380"/>
      <c r="C682" s="380"/>
      <c r="D682" s="381"/>
      <c r="E682" s="380"/>
      <c r="F682" s="381"/>
      <c r="G682" s="380"/>
      <c r="H682" s="38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customFormat="false" ht="14.25" hidden="false" customHeight="true" outlineLevel="0" collapsed="false">
      <c r="A683" s="380"/>
      <c r="B683" s="380"/>
      <c r="C683" s="380"/>
      <c r="D683" s="381"/>
      <c r="E683" s="380"/>
      <c r="F683" s="381"/>
      <c r="G683" s="380"/>
      <c r="H683" s="38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customFormat="false" ht="14.25" hidden="false" customHeight="true" outlineLevel="0" collapsed="false">
      <c r="A684" s="380"/>
      <c r="B684" s="380"/>
      <c r="C684" s="380"/>
      <c r="D684" s="381"/>
      <c r="E684" s="380"/>
      <c r="F684" s="381"/>
      <c r="G684" s="380"/>
      <c r="H684" s="38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customFormat="false" ht="14.25" hidden="false" customHeight="true" outlineLevel="0" collapsed="false">
      <c r="A685" s="380"/>
      <c r="B685" s="380"/>
      <c r="C685" s="380"/>
      <c r="D685" s="381"/>
      <c r="E685" s="380"/>
      <c r="F685" s="381"/>
      <c r="G685" s="380"/>
      <c r="H685" s="38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customFormat="false" ht="14.25" hidden="false" customHeight="true" outlineLevel="0" collapsed="false">
      <c r="A686" s="380"/>
      <c r="B686" s="380"/>
      <c r="C686" s="380"/>
      <c r="D686" s="381"/>
      <c r="E686" s="380"/>
      <c r="F686" s="381"/>
      <c r="G686" s="380"/>
      <c r="H686" s="38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customFormat="false" ht="14.25" hidden="false" customHeight="true" outlineLevel="0" collapsed="false">
      <c r="A687" s="380"/>
      <c r="B687" s="380"/>
      <c r="C687" s="380"/>
      <c r="D687" s="381"/>
      <c r="E687" s="380"/>
      <c r="F687" s="381"/>
      <c r="G687" s="380"/>
      <c r="H687" s="38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customFormat="false" ht="14.25" hidden="false" customHeight="true" outlineLevel="0" collapsed="false">
      <c r="A688" s="380"/>
      <c r="B688" s="380"/>
      <c r="C688" s="380"/>
      <c r="D688" s="381"/>
      <c r="E688" s="380"/>
      <c r="F688" s="381"/>
      <c r="G688" s="380"/>
      <c r="H688" s="38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customFormat="false" ht="14.25" hidden="false" customHeight="true" outlineLevel="0" collapsed="false">
      <c r="A689" s="380"/>
      <c r="B689" s="380"/>
      <c r="C689" s="380"/>
      <c r="D689" s="381"/>
      <c r="E689" s="380"/>
      <c r="F689" s="381"/>
      <c r="G689" s="380"/>
      <c r="H689" s="38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customFormat="false" ht="14.25" hidden="false" customHeight="true" outlineLevel="0" collapsed="false">
      <c r="A690" s="380"/>
      <c r="B690" s="380"/>
      <c r="C690" s="380"/>
      <c r="D690" s="381"/>
      <c r="E690" s="380"/>
      <c r="F690" s="381"/>
      <c r="G690" s="380"/>
      <c r="H690" s="38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customFormat="false" ht="14.25" hidden="false" customHeight="true" outlineLevel="0" collapsed="false">
      <c r="A691" s="380"/>
      <c r="B691" s="380"/>
      <c r="C691" s="380"/>
      <c r="D691" s="381"/>
      <c r="E691" s="380"/>
      <c r="F691" s="381"/>
      <c r="G691" s="380"/>
      <c r="H691" s="38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customFormat="false" ht="14.25" hidden="false" customHeight="true" outlineLevel="0" collapsed="false">
      <c r="A692" s="380"/>
      <c r="B692" s="380"/>
      <c r="C692" s="380"/>
      <c r="D692" s="381"/>
      <c r="E692" s="380"/>
      <c r="F692" s="381"/>
      <c r="G692" s="380"/>
      <c r="H692" s="38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customFormat="false" ht="14.25" hidden="false" customHeight="true" outlineLevel="0" collapsed="false">
      <c r="A693" s="380"/>
      <c r="B693" s="380"/>
      <c r="C693" s="380"/>
      <c r="D693" s="381"/>
      <c r="E693" s="380"/>
      <c r="F693" s="381"/>
      <c r="G693" s="380"/>
      <c r="H693" s="38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customFormat="false" ht="14.25" hidden="false" customHeight="true" outlineLevel="0" collapsed="false">
      <c r="A694" s="380"/>
      <c r="B694" s="380"/>
      <c r="C694" s="380"/>
      <c r="D694" s="381"/>
      <c r="E694" s="380"/>
      <c r="F694" s="381"/>
      <c r="G694" s="380"/>
      <c r="H694" s="38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customFormat="false" ht="14.25" hidden="false" customHeight="true" outlineLevel="0" collapsed="false">
      <c r="A695" s="380"/>
      <c r="B695" s="380"/>
      <c r="C695" s="380"/>
      <c r="D695" s="381"/>
      <c r="E695" s="380"/>
      <c r="F695" s="381"/>
      <c r="G695" s="380"/>
      <c r="H695" s="38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customFormat="false" ht="14.25" hidden="false" customHeight="true" outlineLevel="0" collapsed="false">
      <c r="A696" s="380"/>
      <c r="B696" s="380"/>
      <c r="C696" s="380"/>
      <c r="D696" s="381"/>
      <c r="E696" s="380"/>
      <c r="F696" s="381"/>
      <c r="G696" s="380"/>
      <c r="H696" s="38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customFormat="false" ht="14.25" hidden="false" customHeight="true" outlineLevel="0" collapsed="false">
      <c r="A697" s="380"/>
      <c r="B697" s="380"/>
      <c r="C697" s="380"/>
      <c r="D697" s="381"/>
      <c r="E697" s="380"/>
      <c r="F697" s="381"/>
      <c r="G697" s="380"/>
      <c r="H697" s="38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customFormat="false" ht="14.25" hidden="false" customHeight="true" outlineLevel="0" collapsed="false">
      <c r="A698" s="380"/>
      <c r="B698" s="380"/>
      <c r="C698" s="380"/>
      <c r="D698" s="381"/>
      <c r="E698" s="380"/>
      <c r="F698" s="381"/>
      <c r="G698" s="380"/>
      <c r="H698" s="38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customFormat="false" ht="14.25" hidden="false" customHeight="true" outlineLevel="0" collapsed="false">
      <c r="A699" s="380"/>
      <c r="B699" s="380"/>
      <c r="C699" s="380"/>
      <c r="D699" s="381"/>
      <c r="E699" s="380"/>
      <c r="F699" s="381"/>
      <c r="G699" s="380"/>
      <c r="H699" s="38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customFormat="false" ht="14.25" hidden="false" customHeight="true" outlineLevel="0" collapsed="false">
      <c r="A700" s="380"/>
      <c r="B700" s="380"/>
      <c r="C700" s="380"/>
      <c r="D700" s="381"/>
      <c r="E700" s="380"/>
      <c r="F700" s="381"/>
      <c r="G700" s="380"/>
      <c r="H700" s="38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customFormat="false" ht="14.25" hidden="false" customHeight="true" outlineLevel="0" collapsed="false">
      <c r="A701" s="380"/>
      <c r="B701" s="380"/>
      <c r="C701" s="380"/>
      <c r="D701" s="381"/>
      <c r="E701" s="380"/>
      <c r="F701" s="381"/>
      <c r="G701" s="380"/>
      <c r="H701" s="38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customFormat="false" ht="14.25" hidden="false" customHeight="true" outlineLevel="0" collapsed="false">
      <c r="A702" s="380"/>
      <c r="B702" s="380"/>
      <c r="C702" s="380"/>
      <c r="D702" s="381"/>
      <c r="E702" s="380"/>
      <c r="F702" s="381"/>
      <c r="G702" s="380"/>
      <c r="H702" s="38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customFormat="false" ht="14.25" hidden="false" customHeight="true" outlineLevel="0" collapsed="false">
      <c r="A703" s="380"/>
      <c r="B703" s="380"/>
      <c r="C703" s="380"/>
      <c r="D703" s="381"/>
      <c r="E703" s="380"/>
      <c r="F703" s="381"/>
      <c r="G703" s="380"/>
      <c r="H703" s="38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customFormat="false" ht="14.25" hidden="false" customHeight="true" outlineLevel="0" collapsed="false">
      <c r="A704" s="380"/>
      <c r="B704" s="380"/>
      <c r="C704" s="380"/>
      <c r="D704" s="381"/>
      <c r="E704" s="380"/>
      <c r="F704" s="381"/>
      <c r="G704" s="380"/>
      <c r="H704" s="38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customFormat="false" ht="14.25" hidden="false" customHeight="true" outlineLevel="0" collapsed="false">
      <c r="A705" s="380"/>
      <c r="B705" s="380"/>
      <c r="C705" s="380"/>
      <c r="D705" s="381"/>
      <c r="E705" s="380"/>
      <c r="F705" s="381"/>
      <c r="G705" s="380"/>
      <c r="H705" s="38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customFormat="false" ht="14.25" hidden="false" customHeight="true" outlineLevel="0" collapsed="false">
      <c r="A706" s="380"/>
      <c r="B706" s="380"/>
      <c r="C706" s="380"/>
      <c r="D706" s="381"/>
      <c r="E706" s="380"/>
      <c r="F706" s="381"/>
      <c r="G706" s="380"/>
      <c r="H706" s="38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customFormat="false" ht="14.25" hidden="false" customHeight="true" outlineLevel="0" collapsed="false">
      <c r="A707" s="380"/>
      <c r="B707" s="380"/>
      <c r="C707" s="380"/>
      <c r="D707" s="381"/>
      <c r="E707" s="380"/>
      <c r="F707" s="381"/>
      <c r="G707" s="380"/>
      <c r="H707" s="38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customFormat="false" ht="14.25" hidden="false" customHeight="true" outlineLevel="0" collapsed="false">
      <c r="A708" s="380"/>
      <c r="B708" s="380"/>
      <c r="C708" s="380"/>
      <c r="D708" s="381"/>
      <c r="E708" s="380"/>
      <c r="F708" s="381"/>
      <c r="G708" s="380"/>
      <c r="H708" s="38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customFormat="false" ht="14.25" hidden="false" customHeight="true" outlineLevel="0" collapsed="false">
      <c r="A709" s="380"/>
      <c r="B709" s="380"/>
      <c r="C709" s="380"/>
      <c r="D709" s="381"/>
      <c r="E709" s="380"/>
      <c r="F709" s="381"/>
      <c r="G709" s="380"/>
      <c r="H709" s="38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customFormat="false" ht="14.25" hidden="false" customHeight="true" outlineLevel="0" collapsed="false">
      <c r="A710" s="380"/>
      <c r="B710" s="380"/>
      <c r="C710" s="380"/>
      <c r="D710" s="381"/>
      <c r="E710" s="380"/>
      <c r="F710" s="381"/>
      <c r="G710" s="380"/>
      <c r="H710" s="38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customFormat="false" ht="14.25" hidden="false" customHeight="true" outlineLevel="0" collapsed="false">
      <c r="A711" s="380"/>
      <c r="B711" s="380"/>
      <c r="C711" s="380"/>
      <c r="D711" s="381"/>
      <c r="E711" s="380"/>
      <c r="F711" s="381"/>
      <c r="G711" s="380"/>
      <c r="H711" s="38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customFormat="false" ht="14.25" hidden="false" customHeight="true" outlineLevel="0" collapsed="false">
      <c r="A712" s="380"/>
      <c r="B712" s="380"/>
      <c r="C712" s="380"/>
      <c r="D712" s="381"/>
      <c r="E712" s="380"/>
      <c r="F712" s="381"/>
      <c r="G712" s="380"/>
      <c r="H712" s="38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customFormat="false" ht="14.25" hidden="false" customHeight="true" outlineLevel="0" collapsed="false">
      <c r="A713" s="380"/>
      <c r="B713" s="380"/>
      <c r="C713" s="380"/>
      <c r="D713" s="381"/>
      <c r="E713" s="380"/>
      <c r="F713" s="381"/>
      <c r="G713" s="380"/>
      <c r="H713" s="38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customFormat="false" ht="14.25" hidden="false" customHeight="true" outlineLevel="0" collapsed="false">
      <c r="A714" s="380"/>
      <c r="B714" s="380"/>
      <c r="C714" s="380"/>
      <c r="D714" s="381"/>
      <c r="E714" s="380"/>
      <c r="F714" s="381"/>
      <c r="G714" s="380"/>
      <c r="H714" s="38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customFormat="false" ht="14.25" hidden="false" customHeight="true" outlineLevel="0" collapsed="false">
      <c r="A715" s="380"/>
      <c r="B715" s="380"/>
      <c r="C715" s="380"/>
      <c r="D715" s="381"/>
      <c r="E715" s="380"/>
      <c r="F715" s="381"/>
      <c r="G715" s="380"/>
      <c r="H715" s="38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customFormat="false" ht="14.25" hidden="false" customHeight="true" outlineLevel="0" collapsed="false">
      <c r="A716" s="380"/>
      <c r="B716" s="380"/>
      <c r="C716" s="380"/>
      <c r="D716" s="381"/>
      <c r="E716" s="380"/>
      <c r="F716" s="381"/>
      <c r="G716" s="380"/>
      <c r="H716" s="38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customFormat="false" ht="14.25" hidden="false" customHeight="true" outlineLevel="0" collapsed="false">
      <c r="A717" s="380"/>
      <c r="B717" s="380"/>
      <c r="C717" s="380"/>
      <c r="D717" s="381"/>
      <c r="E717" s="380"/>
      <c r="F717" s="381"/>
      <c r="G717" s="380"/>
      <c r="H717" s="38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customFormat="false" ht="14.25" hidden="false" customHeight="true" outlineLevel="0" collapsed="false">
      <c r="A718" s="380"/>
      <c r="B718" s="380"/>
      <c r="C718" s="380"/>
      <c r="D718" s="381"/>
      <c r="E718" s="380"/>
      <c r="F718" s="381"/>
      <c r="G718" s="380"/>
      <c r="H718" s="38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customFormat="false" ht="14.25" hidden="false" customHeight="true" outlineLevel="0" collapsed="false">
      <c r="A719" s="380"/>
      <c r="B719" s="380"/>
      <c r="C719" s="380"/>
      <c r="D719" s="381"/>
      <c r="E719" s="380"/>
      <c r="F719" s="381"/>
      <c r="G719" s="380"/>
      <c r="H719" s="38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customFormat="false" ht="14.25" hidden="false" customHeight="true" outlineLevel="0" collapsed="false">
      <c r="A720" s="380"/>
      <c r="B720" s="380"/>
      <c r="C720" s="380"/>
      <c r="D720" s="381"/>
      <c r="E720" s="380"/>
      <c r="F720" s="381"/>
      <c r="G720" s="380"/>
      <c r="H720" s="38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customFormat="false" ht="14.25" hidden="false" customHeight="true" outlineLevel="0" collapsed="false">
      <c r="A721" s="380"/>
      <c r="B721" s="380"/>
      <c r="C721" s="380"/>
      <c r="D721" s="381"/>
      <c r="E721" s="380"/>
      <c r="F721" s="381"/>
      <c r="G721" s="380"/>
      <c r="H721" s="38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customFormat="false" ht="14.25" hidden="false" customHeight="true" outlineLevel="0" collapsed="false">
      <c r="A722" s="380"/>
      <c r="B722" s="380"/>
      <c r="C722" s="380"/>
      <c r="D722" s="381"/>
      <c r="E722" s="380"/>
      <c r="F722" s="381"/>
      <c r="G722" s="380"/>
      <c r="H722" s="38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customFormat="false" ht="14.25" hidden="false" customHeight="true" outlineLevel="0" collapsed="false">
      <c r="A723" s="380"/>
      <c r="B723" s="380"/>
      <c r="C723" s="380"/>
      <c r="D723" s="381"/>
      <c r="E723" s="380"/>
      <c r="F723" s="381"/>
      <c r="G723" s="380"/>
      <c r="H723" s="38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customFormat="false" ht="14.25" hidden="false" customHeight="true" outlineLevel="0" collapsed="false">
      <c r="A724" s="380"/>
      <c r="B724" s="380"/>
      <c r="C724" s="380"/>
      <c r="D724" s="381"/>
      <c r="E724" s="380"/>
      <c r="F724" s="381"/>
      <c r="G724" s="380"/>
      <c r="H724" s="38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customFormat="false" ht="14.25" hidden="false" customHeight="true" outlineLevel="0" collapsed="false">
      <c r="A725" s="380"/>
      <c r="B725" s="380"/>
      <c r="C725" s="380"/>
      <c r="D725" s="381"/>
      <c r="E725" s="380"/>
      <c r="F725" s="381"/>
      <c r="G725" s="380"/>
      <c r="H725" s="38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customFormat="false" ht="14.25" hidden="false" customHeight="true" outlineLevel="0" collapsed="false">
      <c r="A726" s="380"/>
      <c r="B726" s="380"/>
      <c r="C726" s="380"/>
      <c r="D726" s="381"/>
      <c r="E726" s="380"/>
      <c r="F726" s="381"/>
      <c r="G726" s="380"/>
      <c r="H726" s="38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customFormat="false" ht="14.25" hidden="false" customHeight="true" outlineLevel="0" collapsed="false">
      <c r="A727" s="380"/>
      <c r="B727" s="380"/>
      <c r="C727" s="380"/>
      <c r="D727" s="381"/>
      <c r="E727" s="380"/>
      <c r="F727" s="381"/>
      <c r="G727" s="380"/>
      <c r="H727" s="38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customFormat="false" ht="14.25" hidden="false" customHeight="true" outlineLevel="0" collapsed="false">
      <c r="A728" s="380"/>
      <c r="B728" s="380"/>
      <c r="C728" s="380"/>
      <c r="D728" s="381"/>
      <c r="E728" s="380"/>
      <c r="F728" s="381"/>
      <c r="G728" s="380"/>
      <c r="H728" s="38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customFormat="false" ht="14.25" hidden="false" customHeight="true" outlineLevel="0" collapsed="false">
      <c r="A729" s="380"/>
      <c r="B729" s="380"/>
      <c r="C729" s="380"/>
      <c r="D729" s="381"/>
      <c r="E729" s="380"/>
      <c r="F729" s="381"/>
      <c r="G729" s="380"/>
      <c r="H729" s="38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customFormat="false" ht="14.25" hidden="false" customHeight="true" outlineLevel="0" collapsed="false">
      <c r="A730" s="380"/>
      <c r="B730" s="380"/>
      <c r="C730" s="380"/>
      <c r="D730" s="381"/>
      <c r="E730" s="380"/>
      <c r="F730" s="381"/>
      <c r="G730" s="380"/>
      <c r="H730" s="38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customFormat="false" ht="14.25" hidden="false" customHeight="true" outlineLevel="0" collapsed="false">
      <c r="A731" s="380"/>
      <c r="B731" s="380"/>
      <c r="C731" s="380"/>
      <c r="D731" s="381"/>
      <c r="E731" s="380"/>
      <c r="F731" s="381"/>
      <c r="G731" s="380"/>
      <c r="H731" s="38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customFormat="false" ht="14.25" hidden="false" customHeight="true" outlineLevel="0" collapsed="false">
      <c r="A732" s="380"/>
      <c r="B732" s="380"/>
      <c r="C732" s="380"/>
      <c r="D732" s="381"/>
      <c r="E732" s="380"/>
      <c r="F732" s="381"/>
      <c r="G732" s="380"/>
      <c r="H732" s="38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customFormat="false" ht="14.25" hidden="false" customHeight="true" outlineLevel="0" collapsed="false">
      <c r="A733" s="380"/>
      <c r="B733" s="380"/>
      <c r="C733" s="380"/>
      <c r="D733" s="381"/>
      <c r="E733" s="380"/>
      <c r="F733" s="381"/>
      <c r="G733" s="380"/>
      <c r="H733" s="38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customFormat="false" ht="14.25" hidden="false" customHeight="true" outlineLevel="0" collapsed="false">
      <c r="A734" s="380"/>
      <c r="B734" s="380"/>
      <c r="C734" s="380"/>
      <c r="D734" s="381"/>
      <c r="E734" s="380"/>
      <c r="F734" s="381"/>
      <c r="G734" s="380"/>
      <c r="H734" s="38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customFormat="false" ht="14.25" hidden="false" customHeight="true" outlineLevel="0" collapsed="false">
      <c r="A735" s="380"/>
      <c r="B735" s="380"/>
      <c r="C735" s="380"/>
      <c r="D735" s="381"/>
      <c r="E735" s="380"/>
      <c r="F735" s="381"/>
      <c r="G735" s="380"/>
      <c r="H735" s="38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customFormat="false" ht="14.25" hidden="false" customHeight="true" outlineLevel="0" collapsed="false">
      <c r="A736" s="380"/>
      <c r="B736" s="380"/>
      <c r="C736" s="380"/>
      <c r="D736" s="381"/>
      <c r="E736" s="380"/>
      <c r="F736" s="381"/>
      <c r="G736" s="380"/>
      <c r="H736" s="38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customFormat="false" ht="14.25" hidden="false" customHeight="true" outlineLevel="0" collapsed="false">
      <c r="A737" s="380"/>
      <c r="B737" s="380"/>
      <c r="C737" s="380"/>
      <c r="D737" s="381"/>
      <c r="E737" s="380"/>
      <c r="F737" s="381"/>
      <c r="G737" s="380"/>
      <c r="H737" s="38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customFormat="false" ht="14.25" hidden="false" customHeight="true" outlineLevel="0" collapsed="false">
      <c r="A738" s="380"/>
      <c r="B738" s="380"/>
      <c r="C738" s="380"/>
      <c r="D738" s="381"/>
      <c r="E738" s="380"/>
      <c r="F738" s="381"/>
      <c r="G738" s="380"/>
      <c r="H738" s="38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customFormat="false" ht="14.25" hidden="false" customHeight="true" outlineLevel="0" collapsed="false">
      <c r="A739" s="380"/>
      <c r="B739" s="380"/>
      <c r="C739" s="380"/>
      <c r="D739" s="381"/>
      <c r="E739" s="380"/>
      <c r="F739" s="381"/>
      <c r="G739" s="380"/>
      <c r="H739" s="38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customFormat="false" ht="14.25" hidden="false" customHeight="true" outlineLevel="0" collapsed="false">
      <c r="A740" s="380"/>
      <c r="B740" s="380"/>
      <c r="C740" s="380"/>
      <c r="D740" s="381"/>
      <c r="E740" s="380"/>
      <c r="F740" s="381"/>
      <c r="G740" s="380"/>
      <c r="H740" s="38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customFormat="false" ht="14.25" hidden="false" customHeight="true" outlineLevel="0" collapsed="false">
      <c r="A741" s="380"/>
      <c r="B741" s="380"/>
      <c r="C741" s="380"/>
      <c r="D741" s="381"/>
      <c r="E741" s="380"/>
      <c r="F741" s="381"/>
      <c r="G741" s="380"/>
      <c r="H741" s="38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customFormat="false" ht="14.25" hidden="false" customHeight="true" outlineLevel="0" collapsed="false">
      <c r="A742" s="380"/>
      <c r="B742" s="380"/>
      <c r="C742" s="380"/>
      <c r="D742" s="381"/>
      <c r="E742" s="380"/>
      <c r="F742" s="381"/>
      <c r="G742" s="380"/>
      <c r="H742" s="38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customFormat="false" ht="14.25" hidden="false" customHeight="true" outlineLevel="0" collapsed="false">
      <c r="A743" s="380"/>
      <c r="B743" s="380"/>
      <c r="C743" s="380"/>
      <c r="D743" s="381"/>
      <c r="E743" s="380"/>
      <c r="F743" s="381"/>
      <c r="G743" s="380"/>
      <c r="H743" s="38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customFormat="false" ht="14.25" hidden="false" customHeight="true" outlineLevel="0" collapsed="false">
      <c r="A744" s="380"/>
      <c r="B744" s="380"/>
      <c r="C744" s="380"/>
      <c r="D744" s="381"/>
      <c r="E744" s="380"/>
      <c r="F744" s="381"/>
      <c r="G744" s="380"/>
      <c r="H744" s="38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customFormat="false" ht="14.25" hidden="false" customHeight="true" outlineLevel="0" collapsed="false">
      <c r="A745" s="380"/>
      <c r="B745" s="380"/>
      <c r="C745" s="380"/>
      <c r="D745" s="381"/>
      <c r="E745" s="380"/>
      <c r="F745" s="381"/>
      <c r="G745" s="380"/>
      <c r="H745" s="38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customFormat="false" ht="14.25" hidden="false" customHeight="true" outlineLevel="0" collapsed="false">
      <c r="A746" s="380"/>
      <c r="B746" s="380"/>
      <c r="C746" s="380"/>
      <c r="D746" s="381"/>
      <c r="E746" s="380"/>
      <c r="F746" s="381"/>
      <c r="G746" s="380"/>
      <c r="H746" s="38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customFormat="false" ht="14.25" hidden="false" customHeight="true" outlineLevel="0" collapsed="false">
      <c r="A747" s="380"/>
      <c r="B747" s="380"/>
      <c r="C747" s="380"/>
      <c r="D747" s="381"/>
      <c r="E747" s="380"/>
      <c r="F747" s="381"/>
      <c r="G747" s="380"/>
      <c r="H747" s="38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customFormat="false" ht="14.25" hidden="false" customHeight="true" outlineLevel="0" collapsed="false">
      <c r="A748" s="380"/>
      <c r="B748" s="380"/>
      <c r="C748" s="380"/>
      <c r="D748" s="381"/>
      <c r="E748" s="380"/>
      <c r="F748" s="381"/>
      <c r="G748" s="380"/>
      <c r="H748" s="38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customFormat="false" ht="14.25" hidden="false" customHeight="true" outlineLevel="0" collapsed="false">
      <c r="A749" s="380"/>
      <c r="B749" s="380"/>
      <c r="C749" s="380"/>
      <c r="D749" s="381"/>
      <c r="E749" s="380"/>
      <c r="F749" s="381"/>
      <c r="G749" s="380"/>
      <c r="H749" s="38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customFormat="false" ht="14.25" hidden="false" customHeight="true" outlineLevel="0" collapsed="false">
      <c r="A750" s="380"/>
      <c r="B750" s="380"/>
      <c r="C750" s="380"/>
      <c r="D750" s="381"/>
      <c r="E750" s="380"/>
      <c r="F750" s="381"/>
      <c r="G750" s="380"/>
      <c r="H750" s="38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customFormat="false" ht="14.25" hidden="false" customHeight="true" outlineLevel="0" collapsed="false">
      <c r="A751" s="380"/>
      <c r="B751" s="380"/>
      <c r="C751" s="380"/>
      <c r="D751" s="381"/>
      <c r="E751" s="380"/>
      <c r="F751" s="381"/>
      <c r="G751" s="380"/>
      <c r="H751" s="38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customFormat="false" ht="14.25" hidden="false" customHeight="true" outlineLevel="0" collapsed="false">
      <c r="A752" s="380"/>
      <c r="B752" s="380"/>
      <c r="C752" s="380"/>
      <c r="D752" s="381"/>
      <c r="E752" s="380"/>
      <c r="F752" s="381"/>
      <c r="G752" s="380"/>
      <c r="H752" s="38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customFormat="false" ht="14.25" hidden="false" customHeight="true" outlineLevel="0" collapsed="false">
      <c r="A753" s="380"/>
      <c r="B753" s="380"/>
      <c r="C753" s="380"/>
      <c r="D753" s="381"/>
      <c r="E753" s="380"/>
      <c r="F753" s="381"/>
      <c r="G753" s="380"/>
      <c r="H753" s="38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customFormat="false" ht="14.25" hidden="false" customHeight="true" outlineLevel="0" collapsed="false">
      <c r="A754" s="380"/>
      <c r="B754" s="380"/>
      <c r="C754" s="380"/>
      <c r="D754" s="381"/>
      <c r="E754" s="380"/>
      <c r="F754" s="381"/>
      <c r="G754" s="380"/>
      <c r="H754" s="38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customFormat="false" ht="14.25" hidden="false" customHeight="true" outlineLevel="0" collapsed="false">
      <c r="A755" s="380"/>
      <c r="B755" s="380"/>
      <c r="C755" s="380"/>
      <c r="D755" s="381"/>
      <c r="E755" s="380"/>
      <c r="F755" s="381"/>
      <c r="G755" s="380"/>
      <c r="H755" s="38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customFormat="false" ht="14.25" hidden="false" customHeight="true" outlineLevel="0" collapsed="false">
      <c r="A756" s="380"/>
      <c r="B756" s="380"/>
      <c r="C756" s="380"/>
      <c r="D756" s="381"/>
      <c r="E756" s="380"/>
      <c r="F756" s="381"/>
      <c r="G756" s="380"/>
      <c r="H756" s="38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customFormat="false" ht="14.25" hidden="false" customHeight="true" outlineLevel="0" collapsed="false">
      <c r="A757" s="380"/>
      <c r="B757" s="380"/>
      <c r="C757" s="380"/>
      <c r="D757" s="381"/>
      <c r="E757" s="380"/>
      <c r="F757" s="381"/>
      <c r="G757" s="380"/>
      <c r="H757" s="38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customFormat="false" ht="14.25" hidden="false" customHeight="true" outlineLevel="0" collapsed="false">
      <c r="A758" s="380"/>
      <c r="B758" s="380"/>
      <c r="C758" s="380"/>
      <c r="D758" s="381"/>
      <c r="E758" s="380"/>
      <c r="F758" s="381"/>
      <c r="G758" s="380"/>
      <c r="H758" s="38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customFormat="false" ht="14.25" hidden="false" customHeight="true" outlineLevel="0" collapsed="false">
      <c r="A759" s="380"/>
      <c r="B759" s="380"/>
      <c r="C759" s="380"/>
      <c r="D759" s="381"/>
      <c r="E759" s="380"/>
      <c r="F759" s="381"/>
      <c r="G759" s="380"/>
      <c r="H759" s="38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customFormat="false" ht="14.25" hidden="false" customHeight="true" outlineLevel="0" collapsed="false">
      <c r="A760" s="380"/>
      <c r="B760" s="380"/>
      <c r="C760" s="380"/>
      <c r="D760" s="381"/>
      <c r="E760" s="380"/>
      <c r="F760" s="381"/>
      <c r="G760" s="380"/>
      <c r="H760" s="38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customFormat="false" ht="14.25" hidden="false" customHeight="true" outlineLevel="0" collapsed="false">
      <c r="A761" s="380"/>
      <c r="B761" s="380"/>
      <c r="C761" s="380"/>
      <c r="D761" s="381"/>
      <c r="E761" s="380"/>
      <c r="F761" s="381"/>
      <c r="G761" s="380"/>
      <c r="H761" s="38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customFormat="false" ht="14.25" hidden="false" customHeight="true" outlineLevel="0" collapsed="false">
      <c r="A762" s="380"/>
      <c r="B762" s="380"/>
      <c r="C762" s="380"/>
      <c r="D762" s="381"/>
      <c r="E762" s="380"/>
      <c r="F762" s="381"/>
      <c r="G762" s="380"/>
      <c r="H762" s="38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customFormat="false" ht="14.25" hidden="false" customHeight="true" outlineLevel="0" collapsed="false">
      <c r="A763" s="380"/>
      <c r="B763" s="380"/>
      <c r="C763" s="380"/>
      <c r="D763" s="381"/>
      <c r="E763" s="380"/>
      <c r="F763" s="381"/>
      <c r="G763" s="380"/>
      <c r="H763" s="38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customFormat="false" ht="14.25" hidden="false" customHeight="true" outlineLevel="0" collapsed="false">
      <c r="A764" s="380"/>
      <c r="B764" s="380"/>
      <c r="C764" s="380"/>
      <c r="D764" s="381"/>
      <c r="E764" s="380"/>
      <c r="F764" s="381"/>
      <c r="G764" s="380"/>
      <c r="H764" s="38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customFormat="false" ht="14.25" hidden="false" customHeight="true" outlineLevel="0" collapsed="false">
      <c r="A765" s="380"/>
      <c r="B765" s="380"/>
      <c r="C765" s="380"/>
      <c r="D765" s="381"/>
      <c r="E765" s="380"/>
      <c r="F765" s="381"/>
      <c r="G765" s="380"/>
      <c r="H765" s="38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customFormat="false" ht="14.25" hidden="false" customHeight="true" outlineLevel="0" collapsed="false">
      <c r="A766" s="380"/>
      <c r="B766" s="380"/>
      <c r="C766" s="380"/>
      <c r="D766" s="381"/>
      <c r="E766" s="380"/>
      <c r="F766" s="381"/>
      <c r="G766" s="380"/>
      <c r="H766" s="38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customFormat="false" ht="14.25" hidden="false" customHeight="true" outlineLevel="0" collapsed="false">
      <c r="A767" s="380"/>
      <c r="B767" s="380"/>
      <c r="C767" s="380"/>
      <c r="D767" s="381"/>
      <c r="E767" s="380"/>
      <c r="F767" s="381"/>
      <c r="G767" s="380"/>
      <c r="H767" s="38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customFormat="false" ht="14.25" hidden="false" customHeight="true" outlineLevel="0" collapsed="false">
      <c r="A768" s="380"/>
      <c r="B768" s="380"/>
      <c r="C768" s="380"/>
      <c r="D768" s="381"/>
      <c r="E768" s="380"/>
      <c r="F768" s="381"/>
      <c r="G768" s="380"/>
      <c r="H768" s="38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customFormat="false" ht="14.25" hidden="false" customHeight="true" outlineLevel="0" collapsed="false">
      <c r="A769" s="380"/>
      <c r="B769" s="380"/>
      <c r="C769" s="380"/>
      <c r="D769" s="381"/>
      <c r="E769" s="380"/>
      <c r="F769" s="381"/>
      <c r="G769" s="380"/>
      <c r="H769" s="38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customFormat="false" ht="14.25" hidden="false" customHeight="true" outlineLevel="0" collapsed="false">
      <c r="A770" s="380"/>
      <c r="B770" s="380"/>
      <c r="C770" s="380"/>
      <c r="D770" s="381"/>
      <c r="E770" s="380"/>
      <c r="F770" s="381"/>
      <c r="G770" s="380"/>
      <c r="H770" s="38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customFormat="false" ht="14.25" hidden="false" customHeight="true" outlineLevel="0" collapsed="false">
      <c r="A771" s="380"/>
      <c r="B771" s="380"/>
      <c r="C771" s="380"/>
      <c r="D771" s="381"/>
      <c r="E771" s="380"/>
      <c r="F771" s="381"/>
      <c r="G771" s="380"/>
      <c r="H771" s="38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customFormat="false" ht="14.25" hidden="false" customHeight="true" outlineLevel="0" collapsed="false">
      <c r="A772" s="380"/>
      <c r="B772" s="380"/>
      <c r="C772" s="380"/>
      <c r="D772" s="381"/>
      <c r="E772" s="380"/>
      <c r="F772" s="381"/>
      <c r="G772" s="380"/>
      <c r="H772" s="38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customFormat="false" ht="14.25" hidden="false" customHeight="true" outlineLevel="0" collapsed="false">
      <c r="A773" s="380"/>
      <c r="B773" s="380"/>
      <c r="C773" s="380"/>
      <c r="D773" s="381"/>
      <c r="E773" s="380"/>
      <c r="F773" s="381"/>
      <c r="G773" s="380"/>
      <c r="H773" s="38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customFormat="false" ht="14.25" hidden="false" customHeight="true" outlineLevel="0" collapsed="false">
      <c r="A774" s="380"/>
      <c r="B774" s="380"/>
      <c r="C774" s="380"/>
      <c r="D774" s="381"/>
      <c r="E774" s="380"/>
      <c r="F774" s="381"/>
      <c r="G774" s="380"/>
      <c r="H774" s="38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customFormat="false" ht="14.25" hidden="false" customHeight="true" outlineLevel="0" collapsed="false">
      <c r="A775" s="380"/>
      <c r="B775" s="380"/>
      <c r="C775" s="380"/>
      <c r="D775" s="381"/>
      <c r="E775" s="380"/>
      <c r="F775" s="381"/>
      <c r="G775" s="380"/>
      <c r="H775" s="38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customFormat="false" ht="14.25" hidden="false" customHeight="true" outlineLevel="0" collapsed="false">
      <c r="A776" s="380"/>
      <c r="B776" s="380"/>
      <c r="C776" s="380"/>
      <c r="D776" s="381"/>
      <c r="E776" s="380"/>
      <c r="F776" s="381"/>
      <c r="G776" s="380"/>
      <c r="H776" s="38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customFormat="false" ht="14.25" hidden="false" customHeight="true" outlineLevel="0" collapsed="false">
      <c r="A777" s="380"/>
      <c r="B777" s="380"/>
      <c r="C777" s="380"/>
      <c r="D777" s="381"/>
      <c r="E777" s="380"/>
      <c r="F777" s="381"/>
      <c r="G777" s="380"/>
      <c r="H777" s="38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customFormat="false" ht="14.25" hidden="false" customHeight="true" outlineLevel="0" collapsed="false">
      <c r="A778" s="380"/>
      <c r="B778" s="380"/>
      <c r="C778" s="380"/>
      <c r="D778" s="381"/>
      <c r="E778" s="380"/>
      <c r="F778" s="381"/>
      <c r="G778" s="380"/>
      <c r="H778" s="38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customFormat="false" ht="14.25" hidden="false" customHeight="true" outlineLevel="0" collapsed="false">
      <c r="A779" s="380"/>
      <c r="B779" s="380"/>
      <c r="C779" s="380"/>
      <c r="D779" s="381"/>
      <c r="E779" s="380"/>
      <c r="F779" s="381"/>
      <c r="G779" s="380"/>
      <c r="H779" s="38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customFormat="false" ht="14.25" hidden="false" customHeight="true" outlineLevel="0" collapsed="false">
      <c r="A780" s="380"/>
      <c r="B780" s="380"/>
      <c r="C780" s="380"/>
      <c r="D780" s="381"/>
      <c r="E780" s="380"/>
      <c r="F780" s="381"/>
      <c r="G780" s="380"/>
      <c r="H780" s="38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customFormat="false" ht="14.25" hidden="false" customHeight="true" outlineLevel="0" collapsed="false">
      <c r="A781" s="380"/>
      <c r="B781" s="380"/>
      <c r="C781" s="380"/>
      <c r="D781" s="381"/>
      <c r="E781" s="380"/>
      <c r="F781" s="381"/>
      <c r="G781" s="380"/>
      <c r="H781" s="38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customFormat="false" ht="14.25" hidden="false" customHeight="true" outlineLevel="0" collapsed="false">
      <c r="A782" s="380"/>
      <c r="B782" s="380"/>
      <c r="C782" s="380"/>
      <c r="D782" s="381"/>
      <c r="E782" s="380"/>
      <c r="F782" s="381"/>
      <c r="G782" s="380"/>
      <c r="H782" s="38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customFormat="false" ht="14.25" hidden="false" customHeight="true" outlineLevel="0" collapsed="false">
      <c r="A783" s="380"/>
      <c r="B783" s="380"/>
      <c r="C783" s="380"/>
      <c r="D783" s="381"/>
      <c r="E783" s="380"/>
      <c r="F783" s="381"/>
      <c r="G783" s="380"/>
      <c r="H783" s="38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customFormat="false" ht="14.25" hidden="false" customHeight="true" outlineLevel="0" collapsed="false">
      <c r="A784" s="380"/>
      <c r="B784" s="380"/>
      <c r="C784" s="380"/>
      <c r="D784" s="381"/>
      <c r="E784" s="380"/>
      <c r="F784" s="381"/>
      <c r="G784" s="380"/>
      <c r="H784" s="38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customFormat="false" ht="14.25" hidden="false" customHeight="true" outlineLevel="0" collapsed="false">
      <c r="A785" s="380"/>
      <c r="B785" s="380"/>
      <c r="C785" s="380"/>
      <c r="D785" s="381"/>
      <c r="E785" s="380"/>
      <c r="F785" s="381"/>
      <c r="G785" s="380"/>
      <c r="H785" s="38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customFormat="false" ht="14.25" hidden="false" customHeight="true" outlineLevel="0" collapsed="false">
      <c r="A786" s="380"/>
      <c r="B786" s="380"/>
      <c r="C786" s="380"/>
      <c r="D786" s="381"/>
      <c r="E786" s="380"/>
      <c r="F786" s="381"/>
      <c r="G786" s="380"/>
      <c r="H786" s="38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customFormat="false" ht="14.25" hidden="false" customHeight="true" outlineLevel="0" collapsed="false">
      <c r="A787" s="380"/>
      <c r="B787" s="380"/>
      <c r="C787" s="380"/>
      <c r="D787" s="381"/>
      <c r="E787" s="380"/>
      <c r="F787" s="381"/>
      <c r="G787" s="380"/>
      <c r="H787" s="38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customFormat="false" ht="14.25" hidden="false" customHeight="true" outlineLevel="0" collapsed="false">
      <c r="A788" s="380"/>
      <c r="B788" s="380"/>
      <c r="C788" s="380"/>
      <c r="D788" s="381"/>
      <c r="E788" s="380"/>
      <c r="F788" s="381"/>
      <c r="G788" s="380"/>
      <c r="H788" s="38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customFormat="false" ht="14.25" hidden="false" customHeight="true" outlineLevel="0" collapsed="false">
      <c r="A789" s="380"/>
      <c r="B789" s="380"/>
      <c r="C789" s="380"/>
      <c r="D789" s="381"/>
      <c r="E789" s="380"/>
      <c r="F789" s="381"/>
      <c r="G789" s="380"/>
      <c r="H789" s="38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customFormat="false" ht="14.25" hidden="false" customHeight="true" outlineLevel="0" collapsed="false">
      <c r="A790" s="380"/>
      <c r="B790" s="380"/>
      <c r="C790" s="380"/>
      <c r="D790" s="381"/>
      <c r="E790" s="380"/>
      <c r="F790" s="381"/>
      <c r="G790" s="380"/>
      <c r="H790" s="38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customFormat="false" ht="14.25" hidden="false" customHeight="true" outlineLevel="0" collapsed="false">
      <c r="A791" s="380"/>
      <c r="B791" s="380"/>
      <c r="C791" s="380"/>
      <c r="D791" s="381"/>
      <c r="E791" s="380"/>
      <c r="F791" s="381"/>
      <c r="G791" s="380"/>
      <c r="H791" s="38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customFormat="false" ht="14.25" hidden="false" customHeight="true" outlineLevel="0" collapsed="false">
      <c r="A792" s="380"/>
      <c r="B792" s="380"/>
      <c r="C792" s="380"/>
      <c r="D792" s="381"/>
      <c r="E792" s="380"/>
      <c r="F792" s="381"/>
      <c r="G792" s="380"/>
      <c r="H792" s="38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customFormat="false" ht="14.25" hidden="false" customHeight="true" outlineLevel="0" collapsed="false">
      <c r="A793" s="380"/>
      <c r="B793" s="380"/>
      <c r="C793" s="380"/>
      <c r="D793" s="381"/>
      <c r="E793" s="380"/>
      <c r="F793" s="381"/>
      <c r="G793" s="380"/>
      <c r="H793" s="38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customFormat="false" ht="14.25" hidden="false" customHeight="true" outlineLevel="0" collapsed="false">
      <c r="A794" s="380"/>
      <c r="B794" s="380"/>
      <c r="C794" s="380"/>
      <c r="D794" s="381"/>
      <c r="E794" s="380"/>
      <c r="F794" s="381"/>
      <c r="G794" s="380"/>
      <c r="H794" s="38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customFormat="false" ht="14.25" hidden="false" customHeight="true" outlineLevel="0" collapsed="false">
      <c r="A795" s="380"/>
      <c r="B795" s="380"/>
      <c r="C795" s="380"/>
      <c r="D795" s="381"/>
      <c r="E795" s="380"/>
      <c r="F795" s="381"/>
      <c r="G795" s="380"/>
      <c r="H795" s="38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customFormat="false" ht="14.25" hidden="false" customHeight="true" outlineLevel="0" collapsed="false">
      <c r="A796" s="380"/>
      <c r="B796" s="380"/>
      <c r="C796" s="380"/>
      <c r="D796" s="381"/>
      <c r="E796" s="380"/>
      <c r="F796" s="381"/>
      <c r="G796" s="380"/>
      <c r="H796" s="38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customFormat="false" ht="14.25" hidden="false" customHeight="true" outlineLevel="0" collapsed="false">
      <c r="A797" s="380"/>
      <c r="B797" s="380"/>
      <c r="C797" s="380"/>
      <c r="D797" s="381"/>
      <c r="E797" s="380"/>
      <c r="F797" s="381"/>
      <c r="G797" s="380"/>
      <c r="H797" s="38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customFormat="false" ht="14.25" hidden="false" customHeight="true" outlineLevel="0" collapsed="false">
      <c r="A798" s="380"/>
      <c r="B798" s="380"/>
      <c r="C798" s="380"/>
      <c r="D798" s="381"/>
      <c r="E798" s="380"/>
      <c r="F798" s="381"/>
      <c r="G798" s="380"/>
      <c r="H798" s="38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customFormat="false" ht="14.25" hidden="false" customHeight="true" outlineLevel="0" collapsed="false">
      <c r="A799" s="380"/>
      <c r="B799" s="380"/>
      <c r="C799" s="380"/>
      <c r="D799" s="381"/>
      <c r="E799" s="380"/>
      <c r="F799" s="381"/>
      <c r="G799" s="380"/>
      <c r="H799" s="38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customFormat="false" ht="14.25" hidden="false" customHeight="true" outlineLevel="0" collapsed="false">
      <c r="A800" s="380"/>
      <c r="B800" s="380"/>
      <c r="C800" s="380"/>
      <c r="D800" s="381"/>
      <c r="E800" s="380"/>
      <c r="F800" s="381"/>
      <c r="G800" s="380"/>
      <c r="H800" s="38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customFormat="false" ht="14.25" hidden="false" customHeight="true" outlineLevel="0" collapsed="false">
      <c r="A801" s="380"/>
      <c r="B801" s="380"/>
      <c r="C801" s="380"/>
      <c r="D801" s="381"/>
      <c r="E801" s="380"/>
      <c r="F801" s="381"/>
      <c r="G801" s="380"/>
      <c r="H801" s="38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customFormat="false" ht="14.25" hidden="false" customHeight="true" outlineLevel="0" collapsed="false">
      <c r="A802" s="380"/>
      <c r="B802" s="380"/>
      <c r="C802" s="380"/>
      <c r="D802" s="381"/>
      <c r="E802" s="380"/>
      <c r="F802" s="381"/>
      <c r="G802" s="380"/>
      <c r="H802" s="38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customFormat="false" ht="14.25" hidden="false" customHeight="true" outlineLevel="0" collapsed="false">
      <c r="A803" s="380"/>
      <c r="B803" s="380"/>
      <c r="C803" s="380"/>
      <c r="D803" s="381"/>
      <c r="E803" s="380"/>
      <c r="F803" s="381"/>
      <c r="G803" s="380"/>
      <c r="H803" s="38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customFormat="false" ht="14.25" hidden="false" customHeight="true" outlineLevel="0" collapsed="false">
      <c r="A804" s="380"/>
      <c r="B804" s="380"/>
      <c r="C804" s="380"/>
      <c r="D804" s="381"/>
      <c r="E804" s="380"/>
      <c r="F804" s="381"/>
      <c r="G804" s="380"/>
      <c r="H804" s="38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customFormat="false" ht="14.25" hidden="false" customHeight="true" outlineLevel="0" collapsed="false">
      <c r="A805" s="380"/>
      <c r="B805" s="380"/>
      <c r="C805" s="380"/>
      <c r="D805" s="381"/>
      <c r="E805" s="380"/>
      <c r="F805" s="381"/>
      <c r="G805" s="380"/>
      <c r="H805" s="38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customFormat="false" ht="14.25" hidden="false" customHeight="true" outlineLevel="0" collapsed="false">
      <c r="A806" s="380"/>
      <c r="B806" s="380"/>
      <c r="C806" s="380"/>
      <c r="D806" s="381"/>
      <c r="E806" s="380"/>
      <c r="F806" s="381"/>
      <c r="G806" s="380"/>
      <c r="H806" s="38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customFormat="false" ht="14.25" hidden="false" customHeight="true" outlineLevel="0" collapsed="false">
      <c r="A807" s="380"/>
      <c r="B807" s="380"/>
      <c r="C807" s="380"/>
      <c r="D807" s="381"/>
      <c r="E807" s="380"/>
      <c r="F807" s="381"/>
      <c r="G807" s="380"/>
      <c r="H807" s="38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customFormat="false" ht="14.25" hidden="false" customHeight="true" outlineLevel="0" collapsed="false">
      <c r="A808" s="380"/>
      <c r="B808" s="380"/>
      <c r="C808" s="380"/>
      <c r="D808" s="381"/>
      <c r="E808" s="380"/>
      <c r="F808" s="381"/>
      <c r="G808" s="380"/>
      <c r="H808" s="38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customFormat="false" ht="14.25" hidden="false" customHeight="true" outlineLevel="0" collapsed="false">
      <c r="A809" s="380"/>
      <c r="B809" s="380"/>
      <c r="C809" s="380"/>
      <c r="D809" s="381"/>
      <c r="E809" s="380"/>
      <c r="F809" s="381"/>
      <c r="G809" s="380"/>
      <c r="H809" s="38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customFormat="false" ht="14.25" hidden="false" customHeight="true" outlineLevel="0" collapsed="false">
      <c r="A810" s="380"/>
      <c r="B810" s="380"/>
      <c r="C810" s="380"/>
      <c r="D810" s="381"/>
      <c r="E810" s="380"/>
      <c r="F810" s="381"/>
      <c r="G810" s="380"/>
      <c r="H810" s="38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customFormat="false" ht="14.25" hidden="false" customHeight="true" outlineLevel="0" collapsed="false">
      <c r="A811" s="380"/>
      <c r="B811" s="380"/>
      <c r="C811" s="380"/>
      <c r="D811" s="381"/>
      <c r="E811" s="380"/>
      <c r="F811" s="381"/>
      <c r="G811" s="380"/>
      <c r="H811" s="38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customFormat="false" ht="14.25" hidden="false" customHeight="true" outlineLevel="0" collapsed="false">
      <c r="A812" s="380"/>
      <c r="B812" s="380"/>
      <c r="C812" s="380"/>
      <c r="D812" s="381"/>
      <c r="E812" s="380"/>
      <c r="F812" s="381"/>
      <c r="G812" s="380"/>
      <c r="H812" s="38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customFormat="false" ht="14.25" hidden="false" customHeight="true" outlineLevel="0" collapsed="false">
      <c r="A813" s="380"/>
      <c r="B813" s="380"/>
      <c r="C813" s="380"/>
      <c r="D813" s="381"/>
      <c r="E813" s="380"/>
      <c r="F813" s="381"/>
      <c r="G813" s="380"/>
      <c r="H813" s="38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customFormat="false" ht="14.25" hidden="false" customHeight="true" outlineLevel="0" collapsed="false">
      <c r="A814" s="380"/>
      <c r="B814" s="380"/>
      <c r="C814" s="380"/>
      <c r="D814" s="381"/>
      <c r="E814" s="380"/>
      <c r="F814" s="381"/>
      <c r="G814" s="380"/>
      <c r="H814" s="38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customFormat="false" ht="14.25" hidden="false" customHeight="true" outlineLevel="0" collapsed="false">
      <c r="A815" s="380"/>
      <c r="B815" s="380"/>
      <c r="C815" s="380"/>
      <c r="D815" s="381"/>
      <c r="E815" s="380"/>
      <c r="F815" s="381"/>
      <c r="G815" s="380"/>
      <c r="H815" s="38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customFormat="false" ht="14.25" hidden="false" customHeight="true" outlineLevel="0" collapsed="false">
      <c r="A816" s="380"/>
      <c r="B816" s="380"/>
      <c r="C816" s="380"/>
      <c r="D816" s="381"/>
      <c r="E816" s="380"/>
      <c r="F816" s="381"/>
      <c r="G816" s="380"/>
      <c r="H816" s="38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customFormat="false" ht="14.25" hidden="false" customHeight="true" outlineLevel="0" collapsed="false">
      <c r="A817" s="380"/>
      <c r="B817" s="380"/>
      <c r="C817" s="380"/>
      <c r="D817" s="381"/>
      <c r="E817" s="380"/>
      <c r="F817" s="381"/>
      <c r="G817" s="380"/>
      <c r="H817" s="38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customFormat="false" ht="14.25" hidden="false" customHeight="true" outlineLevel="0" collapsed="false">
      <c r="A818" s="380"/>
      <c r="B818" s="380"/>
      <c r="C818" s="380"/>
      <c r="D818" s="381"/>
      <c r="E818" s="380"/>
      <c r="F818" s="381"/>
      <c r="G818" s="380"/>
      <c r="H818" s="38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customFormat="false" ht="14.25" hidden="false" customHeight="true" outlineLevel="0" collapsed="false">
      <c r="A819" s="380"/>
      <c r="B819" s="380"/>
      <c r="C819" s="380"/>
      <c r="D819" s="381"/>
      <c r="E819" s="380"/>
      <c r="F819" s="381"/>
      <c r="G819" s="380"/>
      <c r="H819" s="38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customFormat="false" ht="14.25" hidden="false" customHeight="true" outlineLevel="0" collapsed="false">
      <c r="A820" s="380"/>
      <c r="B820" s="380"/>
      <c r="C820" s="380"/>
      <c r="D820" s="381"/>
      <c r="E820" s="380"/>
      <c r="F820" s="381"/>
      <c r="G820" s="380"/>
      <c r="H820" s="38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customFormat="false" ht="14.25" hidden="false" customHeight="true" outlineLevel="0" collapsed="false">
      <c r="A821" s="380"/>
      <c r="B821" s="380"/>
      <c r="C821" s="380"/>
      <c r="D821" s="381"/>
      <c r="E821" s="380"/>
      <c r="F821" s="381"/>
      <c r="G821" s="380"/>
      <c r="H821" s="38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customFormat="false" ht="14.25" hidden="false" customHeight="true" outlineLevel="0" collapsed="false">
      <c r="A822" s="380"/>
      <c r="B822" s="380"/>
      <c r="C822" s="380"/>
      <c r="D822" s="381"/>
      <c r="E822" s="380"/>
      <c r="F822" s="381"/>
      <c r="G822" s="380"/>
      <c r="H822" s="38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customFormat="false" ht="14.25" hidden="false" customHeight="true" outlineLevel="0" collapsed="false">
      <c r="A823" s="380"/>
      <c r="B823" s="380"/>
      <c r="C823" s="380"/>
      <c r="D823" s="381"/>
      <c r="E823" s="380"/>
      <c r="F823" s="381"/>
      <c r="G823" s="380"/>
      <c r="H823" s="38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customFormat="false" ht="14.25" hidden="false" customHeight="true" outlineLevel="0" collapsed="false">
      <c r="A824" s="380"/>
      <c r="B824" s="380"/>
      <c r="C824" s="380"/>
      <c r="D824" s="381"/>
      <c r="E824" s="380"/>
      <c r="F824" s="381"/>
      <c r="G824" s="380"/>
      <c r="H824" s="38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customFormat="false" ht="14.25" hidden="false" customHeight="true" outlineLevel="0" collapsed="false">
      <c r="A825" s="380"/>
      <c r="B825" s="380"/>
      <c r="C825" s="380"/>
      <c r="D825" s="381"/>
      <c r="E825" s="380"/>
      <c r="F825" s="381"/>
      <c r="G825" s="380"/>
      <c r="H825" s="38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customFormat="false" ht="14.25" hidden="false" customHeight="true" outlineLevel="0" collapsed="false">
      <c r="A826" s="380"/>
      <c r="B826" s="380"/>
      <c r="C826" s="380"/>
      <c r="D826" s="381"/>
      <c r="E826" s="380"/>
      <c r="F826" s="381"/>
      <c r="G826" s="380"/>
      <c r="H826" s="38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customFormat="false" ht="14.25" hidden="false" customHeight="true" outlineLevel="0" collapsed="false">
      <c r="A827" s="380"/>
      <c r="B827" s="380"/>
      <c r="C827" s="380"/>
      <c r="D827" s="381"/>
      <c r="E827" s="380"/>
      <c r="F827" s="381"/>
      <c r="G827" s="380"/>
      <c r="H827" s="38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customFormat="false" ht="14.25" hidden="false" customHeight="true" outlineLevel="0" collapsed="false">
      <c r="A828" s="380"/>
      <c r="B828" s="380"/>
      <c r="C828" s="380"/>
      <c r="D828" s="381"/>
      <c r="E828" s="380"/>
      <c r="F828" s="381"/>
      <c r="G828" s="380"/>
      <c r="H828" s="38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customFormat="false" ht="14.25" hidden="false" customHeight="true" outlineLevel="0" collapsed="false">
      <c r="A829" s="380"/>
      <c r="B829" s="380"/>
      <c r="C829" s="380"/>
      <c r="D829" s="381"/>
      <c r="E829" s="380"/>
      <c r="F829" s="381"/>
      <c r="G829" s="380"/>
      <c r="H829" s="38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customFormat="false" ht="14.25" hidden="false" customHeight="true" outlineLevel="0" collapsed="false">
      <c r="A830" s="380"/>
      <c r="B830" s="380"/>
      <c r="C830" s="380"/>
      <c r="D830" s="381"/>
      <c r="E830" s="380"/>
      <c r="F830" s="381"/>
      <c r="G830" s="380"/>
      <c r="H830" s="38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customFormat="false" ht="14.25" hidden="false" customHeight="true" outlineLevel="0" collapsed="false">
      <c r="A831" s="380"/>
      <c r="B831" s="380"/>
      <c r="C831" s="380"/>
      <c r="D831" s="381"/>
      <c r="E831" s="380"/>
      <c r="F831" s="381"/>
      <c r="G831" s="380"/>
      <c r="H831" s="38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customFormat="false" ht="14.25" hidden="false" customHeight="true" outlineLevel="0" collapsed="false">
      <c r="A832" s="380"/>
      <c r="B832" s="380"/>
      <c r="C832" s="380"/>
      <c r="D832" s="381"/>
      <c r="E832" s="380"/>
      <c r="F832" s="381"/>
      <c r="G832" s="380"/>
      <c r="H832" s="38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customFormat="false" ht="14.25" hidden="false" customHeight="true" outlineLevel="0" collapsed="false">
      <c r="A833" s="380"/>
      <c r="B833" s="380"/>
      <c r="C833" s="380"/>
      <c r="D833" s="381"/>
      <c r="E833" s="380"/>
      <c r="F833" s="381"/>
      <c r="G833" s="380"/>
      <c r="H833" s="38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customFormat="false" ht="14.25" hidden="false" customHeight="true" outlineLevel="0" collapsed="false">
      <c r="A834" s="380"/>
      <c r="B834" s="380"/>
      <c r="C834" s="380"/>
      <c r="D834" s="381"/>
      <c r="E834" s="380"/>
      <c r="F834" s="381"/>
      <c r="G834" s="380"/>
      <c r="H834" s="38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customFormat="false" ht="14.25" hidden="false" customHeight="true" outlineLevel="0" collapsed="false">
      <c r="A835" s="380"/>
      <c r="B835" s="380"/>
      <c r="C835" s="380"/>
      <c r="D835" s="381"/>
      <c r="E835" s="380"/>
      <c r="F835" s="381"/>
      <c r="G835" s="380"/>
      <c r="H835" s="38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customFormat="false" ht="14.25" hidden="false" customHeight="true" outlineLevel="0" collapsed="false">
      <c r="A836" s="380"/>
      <c r="B836" s="380"/>
      <c r="C836" s="380"/>
      <c r="D836" s="381"/>
      <c r="E836" s="380"/>
      <c r="F836" s="381"/>
      <c r="G836" s="380"/>
      <c r="H836" s="38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customFormat="false" ht="14.25" hidden="false" customHeight="true" outlineLevel="0" collapsed="false">
      <c r="A837" s="380"/>
      <c r="B837" s="380"/>
      <c r="C837" s="380"/>
      <c r="D837" s="381"/>
      <c r="E837" s="380"/>
      <c r="F837" s="381"/>
      <c r="G837" s="380"/>
      <c r="H837" s="38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customFormat="false" ht="14.25" hidden="false" customHeight="true" outlineLevel="0" collapsed="false">
      <c r="A838" s="380"/>
      <c r="B838" s="380"/>
      <c r="C838" s="380"/>
      <c r="D838" s="381"/>
      <c r="E838" s="380"/>
      <c r="F838" s="381"/>
      <c r="G838" s="380"/>
      <c r="H838" s="38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customFormat="false" ht="14.25" hidden="false" customHeight="true" outlineLevel="0" collapsed="false">
      <c r="A839" s="380"/>
      <c r="B839" s="380"/>
      <c r="C839" s="380"/>
      <c r="D839" s="381"/>
      <c r="E839" s="380"/>
      <c r="F839" s="381"/>
      <c r="G839" s="380"/>
      <c r="H839" s="38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customFormat="false" ht="14.25" hidden="false" customHeight="true" outlineLevel="0" collapsed="false">
      <c r="A840" s="380"/>
      <c r="B840" s="380"/>
      <c r="C840" s="380"/>
      <c r="D840" s="381"/>
      <c r="E840" s="380"/>
      <c r="F840" s="381"/>
      <c r="G840" s="380"/>
      <c r="H840" s="38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customFormat="false" ht="14.25" hidden="false" customHeight="true" outlineLevel="0" collapsed="false">
      <c r="A841" s="380"/>
      <c r="B841" s="380"/>
      <c r="C841" s="380"/>
      <c r="D841" s="381"/>
      <c r="E841" s="380"/>
      <c r="F841" s="381"/>
      <c r="G841" s="380"/>
      <c r="H841" s="38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customFormat="false" ht="14.25" hidden="false" customHeight="true" outlineLevel="0" collapsed="false">
      <c r="A842" s="380"/>
      <c r="B842" s="380"/>
      <c r="C842" s="380"/>
      <c r="D842" s="381"/>
      <c r="E842" s="380"/>
      <c r="F842" s="381"/>
      <c r="G842" s="380"/>
      <c r="H842" s="38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customFormat="false" ht="14.25" hidden="false" customHeight="true" outlineLevel="0" collapsed="false">
      <c r="A843" s="380"/>
      <c r="B843" s="380"/>
      <c r="C843" s="380"/>
      <c r="D843" s="381"/>
      <c r="E843" s="380"/>
      <c r="F843" s="381"/>
      <c r="G843" s="380"/>
      <c r="H843" s="38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customFormat="false" ht="14.25" hidden="false" customHeight="true" outlineLevel="0" collapsed="false">
      <c r="A844" s="380"/>
      <c r="B844" s="380"/>
      <c r="C844" s="380"/>
      <c r="D844" s="381"/>
      <c r="E844" s="380"/>
      <c r="F844" s="381"/>
      <c r="G844" s="380"/>
      <c r="H844" s="38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customFormat="false" ht="14.25" hidden="false" customHeight="true" outlineLevel="0" collapsed="false">
      <c r="A845" s="380"/>
      <c r="B845" s="380"/>
      <c r="C845" s="380"/>
      <c r="D845" s="381"/>
      <c r="E845" s="380"/>
      <c r="F845" s="381"/>
      <c r="G845" s="380"/>
      <c r="H845" s="38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customFormat="false" ht="14.25" hidden="false" customHeight="true" outlineLevel="0" collapsed="false">
      <c r="A846" s="380"/>
      <c r="B846" s="380"/>
      <c r="C846" s="380"/>
      <c r="D846" s="381"/>
      <c r="E846" s="380"/>
      <c r="F846" s="381"/>
      <c r="G846" s="380"/>
      <c r="H846" s="38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customFormat="false" ht="14.25" hidden="false" customHeight="true" outlineLevel="0" collapsed="false">
      <c r="A847" s="380"/>
      <c r="B847" s="380"/>
      <c r="C847" s="380"/>
      <c r="D847" s="381"/>
      <c r="E847" s="380"/>
      <c r="F847" s="381"/>
      <c r="G847" s="380"/>
      <c r="H847" s="38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customFormat="false" ht="14.25" hidden="false" customHeight="true" outlineLevel="0" collapsed="false">
      <c r="A848" s="380"/>
      <c r="B848" s="380"/>
      <c r="C848" s="380"/>
      <c r="D848" s="381"/>
      <c r="E848" s="380"/>
      <c r="F848" s="381"/>
      <c r="G848" s="380"/>
      <c r="H848" s="38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customFormat="false" ht="14.25" hidden="false" customHeight="true" outlineLevel="0" collapsed="false">
      <c r="A849" s="380"/>
      <c r="B849" s="380"/>
      <c r="C849" s="380"/>
      <c r="D849" s="381"/>
      <c r="E849" s="380"/>
      <c r="F849" s="381"/>
      <c r="G849" s="380"/>
      <c r="H849" s="38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customFormat="false" ht="14.25" hidden="false" customHeight="true" outlineLevel="0" collapsed="false">
      <c r="A850" s="380"/>
      <c r="B850" s="380"/>
      <c r="C850" s="380"/>
      <c r="D850" s="381"/>
      <c r="E850" s="380"/>
      <c r="F850" s="381"/>
      <c r="G850" s="380"/>
      <c r="H850" s="38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customFormat="false" ht="14.25" hidden="false" customHeight="true" outlineLevel="0" collapsed="false">
      <c r="A851" s="380"/>
      <c r="B851" s="380"/>
      <c r="C851" s="380"/>
      <c r="D851" s="381"/>
      <c r="E851" s="380"/>
      <c r="F851" s="381"/>
      <c r="G851" s="380"/>
      <c r="H851" s="38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customFormat="false" ht="14.25" hidden="false" customHeight="true" outlineLevel="0" collapsed="false">
      <c r="A852" s="380"/>
      <c r="B852" s="380"/>
      <c r="C852" s="380"/>
      <c r="D852" s="381"/>
      <c r="E852" s="380"/>
      <c r="F852" s="381"/>
      <c r="G852" s="380"/>
      <c r="H852" s="38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customFormat="false" ht="14.25" hidden="false" customHeight="true" outlineLevel="0" collapsed="false">
      <c r="A853" s="380"/>
      <c r="B853" s="380"/>
      <c r="C853" s="380"/>
      <c r="D853" s="381"/>
      <c r="E853" s="380"/>
      <c r="F853" s="381"/>
      <c r="G853" s="380"/>
      <c r="H853" s="38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customFormat="false" ht="14.25" hidden="false" customHeight="true" outlineLevel="0" collapsed="false">
      <c r="A854" s="380"/>
      <c r="B854" s="380"/>
      <c r="C854" s="380"/>
      <c r="D854" s="381"/>
      <c r="E854" s="380"/>
      <c r="F854" s="381"/>
      <c r="G854" s="380"/>
      <c r="H854" s="38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customFormat="false" ht="14.25" hidden="false" customHeight="true" outlineLevel="0" collapsed="false">
      <c r="A855" s="380"/>
      <c r="B855" s="380"/>
      <c r="C855" s="380"/>
      <c r="D855" s="381"/>
      <c r="E855" s="380"/>
      <c r="F855" s="381"/>
      <c r="G855" s="380"/>
      <c r="H855" s="38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customFormat="false" ht="14.25" hidden="false" customHeight="true" outlineLevel="0" collapsed="false">
      <c r="A856" s="380"/>
      <c r="B856" s="380"/>
      <c r="C856" s="380"/>
      <c r="D856" s="381"/>
      <c r="E856" s="380"/>
      <c r="F856" s="381"/>
      <c r="G856" s="380"/>
      <c r="H856" s="38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customFormat="false" ht="14.25" hidden="false" customHeight="true" outlineLevel="0" collapsed="false">
      <c r="A857" s="380"/>
      <c r="B857" s="380"/>
      <c r="C857" s="380"/>
      <c r="D857" s="381"/>
      <c r="E857" s="380"/>
      <c r="F857" s="381"/>
      <c r="G857" s="380"/>
      <c r="H857" s="38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customFormat="false" ht="14.25" hidden="false" customHeight="true" outlineLevel="0" collapsed="false">
      <c r="A858" s="380"/>
      <c r="B858" s="380"/>
      <c r="C858" s="380"/>
      <c r="D858" s="381"/>
      <c r="E858" s="380"/>
      <c r="F858" s="381"/>
      <c r="G858" s="380"/>
      <c r="H858" s="38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customFormat="false" ht="14.25" hidden="false" customHeight="true" outlineLevel="0" collapsed="false">
      <c r="A859" s="380"/>
      <c r="B859" s="380"/>
      <c r="C859" s="380"/>
      <c r="D859" s="381"/>
      <c r="E859" s="380"/>
      <c r="F859" s="381"/>
      <c r="G859" s="380"/>
      <c r="H859" s="38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customFormat="false" ht="14.25" hidden="false" customHeight="true" outlineLevel="0" collapsed="false">
      <c r="A860" s="380"/>
      <c r="B860" s="380"/>
      <c r="C860" s="380"/>
      <c r="D860" s="381"/>
      <c r="E860" s="380"/>
      <c r="F860" s="381"/>
      <c r="G860" s="380"/>
      <c r="H860" s="38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customFormat="false" ht="14.25" hidden="false" customHeight="true" outlineLevel="0" collapsed="false">
      <c r="A861" s="380"/>
      <c r="B861" s="380"/>
      <c r="C861" s="380"/>
      <c r="D861" s="381"/>
      <c r="E861" s="380"/>
      <c r="F861" s="381"/>
      <c r="G861" s="380"/>
      <c r="H861" s="38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customFormat="false" ht="14.25" hidden="false" customHeight="true" outlineLevel="0" collapsed="false">
      <c r="A862" s="380"/>
      <c r="B862" s="380"/>
      <c r="C862" s="380"/>
      <c r="D862" s="381"/>
      <c r="E862" s="380"/>
      <c r="F862" s="381"/>
      <c r="G862" s="380"/>
      <c r="H862" s="38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customFormat="false" ht="14.25" hidden="false" customHeight="true" outlineLevel="0" collapsed="false">
      <c r="A863" s="380"/>
      <c r="B863" s="380"/>
      <c r="C863" s="380"/>
      <c r="D863" s="381"/>
      <c r="E863" s="380"/>
      <c r="F863" s="381"/>
      <c r="G863" s="380"/>
      <c r="H863" s="38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customFormat="false" ht="14.25" hidden="false" customHeight="true" outlineLevel="0" collapsed="false">
      <c r="A864" s="380"/>
      <c r="B864" s="380"/>
      <c r="C864" s="380"/>
      <c r="D864" s="381"/>
      <c r="E864" s="380"/>
      <c r="F864" s="381"/>
      <c r="G864" s="380"/>
      <c r="H864" s="38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customFormat="false" ht="14.25" hidden="false" customHeight="true" outlineLevel="0" collapsed="false">
      <c r="A865" s="380"/>
      <c r="B865" s="380"/>
      <c r="C865" s="380"/>
      <c r="D865" s="381"/>
      <c r="E865" s="380"/>
      <c r="F865" s="381"/>
      <c r="G865" s="380"/>
      <c r="H865" s="38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customFormat="false" ht="14.25" hidden="false" customHeight="true" outlineLevel="0" collapsed="false">
      <c r="A866" s="380"/>
      <c r="B866" s="380"/>
      <c r="C866" s="380"/>
      <c r="D866" s="381"/>
      <c r="E866" s="380"/>
      <c r="F866" s="381"/>
      <c r="G866" s="380"/>
      <c r="H866" s="38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customFormat="false" ht="14.25" hidden="false" customHeight="true" outlineLevel="0" collapsed="false">
      <c r="A867" s="380"/>
      <c r="B867" s="380"/>
      <c r="C867" s="380"/>
      <c r="D867" s="381"/>
      <c r="E867" s="380"/>
      <c r="F867" s="381"/>
      <c r="G867" s="380"/>
      <c r="H867" s="38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customFormat="false" ht="14.25" hidden="false" customHeight="true" outlineLevel="0" collapsed="false">
      <c r="A868" s="380"/>
      <c r="B868" s="380"/>
      <c r="C868" s="380"/>
      <c r="D868" s="381"/>
      <c r="E868" s="380"/>
      <c r="F868" s="381"/>
      <c r="G868" s="380"/>
      <c r="H868" s="38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customFormat="false" ht="14.25" hidden="false" customHeight="true" outlineLevel="0" collapsed="false">
      <c r="A869" s="380"/>
      <c r="B869" s="380"/>
      <c r="C869" s="380"/>
      <c r="D869" s="381"/>
      <c r="E869" s="380"/>
      <c r="F869" s="381"/>
      <c r="G869" s="380"/>
      <c r="H869" s="38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customFormat="false" ht="14.25" hidden="false" customHeight="true" outlineLevel="0" collapsed="false">
      <c r="A870" s="380"/>
      <c r="B870" s="380"/>
      <c r="C870" s="380"/>
      <c r="D870" s="381"/>
      <c r="E870" s="380"/>
      <c r="F870" s="381"/>
      <c r="G870" s="380"/>
      <c r="H870" s="38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customFormat="false" ht="14.25" hidden="false" customHeight="true" outlineLevel="0" collapsed="false">
      <c r="A871" s="380"/>
      <c r="B871" s="380"/>
      <c r="C871" s="380"/>
      <c r="D871" s="381"/>
      <c r="E871" s="380"/>
      <c r="F871" s="381"/>
      <c r="G871" s="380"/>
      <c r="H871" s="38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customFormat="false" ht="14.25" hidden="false" customHeight="true" outlineLevel="0" collapsed="false">
      <c r="A872" s="380"/>
      <c r="B872" s="380"/>
      <c r="C872" s="380"/>
      <c r="D872" s="381"/>
      <c r="E872" s="380"/>
      <c r="F872" s="381"/>
      <c r="G872" s="380"/>
      <c r="H872" s="38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customFormat="false" ht="14.25" hidden="false" customHeight="true" outlineLevel="0" collapsed="false">
      <c r="A873" s="380"/>
      <c r="B873" s="380"/>
      <c r="C873" s="380"/>
      <c r="D873" s="381"/>
      <c r="E873" s="380"/>
      <c r="F873" s="381"/>
      <c r="G873" s="380"/>
      <c r="H873" s="38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customFormat="false" ht="14.25" hidden="false" customHeight="true" outlineLevel="0" collapsed="false">
      <c r="A874" s="380"/>
      <c r="B874" s="380"/>
      <c r="C874" s="380"/>
      <c r="D874" s="381"/>
      <c r="E874" s="380"/>
      <c r="F874" s="381"/>
      <c r="G874" s="380"/>
      <c r="H874" s="38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customFormat="false" ht="14.25" hidden="false" customHeight="true" outlineLevel="0" collapsed="false">
      <c r="A875" s="380"/>
      <c r="B875" s="380"/>
      <c r="C875" s="380"/>
      <c r="D875" s="381"/>
      <c r="E875" s="380"/>
      <c r="F875" s="381"/>
      <c r="G875" s="380"/>
      <c r="H875" s="38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customFormat="false" ht="14.25" hidden="false" customHeight="true" outlineLevel="0" collapsed="false">
      <c r="A876" s="380"/>
      <c r="B876" s="380"/>
      <c r="C876" s="380"/>
      <c r="D876" s="381"/>
      <c r="E876" s="380"/>
      <c r="F876" s="381"/>
      <c r="G876" s="380"/>
      <c r="H876" s="38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customFormat="false" ht="14.25" hidden="false" customHeight="true" outlineLevel="0" collapsed="false">
      <c r="A877" s="380"/>
      <c r="B877" s="380"/>
      <c r="C877" s="380"/>
      <c r="D877" s="381"/>
      <c r="E877" s="380"/>
      <c r="F877" s="381"/>
      <c r="G877" s="380"/>
      <c r="H877" s="38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customFormat="false" ht="14.25" hidden="false" customHeight="true" outlineLevel="0" collapsed="false">
      <c r="A878" s="380"/>
      <c r="B878" s="380"/>
      <c r="C878" s="380"/>
      <c r="D878" s="381"/>
      <c r="E878" s="380"/>
      <c r="F878" s="381"/>
      <c r="G878" s="380"/>
      <c r="H878" s="38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customFormat="false" ht="14.25" hidden="false" customHeight="true" outlineLevel="0" collapsed="false">
      <c r="A879" s="380"/>
      <c r="B879" s="380"/>
      <c r="C879" s="380"/>
      <c r="D879" s="381"/>
      <c r="E879" s="380"/>
      <c r="F879" s="381"/>
      <c r="G879" s="380"/>
      <c r="H879" s="38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customFormat="false" ht="14.25" hidden="false" customHeight="true" outlineLevel="0" collapsed="false">
      <c r="A880" s="380"/>
      <c r="B880" s="380"/>
      <c r="C880" s="380"/>
      <c r="D880" s="381"/>
      <c r="E880" s="380"/>
      <c r="F880" s="381"/>
      <c r="G880" s="380"/>
      <c r="H880" s="38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customFormat="false" ht="14.25" hidden="false" customHeight="true" outlineLevel="0" collapsed="false">
      <c r="A881" s="380"/>
      <c r="B881" s="380"/>
      <c r="C881" s="380"/>
      <c r="D881" s="381"/>
      <c r="E881" s="380"/>
      <c r="F881" s="381"/>
      <c r="G881" s="380"/>
      <c r="H881" s="38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customFormat="false" ht="14.25" hidden="false" customHeight="true" outlineLevel="0" collapsed="false">
      <c r="A882" s="380"/>
      <c r="B882" s="380"/>
      <c r="C882" s="380"/>
      <c r="D882" s="381"/>
      <c r="E882" s="380"/>
      <c r="F882" s="381"/>
      <c r="G882" s="380"/>
      <c r="H882" s="38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customFormat="false" ht="14.25" hidden="false" customHeight="true" outlineLevel="0" collapsed="false">
      <c r="A883" s="380"/>
      <c r="B883" s="380"/>
      <c r="C883" s="380"/>
      <c r="D883" s="381"/>
      <c r="E883" s="380"/>
      <c r="F883" s="381"/>
      <c r="G883" s="380"/>
      <c r="H883" s="38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customFormat="false" ht="14.25" hidden="false" customHeight="true" outlineLevel="0" collapsed="false">
      <c r="A884" s="380"/>
      <c r="B884" s="380"/>
      <c r="C884" s="380"/>
      <c r="D884" s="381"/>
      <c r="E884" s="380"/>
      <c r="F884" s="381"/>
      <c r="G884" s="380"/>
      <c r="H884" s="38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customFormat="false" ht="14.25" hidden="false" customHeight="true" outlineLevel="0" collapsed="false">
      <c r="A885" s="380"/>
      <c r="B885" s="380"/>
      <c r="C885" s="380"/>
      <c r="D885" s="381"/>
      <c r="E885" s="380"/>
      <c r="F885" s="381"/>
      <c r="G885" s="380"/>
      <c r="H885" s="38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customFormat="false" ht="14.25" hidden="false" customHeight="true" outlineLevel="0" collapsed="false">
      <c r="A886" s="380"/>
      <c r="B886" s="380"/>
      <c r="C886" s="380"/>
      <c r="D886" s="381"/>
      <c r="E886" s="380"/>
      <c r="F886" s="381"/>
      <c r="G886" s="380"/>
      <c r="H886" s="38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customFormat="false" ht="14.25" hidden="false" customHeight="true" outlineLevel="0" collapsed="false">
      <c r="A887" s="380"/>
      <c r="B887" s="380"/>
      <c r="C887" s="380"/>
      <c r="D887" s="381"/>
      <c r="E887" s="380"/>
      <c r="F887" s="381"/>
      <c r="G887" s="380"/>
      <c r="H887" s="38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customFormat="false" ht="14.25" hidden="false" customHeight="true" outlineLevel="0" collapsed="false">
      <c r="A888" s="380"/>
      <c r="B888" s="380"/>
      <c r="C888" s="380"/>
      <c r="D888" s="381"/>
      <c r="E888" s="380"/>
      <c r="F888" s="381"/>
      <c r="G888" s="380"/>
      <c r="H888" s="38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customFormat="false" ht="14.25" hidden="false" customHeight="true" outlineLevel="0" collapsed="false">
      <c r="A889" s="380"/>
      <c r="B889" s="380"/>
      <c r="C889" s="380"/>
      <c r="D889" s="381"/>
      <c r="E889" s="380"/>
      <c r="F889" s="381"/>
      <c r="G889" s="380"/>
      <c r="H889" s="38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customFormat="false" ht="14.25" hidden="false" customHeight="true" outlineLevel="0" collapsed="false">
      <c r="A890" s="380"/>
      <c r="B890" s="380"/>
      <c r="C890" s="380"/>
      <c r="D890" s="381"/>
      <c r="E890" s="380"/>
      <c r="F890" s="381"/>
      <c r="G890" s="380"/>
      <c r="H890" s="38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customFormat="false" ht="14.25" hidden="false" customHeight="true" outlineLevel="0" collapsed="false">
      <c r="A891" s="380"/>
      <c r="B891" s="380"/>
      <c r="C891" s="380"/>
      <c r="D891" s="381"/>
      <c r="E891" s="380"/>
      <c r="F891" s="381"/>
      <c r="G891" s="380"/>
      <c r="H891" s="38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customFormat="false" ht="14.25" hidden="false" customHeight="true" outlineLevel="0" collapsed="false">
      <c r="A892" s="380"/>
      <c r="B892" s="380"/>
      <c r="C892" s="380"/>
      <c r="D892" s="381"/>
      <c r="E892" s="380"/>
      <c r="F892" s="381"/>
      <c r="G892" s="380"/>
      <c r="H892" s="38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customFormat="false" ht="14.25" hidden="false" customHeight="true" outlineLevel="0" collapsed="false">
      <c r="A893" s="380"/>
      <c r="B893" s="380"/>
      <c r="C893" s="380"/>
      <c r="D893" s="381"/>
      <c r="E893" s="380"/>
      <c r="F893" s="381"/>
      <c r="G893" s="380"/>
      <c r="H893" s="38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customFormat="false" ht="14.25" hidden="false" customHeight="true" outlineLevel="0" collapsed="false">
      <c r="A894" s="380"/>
      <c r="B894" s="380"/>
      <c r="C894" s="380"/>
      <c r="D894" s="381"/>
      <c r="E894" s="380"/>
      <c r="F894" s="381"/>
      <c r="G894" s="380"/>
      <c r="H894" s="38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customFormat="false" ht="14.25" hidden="false" customHeight="true" outlineLevel="0" collapsed="false">
      <c r="A895" s="380"/>
      <c r="B895" s="380"/>
      <c r="C895" s="380"/>
      <c r="D895" s="381"/>
      <c r="E895" s="380"/>
      <c r="F895" s="381"/>
      <c r="G895" s="380"/>
      <c r="H895" s="38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customFormat="false" ht="14.25" hidden="false" customHeight="true" outlineLevel="0" collapsed="false">
      <c r="A896" s="380"/>
      <c r="B896" s="380"/>
      <c r="C896" s="380"/>
      <c r="D896" s="381"/>
      <c r="E896" s="380"/>
      <c r="F896" s="381"/>
      <c r="G896" s="380"/>
      <c r="H896" s="38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customFormat="false" ht="14.25" hidden="false" customHeight="true" outlineLevel="0" collapsed="false">
      <c r="A897" s="380"/>
      <c r="B897" s="380"/>
      <c r="C897" s="380"/>
      <c r="D897" s="381"/>
      <c r="E897" s="380"/>
      <c r="F897" s="381"/>
      <c r="G897" s="380"/>
      <c r="H897" s="38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customFormat="false" ht="14.25" hidden="false" customHeight="true" outlineLevel="0" collapsed="false">
      <c r="A898" s="380"/>
      <c r="B898" s="380"/>
      <c r="C898" s="380"/>
      <c r="D898" s="381"/>
      <c r="E898" s="380"/>
      <c r="F898" s="381"/>
      <c r="G898" s="380"/>
      <c r="H898" s="38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customFormat="false" ht="14.25" hidden="false" customHeight="true" outlineLevel="0" collapsed="false">
      <c r="A899" s="380"/>
      <c r="B899" s="380"/>
      <c r="C899" s="380"/>
      <c r="D899" s="381"/>
      <c r="E899" s="380"/>
      <c r="F899" s="381"/>
      <c r="G899" s="380"/>
      <c r="H899" s="38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customFormat="false" ht="14.25" hidden="false" customHeight="true" outlineLevel="0" collapsed="false">
      <c r="A900" s="380"/>
      <c r="B900" s="380"/>
      <c r="C900" s="380"/>
      <c r="D900" s="381"/>
      <c r="E900" s="380"/>
      <c r="F900" s="381"/>
      <c r="G900" s="380"/>
      <c r="H900" s="38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customFormat="false" ht="14.25" hidden="false" customHeight="true" outlineLevel="0" collapsed="false">
      <c r="A901" s="380"/>
      <c r="B901" s="380"/>
      <c r="C901" s="380"/>
      <c r="D901" s="381"/>
      <c r="E901" s="380"/>
      <c r="F901" s="381"/>
      <c r="G901" s="380"/>
      <c r="H901" s="38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customFormat="false" ht="14.25" hidden="false" customHeight="true" outlineLevel="0" collapsed="false">
      <c r="A902" s="380"/>
      <c r="B902" s="380"/>
      <c r="C902" s="380"/>
      <c r="D902" s="381"/>
      <c r="E902" s="380"/>
      <c r="F902" s="381"/>
      <c r="G902" s="380"/>
      <c r="H902" s="38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customFormat="false" ht="14.25" hidden="false" customHeight="true" outlineLevel="0" collapsed="false">
      <c r="A903" s="380"/>
      <c r="B903" s="380"/>
      <c r="C903" s="380"/>
      <c r="D903" s="381"/>
      <c r="E903" s="380"/>
      <c r="F903" s="381"/>
      <c r="G903" s="380"/>
      <c r="H903" s="38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customFormat="false" ht="14.25" hidden="false" customHeight="true" outlineLevel="0" collapsed="false">
      <c r="A904" s="380"/>
      <c r="B904" s="380"/>
      <c r="C904" s="380"/>
      <c r="D904" s="381"/>
      <c r="E904" s="380"/>
      <c r="F904" s="381"/>
      <c r="G904" s="380"/>
      <c r="H904" s="38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customFormat="false" ht="14.25" hidden="false" customHeight="true" outlineLevel="0" collapsed="false">
      <c r="A905" s="380"/>
      <c r="B905" s="380"/>
      <c r="C905" s="380"/>
      <c r="D905" s="381"/>
      <c r="E905" s="380"/>
      <c r="F905" s="381"/>
      <c r="G905" s="380"/>
      <c r="H905" s="38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customFormat="false" ht="14.25" hidden="false" customHeight="true" outlineLevel="0" collapsed="false">
      <c r="A906" s="380"/>
      <c r="B906" s="380"/>
      <c r="C906" s="380"/>
      <c r="D906" s="381"/>
      <c r="E906" s="380"/>
      <c r="F906" s="381"/>
      <c r="G906" s="380"/>
      <c r="H906" s="38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customFormat="false" ht="14.25" hidden="false" customHeight="true" outlineLevel="0" collapsed="false">
      <c r="A907" s="380"/>
      <c r="B907" s="380"/>
      <c r="C907" s="380"/>
      <c r="D907" s="381"/>
      <c r="E907" s="380"/>
      <c r="F907" s="381"/>
      <c r="G907" s="380"/>
      <c r="H907" s="38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customFormat="false" ht="14.25" hidden="false" customHeight="true" outlineLevel="0" collapsed="false">
      <c r="A908" s="380"/>
      <c r="B908" s="380"/>
      <c r="C908" s="380"/>
      <c r="D908" s="381"/>
      <c r="E908" s="380"/>
      <c r="F908" s="381"/>
      <c r="G908" s="380"/>
      <c r="H908" s="38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customFormat="false" ht="14.25" hidden="false" customHeight="true" outlineLevel="0" collapsed="false">
      <c r="A909" s="380"/>
      <c r="B909" s="380"/>
      <c r="C909" s="380"/>
      <c r="D909" s="381"/>
      <c r="E909" s="380"/>
      <c r="F909" s="381"/>
      <c r="G909" s="380"/>
      <c r="H909" s="38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customFormat="false" ht="14.25" hidden="false" customHeight="true" outlineLevel="0" collapsed="false">
      <c r="A910" s="380"/>
      <c r="B910" s="380"/>
      <c r="C910" s="380"/>
      <c r="D910" s="381"/>
      <c r="E910" s="380"/>
      <c r="F910" s="381"/>
      <c r="G910" s="380"/>
      <c r="H910" s="38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customFormat="false" ht="14.25" hidden="false" customHeight="true" outlineLevel="0" collapsed="false">
      <c r="A911" s="380"/>
      <c r="B911" s="380"/>
      <c r="C911" s="380"/>
      <c r="D911" s="381"/>
      <c r="E911" s="380"/>
      <c r="F911" s="381"/>
      <c r="G911" s="380"/>
      <c r="H911" s="38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customFormat="false" ht="14.25" hidden="false" customHeight="true" outlineLevel="0" collapsed="false">
      <c r="A912" s="380"/>
      <c r="B912" s="380"/>
      <c r="C912" s="380"/>
      <c r="D912" s="381"/>
      <c r="E912" s="380"/>
      <c r="F912" s="381"/>
      <c r="G912" s="380"/>
      <c r="H912" s="38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customFormat="false" ht="14.25" hidden="false" customHeight="true" outlineLevel="0" collapsed="false">
      <c r="A913" s="380"/>
      <c r="B913" s="380"/>
      <c r="C913" s="380"/>
      <c r="D913" s="381"/>
      <c r="E913" s="380"/>
      <c r="F913" s="381"/>
      <c r="G913" s="380"/>
      <c r="H913" s="38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customFormat="false" ht="14.25" hidden="false" customHeight="true" outlineLevel="0" collapsed="false">
      <c r="A914" s="380"/>
      <c r="B914" s="380"/>
      <c r="C914" s="380"/>
      <c r="D914" s="381"/>
      <c r="E914" s="380"/>
      <c r="F914" s="381"/>
      <c r="G914" s="380"/>
      <c r="H914" s="38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customFormat="false" ht="14.25" hidden="false" customHeight="true" outlineLevel="0" collapsed="false">
      <c r="A915" s="380"/>
      <c r="B915" s="380"/>
      <c r="C915" s="380"/>
      <c r="D915" s="381"/>
      <c r="E915" s="380"/>
      <c r="F915" s="381"/>
      <c r="G915" s="380"/>
      <c r="H915" s="38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customFormat="false" ht="14.25" hidden="false" customHeight="true" outlineLevel="0" collapsed="false">
      <c r="A916" s="380"/>
      <c r="B916" s="380"/>
      <c r="C916" s="380"/>
      <c r="D916" s="381"/>
      <c r="E916" s="380"/>
      <c r="F916" s="381"/>
      <c r="G916" s="380"/>
      <c r="H916" s="38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customFormat="false" ht="14.25" hidden="false" customHeight="true" outlineLevel="0" collapsed="false">
      <c r="A917" s="380"/>
      <c r="B917" s="380"/>
      <c r="C917" s="380"/>
      <c r="D917" s="381"/>
      <c r="E917" s="380"/>
      <c r="F917" s="381"/>
      <c r="G917" s="380"/>
      <c r="H917" s="38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customFormat="false" ht="14.25" hidden="false" customHeight="true" outlineLevel="0" collapsed="false">
      <c r="A918" s="380"/>
      <c r="B918" s="380"/>
      <c r="C918" s="380"/>
      <c r="D918" s="381"/>
      <c r="E918" s="380"/>
      <c r="F918" s="381"/>
      <c r="G918" s="380"/>
      <c r="H918" s="38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customFormat="false" ht="14.25" hidden="false" customHeight="true" outlineLevel="0" collapsed="false">
      <c r="A919" s="380"/>
      <c r="B919" s="380"/>
      <c r="C919" s="380"/>
      <c r="D919" s="381"/>
      <c r="E919" s="380"/>
      <c r="F919" s="381"/>
      <c r="G919" s="380"/>
      <c r="H919" s="38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customFormat="false" ht="14.25" hidden="false" customHeight="true" outlineLevel="0" collapsed="false">
      <c r="A920" s="380"/>
      <c r="B920" s="380"/>
      <c r="C920" s="380"/>
      <c r="D920" s="381"/>
      <c r="E920" s="380"/>
      <c r="F920" s="381"/>
      <c r="G920" s="380"/>
      <c r="H920" s="38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customFormat="false" ht="14.25" hidden="false" customHeight="true" outlineLevel="0" collapsed="false">
      <c r="A921" s="380"/>
      <c r="B921" s="380"/>
      <c r="C921" s="380"/>
      <c r="D921" s="381"/>
      <c r="E921" s="380"/>
      <c r="F921" s="381"/>
      <c r="G921" s="380"/>
      <c r="H921" s="38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customFormat="false" ht="14.25" hidden="false" customHeight="true" outlineLevel="0" collapsed="false">
      <c r="A922" s="380"/>
      <c r="B922" s="380"/>
      <c r="C922" s="380"/>
      <c r="D922" s="381"/>
      <c r="E922" s="380"/>
      <c r="F922" s="381"/>
      <c r="G922" s="380"/>
      <c r="H922" s="38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customFormat="false" ht="14.25" hidden="false" customHeight="true" outlineLevel="0" collapsed="false">
      <c r="A923" s="380"/>
      <c r="B923" s="380"/>
      <c r="C923" s="380"/>
      <c r="D923" s="381"/>
      <c r="E923" s="380"/>
      <c r="F923" s="381"/>
      <c r="G923" s="380"/>
      <c r="H923" s="38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customFormat="false" ht="14.25" hidden="false" customHeight="true" outlineLevel="0" collapsed="false">
      <c r="A924" s="380"/>
      <c r="B924" s="380"/>
      <c r="C924" s="380"/>
      <c r="D924" s="381"/>
      <c r="E924" s="380"/>
      <c r="F924" s="381"/>
      <c r="G924" s="380"/>
      <c r="H924" s="38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customFormat="false" ht="14.25" hidden="false" customHeight="true" outlineLevel="0" collapsed="false">
      <c r="A925" s="380"/>
      <c r="B925" s="380"/>
      <c r="C925" s="380"/>
      <c r="D925" s="381"/>
      <c r="E925" s="380"/>
      <c r="F925" s="381"/>
      <c r="G925" s="380"/>
      <c r="H925" s="38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customFormat="false" ht="14.25" hidden="false" customHeight="true" outlineLevel="0" collapsed="false">
      <c r="A926" s="380"/>
      <c r="B926" s="380"/>
      <c r="C926" s="380"/>
      <c r="D926" s="381"/>
      <c r="E926" s="380"/>
      <c r="F926" s="381"/>
      <c r="G926" s="380"/>
      <c r="H926" s="38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customFormat="false" ht="14.25" hidden="false" customHeight="true" outlineLevel="0" collapsed="false">
      <c r="A927" s="380"/>
      <c r="B927" s="380"/>
      <c r="C927" s="380"/>
      <c r="D927" s="381"/>
      <c r="E927" s="380"/>
      <c r="F927" s="381"/>
      <c r="G927" s="380"/>
      <c r="H927" s="38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customFormat="false" ht="14.25" hidden="false" customHeight="true" outlineLevel="0" collapsed="false">
      <c r="A928" s="380"/>
      <c r="B928" s="380"/>
      <c r="C928" s="380"/>
      <c r="D928" s="381"/>
      <c r="E928" s="380"/>
      <c r="F928" s="381"/>
      <c r="G928" s="380"/>
      <c r="H928" s="38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customFormat="false" ht="14.25" hidden="false" customHeight="true" outlineLevel="0" collapsed="false">
      <c r="A929" s="380"/>
      <c r="B929" s="380"/>
      <c r="C929" s="380"/>
      <c r="D929" s="381"/>
      <c r="E929" s="380"/>
      <c r="F929" s="381"/>
      <c r="G929" s="380"/>
      <c r="H929" s="38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customFormat="false" ht="14.25" hidden="false" customHeight="true" outlineLevel="0" collapsed="false">
      <c r="A930" s="380"/>
      <c r="B930" s="380"/>
      <c r="C930" s="380"/>
      <c r="D930" s="381"/>
      <c r="E930" s="380"/>
      <c r="F930" s="381"/>
      <c r="G930" s="380"/>
      <c r="H930" s="38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customFormat="false" ht="14.25" hidden="false" customHeight="true" outlineLevel="0" collapsed="false">
      <c r="A931" s="380"/>
      <c r="B931" s="380"/>
      <c r="C931" s="380"/>
      <c r="D931" s="381"/>
      <c r="E931" s="380"/>
      <c r="F931" s="381"/>
      <c r="G931" s="380"/>
      <c r="H931" s="38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customFormat="false" ht="14.25" hidden="false" customHeight="true" outlineLevel="0" collapsed="false">
      <c r="A932" s="380"/>
      <c r="B932" s="380"/>
      <c r="C932" s="380"/>
      <c r="D932" s="381"/>
      <c r="E932" s="380"/>
      <c r="F932" s="381"/>
      <c r="G932" s="380"/>
      <c r="H932" s="38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customFormat="false" ht="14.25" hidden="false" customHeight="true" outlineLevel="0" collapsed="false">
      <c r="A933" s="380"/>
      <c r="B933" s="380"/>
      <c r="C933" s="380"/>
      <c r="D933" s="381"/>
      <c r="E933" s="380"/>
      <c r="F933" s="381"/>
      <c r="G933" s="380"/>
      <c r="H933" s="38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customFormat="false" ht="14.25" hidden="false" customHeight="true" outlineLevel="0" collapsed="false">
      <c r="A934" s="380"/>
      <c r="B934" s="380"/>
      <c r="C934" s="380"/>
      <c r="D934" s="381"/>
      <c r="E934" s="380"/>
      <c r="F934" s="381"/>
      <c r="G934" s="380"/>
      <c r="H934" s="38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customFormat="false" ht="14.25" hidden="false" customHeight="true" outlineLevel="0" collapsed="false">
      <c r="A935" s="380"/>
      <c r="B935" s="380"/>
      <c r="C935" s="380"/>
      <c r="D935" s="381"/>
      <c r="E935" s="380"/>
      <c r="F935" s="381"/>
      <c r="G935" s="380"/>
      <c r="H935" s="38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customFormat="false" ht="14.25" hidden="false" customHeight="true" outlineLevel="0" collapsed="false">
      <c r="A936" s="380"/>
      <c r="B936" s="380"/>
      <c r="C936" s="380"/>
      <c r="D936" s="381"/>
      <c r="E936" s="380"/>
      <c r="F936" s="381"/>
      <c r="G936" s="380"/>
      <c r="H936" s="38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customFormat="false" ht="14.25" hidden="false" customHeight="true" outlineLevel="0" collapsed="false">
      <c r="A937" s="380"/>
      <c r="B937" s="380"/>
      <c r="C937" s="380"/>
      <c r="D937" s="381"/>
      <c r="E937" s="380"/>
      <c r="F937" s="381"/>
      <c r="G937" s="380"/>
      <c r="H937" s="38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customFormat="false" ht="14.25" hidden="false" customHeight="true" outlineLevel="0" collapsed="false">
      <c r="A938" s="380"/>
      <c r="B938" s="380"/>
      <c r="C938" s="380"/>
      <c r="D938" s="381"/>
      <c r="E938" s="380"/>
      <c r="F938" s="381"/>
      <c r="G938" s="380"/>
      <c r="H938" s="38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customFormat="false" ht="14.25" hidden="false" customHeight="true" outlineLevel="0" collapsed="false">
      <c r="A939" s="380"/>
      <c r="B939" s="380"/>
      <c r="C939" s="380"/>
      <c r="D939" s="381"/>
      <c r="E939" s="380"/>
      <c r="F939" s="381"/>
      <c r="G939" s="380"/>
      <c r="H939" s="38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customFormat="false" ht="14.25" hidden="false" customHeight="true" outlineLevel="0" collapsed="false">
      <c r="A940" s="380"/>
      <c r="B940" s="380"/>
      <c r="C940" s="380"/>
      <c r="D940" s="381"/>
      <c r="E940" s="380"/>
      <c r="F940" s="381"/>
      <c r="G940" s="380"/>
      <c r="H940" s="38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customFormat="false" ht="14.25" hidden="false" customHeight="true" outlineLevel="0" collapsed="false">
      <c r="A941" s="380"/>
      <c r="B941" s="380"/>
      <c r="C941" s="380"/>
      <c r="D941" s="381"/>
      <c r="E941" s="380"/>
      <c r="F941" s="381"/>
      <c r="G941" s="380"/>
      <c r="H941" s="38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customFormat="false" ht="14.25" hidden="false" customHeight="true" outlineLevel="0" collapsed="false">
      <c r="A942" s="380"/>
      <c r="B942" s="380"/>
      <c r="C942" s="380"/>
      <c r="D942" s="381"/>
      <c r="E942" s="380"/>
      <c r="F942" s="381"/>
      <c r="G942" s="380"/>
      <c r="H942" s="38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customFormat="false" ht="14.25" hidden="false" customHeight="true" outlineLevel="0" collapsed="false">
      <c r="A943" s="380"/>
      <c r="B943" s="380"/>
      <c r="C943" s="380"/>
      <c r="D943" s="381"/>
      <c r="E943" s="380"/>
      <c r="F943" s="381"/>
      <c r="G943" s="380"/>
      <c r="H943" s="38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customFormat="false" ht="14.25" hidden="false" customHeight="true" outlineLevel="0" collapsed="false">
      <c r="A944" s="380"/>
      <c r="B944" s="380"/>
      <c r="C944" s="380"/>
      <c r="D944" s="381"/>
      <c r="E944" s="380"/>
      <c r="F944" s="381"/>
      <c r="G944" s="380"/>
      <c r="H944" s="38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customFormat="false" ht="14.25" hidden="false" customHeight="true" outlineLevel="0" collapsed="false">
      <c r="A945" s="380"/>
      <c r="B945" s="380"/>
      <c r="C945" s="380"/>
      <c r="D945" s="381"/>
      <c r="E945" s="380"/>
      <c r="F945" s="381"/>
      <c r="G945" s="380"/>
      <c r="H945" s="38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customFormat="false" ht="14.25" hidden="false" customHeight="true" outlineLevel="0" collapsed="false">
      <c r="A946" s="380"/>
      <c r="B946" s="380"/>
      <c r="C946" s="380"/>
      <c r="D946" s="381"/>
      <c r="E946" s="380"/>
      <c r="F946" s="381"/>
      <c r="G946" s="380"/>
      <c r="H946" s="38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customFormat="false" ht="14.25" hidden="false" customHeight="true" outlineLevel="0" collapsed="false">
      <c r="A947" s="380"/>
      <c r="B947" s="380"/>
      <c r="C947" s="380"/>
      <c r="D947" s="381"/>
      <c r="E947" s="380"/>
      <c r="F947" s="381"/>
      <c r="G947" s="380"/>
      <c r="H947" s="38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customFormat="false" ht="14.25" hidden="false" customHeight="true" outlineLevel="0" collapsed="false">
      <c r="A948" s="380"/>
      <c r="B948" s="380"/>
      <c r="C948" s="380"/>
      <c r="D948" s="381"/>
      <c r="E948" s="380"/>
      <c r="F948" s="381"/>
      <c r="G948" s="380"/>
      <c r="H948" s="38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customFormat="false" ht="14.25" hidden="false" customHeight="true" outlineLevel="0" collapsed="false">
      <c r="A949" s="380"/>
      <c r="B949" s="380"/>
      <c r="C949" s="380"/>
      <c r="D949" s="381"/>
      <c r="E949" s="380"/>
      <c r="F949" s="381"/>
      <c r="G949" s="380"/>
      <c r="H949" s="38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customFormat="false" ht="14.25" hidden="false" customHeight="true" outlineLevel="0" collapsed="false">
      <c r="A950" s="380"/>
      <c r="B950" s="380"/>
      <c r="C950" s="380"/>
      <c r="D950" s="381"/>
      <c r="E950" s="380"/>
      <c r="F950" s="381"/>
      <c r="G950" s="380"/>
      <c r="H950" s="38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customFormat="false" ht="14.25" hidden="false" customHeight="true" outlineLevel="0" collapsed="false">
      <c r="A951" s="380"/>
      <c r="B951" s="380"/>
      <c r="C951" s="380"/>
      <c r="D951" s="381"/>
      <c r="E951" s="380"/>
      <c r="F951" s="381"/>
      <c r="G951" s="380"/>
      <c r="H951" s="38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customFormat="false" ht="14.25" hidden="false" customHeight="true" outlineLevel="0" collapsed="false">
      <c r="A952" s="380"/>
      <c r="B952" s="380"/>
      <c r="C952" s="380"/>
      <c r="D952" s="381"/>
      <c r="E952" s="380"/>
      <c r="F952" s="381"/>
      <c r="G952" s="380"/>
      <c r="H952" s="38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customFormat="false" ht="14.25" hidden="false" customHeight="true" outlineLevel="0" collapsed="false">
      <c r="A953" s="380"/>
      <c r="B953" s="380"/>
      <c r="C953" s="380"/>
      <c r="D953" s="381"/>
      <c r="E953" s="380"/>
      <c r="F953" s="381"/>
      <c r="G953" s="380"/>
      <c r="H953" s="38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customFormat="false" ht="14.25" hidden="false" customHeight="true" outlineLevel="0" collapsed="false">
      <c r="A954" s="380"/>
      <c r="B954" s="380"/>
      <c r="C954" s="380"/>
      <c r="D954" s="381"/>
      <c r="E954" s="380"/>
      <c r="F954" s="381"/>
      <c r="G954" s="380"/>
      <c r="H954" s="38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customFormat="false" ht="14.25" hidden="false" customHeight="true" outlineLevel="0" collapsed="false">
      <c r="A955" s="380"/>
      <c r="B955" s="380"/>
      <c r="C955" s="380"/>
      <c r="D955" s="381"/>
      <c r="E955" s="380"/>
      <c r="F955" s="381"/>
      <c r="G955" s="380"/>
      <c r="H955" s="38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customFormat="false" ht="14.25" hidden="false" customHeight="true" outlineLevel="0" collapsed="false">
      <c r="A956" s="380"/>
      <c r="B956" s="380"/>
      <c r="C956" s="380"/>
      <c r="D956" s="381"/>
      <c r="E956" s="380"/>
      <c r="F956" s="381"/>
      <c r="G956" s="380"/>
      <c r="H956" s="38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customFormat="false" ht="14.25" hidden="false" customHeight="true" outlineLevel="0" collapsed="false">
      <c r="A957" s="380"/>
      <c r="B957" s="380"/>
      <c r="C957" s="380"/>
      <c r="D957" s="381"/>
      <c r="E957" s="380"/>
      <c r="F957" s="381"/>
      <c r="G957" s="380"/>
      <c r="H957" s="38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customFormat="false" ht="14.25" hidden="false" customHeight="true" outlineLevel="0" collapsed="false">
      <c r="A958" s="380"/>
      <c r="B958" s="380"/>
      <c r="C958" s="380"/>
      <c r="D958" s="381"/>
      <c r="E958" s="380"/>
      <c r="F958" s="381"/>
      <c r="G958" s="380"/>
      <c r="H958" s="38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customFormat="false" ht="14.25" hidden="false" customHeight="true" outlineLevel="0" collapsed="false">
      <c r="A959" s="380"/>
      <c r="B959" s="380"/>
      <c r="C959" s="380"/>
      <c r="D959" s="381"/>
      <c r="E959" s="380"/>
      <c r="F959" s="381"/>
      <c r="G959" s="380"/>
      <c r="H959" s="38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customFormat="false" ht="14.25" hidden="false" customHeight="true" outlineLevel="0" collapsed="false">
      <c r="A960" s="380"/>
      <c r="B960" s="380"/>
      <c r="C960" s="380"/>
      <c r="D960" s="381"/>
      <c r="E960" s="380"/>
      <c r="F960" s="381"/>
      <c r="G960" s="380"/>
      <c r="H960" s="38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customFormat="false" ht="14.25" hidden="false" customHeight="true" outlineLevel="0" collapsed="false">
      <c r="A961" s="380"/>
      <c r="B961" s="380"/>
      <c r="C961" s="380"/>
      <c r="D961" s="381"/>
      <c r="E961" s="380"/>
      <c r="F961" s="381"/>
      <c r="G961" s="380"/>
      <c r="H961" s="38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customFormat="false" ht="14.25" hidden="false" customHeight="true" outlineLevel="0" collapsed="false">
      <c r="A962" s="380"/>
      <c r="B962" s="380"/>
      <c r="C962" s="380"/>
      <c r="D962" s="381"/>
      <c r="E962" s="380"/>
      <c r="F962" s="381"/>
      <c r="G962" s="380"/>
      <c r="H962" s="38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customFormat="false" ht="14.25" hidden="false" customHeight="true" outlineLevel="0" collapsed="false">
      <c r="A963" s="380"/>
      <c r="B963" s="380"/>
      <c r="C963" s="380"/>
      <c r="D963" s="381"/>
      <c r="E963" s="380"/>
      <c r="F963" s="381"/>
      <c r="G963" s="380"/>
      <c r="H963" s="38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customFormat="false" ht="14.25" hidden="false" customHeight="true" outlineLevel="0" collapsed="false">
      <c r="A964" s="380"/>
      <c r="B964" s="380"/>
      <c r="C964" s="380"/>
      <c r="D964" s="381"/>
      <c r="E964" s="380"/>
      <c r="F964" s="381"/>
      <c r="G964" s="380"/>
      <c r="H964" s="38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customFormat="false" ht="14.25" hidden="false" customHeight="true" outlineLevel="0" collapsed="false">
      <c r="A965" s="380"/>
      <c r="B965" s="380"/>
      <c r="C965" s="380"/>
      <c r="D965" s="381"/>
      <c r="E965" s="380"/>
      <c r="F965" s="381"/>
      <c r="G965" s="380"/>
      <c r="H965" s="38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customFormat="false" ht="14.25" hidden="false" customHeight="true" outlineLevel="0" collapsed="false">
      <c r="A966" s="380"/>
      <c r="B966" s="380"/>
      <c r="C966" s="380"/>
      <c r="D966" s="381"/>
      <c r="E966" s="380"/>
      <c r="F966" s="381"/>
      <c r="G966" s="380"/>
      <c r="H966" s="38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customFormat="false" ht="14.25" hidden="false" customHeight="true" outlineLevel="0" collapsed="false">
      <c r="A967" s="380"/>
      <c r="B967" s="380"/>
      <c r="C967" s="380"/>
      <c r="D967" s="381"/>
      <c r="E967" s="380"/>
      <c r="F967" s="381"/>
      <c r="G967" s="380"/>
      <c r="H967" s="38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customFormat="false" ht="14.25" hidden="false" customHeight="true" outlineLevel="0" collapsed="false">
      <c r="A968" s="380"/>
      <c r="B968" s="380"/>
      <c r="C968" s="380"/>
      <c r="D968" s="381"/>
      <c r="E968" s="380"/>
      <c r="F968" s="381"/>
      <c r="G968" s="380"/>
      <c r="H968" s="38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customFormat="false" ht="14.25" hidden="false" customHeight="true" outlineLevel="0" collapsed="false">
      <c r="A969" s="380"/>
      <c r="B969" s="380"/>
      <c r="C969" s="380"/>
      <c r="D969" s="381"/>
      <c r="E969" s="380"/>
      <c r="F969" s="381"/>
      <c r="G969" s="380"/>
      <c r="H969" s="38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customFormat="false" ht="14.25" hidden="false" customHeight="true" outlineLevel="0" collapsed="false">
      <c r="A970" s="380"/>
      <c r="B970" s="380"/>
      <c r="C970" s="380"/>
      <c r="D970" s="381"/>
      <c r="E970" s="380"/>
      <c r="F970" s="381"/>
      <c r="G970" s="380"/>
      <c r="H970" s="38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customFormat="false" ht="14.25" hidden="false" customHeight="true" outlineLevel="0" collapsed="false">
      <c r="A971" s="380"/>
      <c r="B971" s="380"/>
      <c r="C971" s="380"/>
      <c r="D971" s="381"/>
      <c r="E971" s="380"/>
      <c r="F971" s="381"/>
      <c r="G971" s="380"/>
      <c r="H971" s="38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customFormat="false" ht="14.25" hidden="false" customHeight="true" outlineLevel="0" collapsed="false">
      <c r="A972" s="380"/>
      <c r="B972" s="380"/>
      <c r="C972" s="380"/>
      <c r="D972" s="381"/>
      <c r="E972" s="380"/>
      <c r="F972" s="381"/>
      <c r="G972" s="380"/>
      <c r="H972" s="38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customFormat="false" ht="14.25" hidden="false" customHeight="true" outlineLevel="0" collapsed="false">
      <c r="A973" s="380"/>
      <c r="B973" s="380"/>
      <c r="C973" s="380"/>
      <c r="D973" s="381"/>
      <c r="E973" s="380"/>
      <c r="F973" s="381"/>
      <c r="G973" s="380"/>
      <c r="H973" s="38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customFormat="false" ht="14.25" hidden="false" customHeight="true" outlineLevel="0" collapsed="false">
      <c r="A974" s="380"/>
      <c r="B974" s="380"/>
      <c r="C974" s="380"/>
      <c r="D974" s="381"/>
      <c r="E974" s="380"/>
      <c r="F974" s="381"/>
      <c r="G974" s="380"/>
      <c r="H974" s="38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customFormat="false" ht="14.25" hidden="false" customHeight="true" outlineLevel="0" collapsed="false">
      <c r="A975" s="380"/>
      <c r="B975" s="380"/>
      <c r="C975" s="380"/>
      <c r="D975" s="381"/>
      <c r="E975" s="380"/>
      <c r="F975" s="381"/>
      <c r="G975" s="380"/>
      <c r="H975" s="38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customFormat="false" ht="14.25" hidden="false" customHeight="true" outlineLevel="0" collapsed="false">
      <c r="A976" s="380"/>
      <c r="B976" s="380"/>
      <c r="C976" s="380"/>
      <c r="D976" s="381"/>
      <c r="E976" s="380"/>
      <c r="F976" s="381"/>
      <c r="G976" s="380"/>
      <c r="H976" s="38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customFormat="false" ht="14.25" hidden="false" customHeight="true" outlineLevel="0" collapsed="false">
      <c r="A977" s="380"/>
      <c r="B977" s="380"/>
      <c r="C977" s="380"/>
      <c r="D977" s="381"/>
      <c r="E977" s="380"/>
      <c r="F977" s="381"/>
      <c r="G977" s="380"/>
      <c r="H977" s="38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customFormat="false" ht="14.25" hidden="false" customHeight="true" outlineLevel="0" collapsed="false">
      <c r="A978" s="380"/>
      <c r="B978" s="380"/>
      <c r="C978" s="380"/>
      <c r="D978" s="381"/>
      <c r="E978" s="380"/>
      <c r="F978" s="381"/>
      <c r="G978" s="380"/>
      <c r="H978" s="38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customFormat="false" ht="14.25" hidden="false" customHeight="true" outlineLevel="0" collapsed="false">
      <c r="A979" s="380"/>
      <c r="B979" s="380"/>
      <c r="C979" s="380"/>
      <c r="D979" s="381"/>
      <c r="E979" s="380"/>
      <c r="F979" s="381"/>
      <c r="G979" s="380"/>
      <c r="H979" s="38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customFormat="false" ht="14.25" hidden="false" customHeight="true" outlineLevel="0" collapsed="false">
      <c r="A980" s="380"/>
      <c r="B980" s="380"/>
      <c r="C980" s="380"/>
      <c r="D980" s="381"/>
      <c r="E980" s="380"/>
      <c r="F980" s="381"/>
      <c r="G980" s="380"/>
      <c r="H980" s="38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customFormat="false" ht="14.25" hidden="false" customHeight="true" outlineLevel="0" collapsed="false">
      <c r="A981" s="380"/>
      <c r="B981" s="380"/>
      <c r="C981" s="380"/>
      <c r="D981" s="381"/>
      <c r="E981" s="380"/>
      <c r="F981" s="381"/>
      <c r="G981" s="380"/>
      <c r="H981" s="38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customFormat="false" ht="14.25" hidden="false" customHeight="true" outlineLevel="0" collapsed="false">
      <c r="A982" s="380"/>
      <c r="B982" s="380"/>
      <c r="C982" s="380"/>
      <c r="D982" s="381"/>
      <c r="E982" s="380"/>
      <c r="F982" s="381"/>
      <c r="G982" s="380"/>
      <c r="H982" s="38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customFormat="false" ht="14.25" hidden="false" customHeight="true" outlineLevel="0" collapsed="false">
      <c r="A983" s="380"/>
      <c r="B983" s="380"/>
      <c r="C983" s="380"/>
      <c r="D983" s="381"/>
      <c r="E983" s="380"/>
      <c r="F983" s="381"/>
      <c r="G983" s="380"/>
      <c r="H983" s="38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customFormat="false" ht="14.25" hidden="false" customHeight="true" outlineLevel="0" collapsed="false">
      <c r="A984" s="380"/>
      <c r="B984" s="380"/>
      <c r="C984" s="380"/>
      <c r="D984" s="381"/>
      <c r="E984" s="380"/>
      <c r="F984" s="381"/>
      <c r="G984" s="380"/>
      <c r="H984" s="38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customFormat="false" ht="14.25" hidden="false" customHeight="true" outlineLevel="0" collapsed="false">
      <c r="A985" s="380"/>
      <c r="B985" s="380"/>
      <c r="C985" s="380"/>
      <c r="D985" s="381"/>
      <c r="E985" s="380"/>
      <c r="F985" s="381"/>
      <c r="G985" s="380"/>
      <c r="H985" s="38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customFormat="false" ht="14.25" hidden="false" customHeight="true" outlineLevel="0" collapsed="false">
      <c r="A986" s="380"/>
      <c r="B986" s="380"/>
      <c r="C986" s="380"/>
      <c r="D986" s="381"/>
      <c r="E986" s="380"/>
      <c r="F986" s="381"/>
      <c r="G986" s="380"/>
      <c r="H986" s="38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customFormat="false" ht="14.25" hidden="false" customHeight="true" outlineLevel="0" collapsed="false">
      <c r="A987" s="380"/>
      <c r="B987" s="380"/>
      <c r="C987" s="380"/>
      <c r="D987" s="381"/>
      <c r="E987" s="380"/>
      <c r="F987" s="381"/>
      <c r="G987" s="380"/>
      <c r="H987" s="38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customFormat="false" ht="14.25" hidden="false" customHeight="true" outlineLevel="0" collapsed="false">
      <c r="A988" s="380"/>
      <c r="B988" s="380"/>
      <c r="C988" s="380"/>
      <c r="D988" s="381"/>
      <c r="E988" s="380"/>
      <c r="F988" s="381"/>
      <c r="G988" s="380"/>
      <c r="H988" s="38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customFormat="false" ht="14.25" hidden="false" customHeight="true" outlineLevel="0" collapsed="false">
      <c r="A989" s="380"/>
      <c r="B989" s="380"/>
      <c r="C989" s="380"/>
      <c r="D989" s="381"/>
      <c r="E989" s="380"/>
      <c r="F989" s="381"/>
      <c r="G989" s="380"/>
      <c r="H989" s="38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customFormat="false" ht="14.25" hidden="false" customHeight="true" outlineLevel="0" collapsed="false">
      <c r="A990" s="380"/>
      <c r="B990" s="380"/>
      <c r="C990" s="380"/>
      <c r="D990" s="381"/>
      <c r="E990" s="380"/>
      <c r="F990" s="381"/>
      <c r="G990" s="380"/>
      <c r="H990" s="38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customFormat="false" ht="14.25" hidden="false" customHeight="true" outlineLevel="0" collapsed="false">
      <c r="A991" s="380"/>
      <c r="B991" s="380"/>
      <c r="C991" s="380"/>
      <c r="D991" s="381"/>
      <c r="E991" s="380"/>
      <c r="F991" s="381"/>
      <c r="G991" s="380"/>
      <c r="H991" s="38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customFormat="false" ht="14.25" hidden="false" customHeight="true" outlineLevel="0" collapsed="false">
      <c r="A992" s="380"/>
      <c r="B992" s="380"/>
      <c r="C992" s="380"/>
      <c r="D992" s="381"/>
      <c r="E992" s="380"/>
      <c r="F992" s="381"/>
      <c r="G992" s="380"/>
      <c r="H992" s="38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customFormat="false" ht="14.25" hidden="false" customHeight="true" outlineLevel="0" collapsed="false">
      <c r="A993" s="380"/>
      <c r="B993" s="380"/>
      <c r="C993" s="380"/>
      <c r="D993" s="381"/>
      <c r="E993" s="380"/>
      <c r="F993" s="381"/>
      <c r="G993" s="380"/>
      <c r="H993" s="38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customFormat="false" ht="14.25" hidden="false" customHeight="true" outlineLevel="0" collapsed="false">
      <c r="A994" s="380"/>
      <c r="B994" s="380"/>
      <c r="C994" s="380"/>
      <c r="D994" s="381"/>
      <c r="E994" s="380"/>
      <c r="F994" s="381"/>
      <c r="G994" s="380"/>
      <c r="H994" s="38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customFormat="false" ht="14.25" hidden="false" customHeight="true" outlineLevel="0" collapsed="false">
      <c r="A995" s="380"/>
      <c r="B995" s="380"/>
      <c r="C995" s="380"/>
      <c r="D995" s="381"/>
      <c r="E995" s="380"/>
      <c r="F995" s="381"/>
      <c r="G995" s="380"/>
      <c r="H995" s="38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customFormat="false" ht="14.25" hidden="false" customHeight="true" outlineLevel="0" collapsed="false">
      <c r="A996" s="380"/>
      <c r="B996" s="380"/>
      <c r="C996" s="380"/>
      <c r="D996" s="381"/>
      <c r="E996" s="380"/>
      <c r="F996" s="381"/>
      <c r="G996" s="380"/>
      <c r="H996" s="38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customFormat="false" ht="14.25" hidden="false" customHeight="true" outlineLevel="0" collapsed="false">
      <c r="A997" s="380"/>
      <c r="B997" s="380"/>
      <c r="C997" s="380"/>
      <c r="D997" s="381"/>
      <c r="E997" s="380"/>
      <c r="F997" s="381"/>
      <c r="G997" s="380"/>
      <c r="H997" s="38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customFormat="false" ht="14.25" hidden="false" customHeight="true" outlineLevel="0" collapsed="false">
      <c r="A998" s="380"/>
      <c r="B998" s="380"/>
      <c r="C998" s="380"/>
      <c r="D998" s="381"/>
      <c r="E998" s="380"/>
      <c r="F998" s="381"/>
      <c r="G998" s="380"/>
      <c r="H998" s="38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customFormat="false" ht="14.25" hidden="false" customHeight="true" outlineLevel="0" collapsed="false">
      <c r="A999" s="380"/>
      <c r="B999" s="380"/>
      <c r="C999" s="380"/>
      <c r="D999" s="381"/>
      <c r="E999" s="380"/>
      <c r="F999" s="381"/>
      <c r="G999" s="380"/>
      <c r="H999" s="38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customFormat="false" ht="14.25" hidden="false" customHeight="true" outlineLevel="0" collapsed="false">
      <c r="A1000" s="380"/>
      <c r="B1000" s="380"/>
      <c r="C1000" s="380"/>
      <c r="D1000" s="381"/>
      <c r="E1000" s="380"/>
      <c r="F1000" s="381"/>
      <c r="G1000" s="380"/>
      <c r="H1000" s="38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customFormat="false" ht="14.25" hidden="false" customHeight="true" outlineLevel="0" collapsed="false">
      <c r="A1001" s="380"/>
      <c r="B1001" s="380"/>
      <c r="C1001" s="380"/>
      <c r="D1001" s="381"/>
      <c r="E1001" s="380"/>
      <c r="F1001" s="381"/>
      <c r="G1001" s="380"/>
      <c r="H1001" s="38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customFormat="false" ht="14.25" hidden="false" customHeight="true" outlineLevel="0" collapsed="false">
      <c r="A1002" s="380"/>
      <c r="B1002" s="380"/>
      <c r="C1002" s="380"/>
      <c r="D1002" s="381"/>
      <c r="E1002" s="380"/>
      <c r="F1002" s="381"/>
      <c r="G1002" s="380"/>
      <c r="H1002" s="38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customFormat="false" ht="14.25" hidden="false" customHeight="true" outlineLevel="0" collapsed="false">
      <c r="A1003" s="380"/>
      <c r="B1003" s="380"/>
      <c r="C1003" s="380"/>
      <c r="D1003" s="381"/>
      <c r="E1003" s="380"/>
      <c r="F1003" s="381"/>
      <c r="G1003" s="380"/>
      <c r="H1003" s="38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  <row r="1004" customFormat="false" ht="14.25" hidden="false" customHeight="true" outlineLevel="0" collapsed="false">
      <c r="A1004" s="380"/>
      <c r="B1004" s="380"/>
      <c r="C1004" s="380"/>
      <c r="D1004" s="381"/>
      <c r="E1004" s="380"/>
      <c r="F1004" s="381"/>
      <c r="G1004" s="380"/>
      <c r="H1004" s="38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</row>
    <row r="1005" customFormat="false" ht="14.25" hidden="false" customHeight="true" outlineLevel="0" collapsed="false">
      <c r="A1005" s="380"/>
      <c r="B1005" s="380"/>
      <c r="C1005" s="380"/>
      <c r="D1005" s="381"/>
      <c r="E1005" s="380"/>
      <c r="F1005" s="381"/>
      <c r="G1005" s="380"/>
      <c r="H1005" s="38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</row>
    <row r="1006" customFormat="false" ht="14.25" hidden="false" customHeight="true" outlineLevel="0" collapsed="false">
      <c r="A1006" s="380"/>
      <c r="B1006" s="380"/>
      <c r="C1006" s="380"/>
      <c r="D1006" s="381"/>
      <c r="E1006" s="380"/>
      <c r="F1006" s="381"/>
      <c r="G1006" s="380"/>
      <c r="H1006" s="38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</row>
    <row r="1007" customFormat="false" ht="14.25" hidden="false" customHeight="true" outlineLevel="0" collapsed="false">
      <c r="A1007" s="380"/>
      <c r="B1007" s="380"/>
      <c r="C1007" s="380"/>
      <c r="D1007" s="381"/>
      <c r="E1007" s="380"/>
      <c r="F1007" s="381"/>
      <c r="G1007" s="380"/>
      <c r="H1007" s="38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</row>
    <row r="1008" customFormat="false" ht="14.25" hidden="false" customHeight="true" outlineLevel="0" collapsed="false">
      <c r="A1008" s="380"/>
      <c r="B1008" s="380"/>
      <c r="C1008" s="380"/>
      <c r="D1008" s="381"/>
      <c r="E1008" s="380"/>
      <c r="F1008" s="381"/>
      <c r="G1008" s="380"/>
      <c r="H1008" s="38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</row>
    <row r="1009" customFormat="false" ht="14.25" hidden="false" customHeight="true" outlineLevel="0" collapsed="false">
      <c r="A1009" s="380"/>
      <c r="B1009" s="380"/>
      <c r="C1009" s="380"/>
      <c r="D1009" s="381"/>
      <c r="E1009" s="380"/>
      <c r="F1009" s="381"/>
      <c r="G1009" s="380"/>
      <c r="H1009" s="38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  <c r="Z1009" s="10"/>
    </row>
    <row r="1010" customFormat="false" ht="14.25" hidden="false" customHeight="true" outlineLevel="0" collapsed="false">
      <c r="A1010" s="380"/>
      <c r="B1010" s="380"/>
      <c r="C1010" s="380"/>
      <c r="D1010" s="381"/>
      <c r="E1010" s="380"/>
      <c r="F1010" s="381"/>
      <c r="G1010" s="380"/>
      <c r="H1010" s="38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</row>
    <row r="1011" customFormat="false" ht="14.25" hidden="false" customHeight="true" outlineLevel="0" collapsed="false">
      <c r="A1011" s="380"/>
      <c r="B1011" s="380"/>
      <c r="C1011" s="380"/>
      <c r="D1011" s="381"/>
      <c r="E1011" s="380"/>
      <c r="F1011" s="381"/>
      <c r="G1011" s="380"/>
      <c r="H1011" s="38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</row>
    <row r="1012" customFormat="false" ht="14.25" hidden="false" customHeight="true" outlineLevel="0" collapsed="false">
      <c r="A1012" s="380"/>
      <c r="B1012" s="380"/>
      <c r="C1012" s="380"/>
      <c r="D1012" s="381"/>
      <c r="E1012" s="380"/>
      <c r="F1012" s="381"/>
      <c r="G1012" s="380"/>
      <c r="H1012" s="38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</row>
    <row r="1013" customFormat="false" ht="14.25" hidden="false" customHeight="true" outlineLevel="0" collapsed="false">
      <c r="A1013" s="380"/>
      <c r="B1013" s="380"/>
      <c r="C1013" s="380"/>
      <c r="D1013" s="381"/>
      <c r="E1013" s="380"/>
      <c r="F1013" s="381"/>
      <c r="G1013" s="380"/>
      <c r="H1013" s="38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  <c r="Z1013" s="10"/>
    </row>
    <row r="1014" customFormat="false" ht="14.25" hidden="false" customHeight="true" outlineLevel="0" collapsed="false">
      <c r="A1014" s="380"/>
      <c r="B1014" s="380"/>
      <c r="C1014" s="380"/>
      <c r="D1014" s="381"/>
      <c r="E1014" s="380"/>
      <c r="F1014" s="381"/>
      <c r="G1014" s="380"/>
      <c r="H1014" s="38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</row>
    <row r="1015" customFormat="false" ht="14.25" hidden="false" customHeight="true" outlineLevel="0" collapsed="false">
      <c r="A1015" s="380"/>
      <c r="B1015" s="380"/>
      <c r="C1015" s="380"/>
      <c r="D1015" s="381"/>
      <c r="E1015" s="380"/>
      <c r="F1015" s="381"/>
      <c r="G1015" s="380"/>
      <c r="H1015" s="38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</row>
    <row r="1016" customFormat="false" ht="14.25" hidden="false" customHeight="true" outlineLevel="0" collapsed="false">
      <c r="A1016" s="380"/>
      <c r="B1016" s="380"/>
      <c r="C1016" s="380"/>
      <c r="D1016" s="381"/>
      <c r="E1016" s="380"/>
      <c r="F1016" s="381"/>
      <c r="G1016" s="380"/>
      <c r="H1016" s="38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</row>
    <row r="1017" customFormat="false" ht="14.25" hidden="false" customHeight="true" outlineLevel="0" collapsed="false">
      <c r="A1017" s="380"/>
      <c r="B1017" s="380"/>
      <c r="C1017" s="380"/>
      <c r="D1017" s="381"/>
      <c r="E1017" s="380"/>
      <c r="F1017" s="381"/>
      <c r="G1017" s="380"/>
      <c r="H1017" s="38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</row>
    <row r="1018" customFormat="false" ht="14.25" hidden="false" customHeight="true" outlineLevel="0" collapsed="false">
      <c r="A1018" s="380"/>
      <c r="B1018" s="380"/>
      <c r="C1018" s="380"/>
      <c r="D1018" s="381"/>
      <c r="E1018" s="380"/>
      <c r="F1018" s="381"/>
      <c r="G1018" s="380"/>
      <c r="H1018" s="38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</row>
    <row r="1019" customFormat="false" ht="14.25" hidden="false" customHeight="true" outlineLevel="0" collapsed="false">
      <c r="A1019" s="380"/>
      <c r="B1019" s="380"/>
      <c r="C1019" s="380"/>
      <c r="D1019" s="381"/>
      <c r="E1019" s="380"/>
      <c r="F1019" s="381"/>
      <c r="G1019" s="380"/>
      <c r="H1019" s="38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</row>
    <row r="1020" customFormat="false" ht="14.25" hidden="false" customHeight="true" outlineLevel="0" collapsed="false">
      <c r="A1020" s="380"/>
      <c r="B1020" s="380"/>
      <c r="C1020" s="380"/>
      <c r="D1020" s="381"/>
      <c r="E1020" s="380"/>
      <c r="F1020" s="381"/>
      <c r="G1020" s="380"/>
      <c r="H1020" s="38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  <c r="Z1020" s="10"/>
    </row>
    <row r="1021" customFormat="false" ht="14.25" hidden="false" customHeight="true" outlineLevel="0" collapsed="false">
      <c r="A1021" s="380"/>
      <c r="B1021" s="380"/>
      <c r="C1021" s="380"/>
      <c r="D1021" s="381"/>
      <c r="E1021" s="380"/>
      <c r="F1021" s="381"/>
      <c r="G1021" s="380"/>
      <c r="H1021" s="38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</row>
    <row r="1022" customFormat="false" ht="14.25" hidden="false" customHeight="true" outlineLevel="0" collapsed="false">
      <c r="A1022" s="380"/>
      <c r="B1022" s="380"/>
      <c r="C1022" s="380"/>
      <c r="D1022" s="381"/>
      <c r="E1022" s="380"/>
      <c r="F1022" s="381"/>
      <c r="G1022" s="380"/>
      <c r="H1022" s="38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</row>
    <row r="1023" customFormat="false" ht="14.25" hidden="false" customHeight="true" outlineLevel="0" collapsed="false">
      <c r="A1023" s="380"/>
      <c r="B1023" s="380"/>
      <c r="C1023" s="380"/>
      <c r="D1023" s="381"/>
      <c r="E1023" s="380"/>
      <c r="F1023" s="381"/>
      <c r="G1023" s="380"/>
      <c r="H1023" s="38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  <c r="Y1023" s="10"/>
      <c r="Z1023" s="10"/>
    </row>
    <row r="1024" customFormat="false" ht="14.25" hidden="false" customHeight="true" outlineLevel="0" collapsed="false">
      <c r="A1024" s="380"/>
      <c r="B1024" s="380"/>
      <c r="C1024" s="380"/>
      <c r="D1024" s="381"/>
      <c r="E1024" s="380"/>
      <c r="F1024" s="381"/>
      <c r="G1024" s="380"/>
      <c r="H1024" s="38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</row>
    <row r="1025" customFormat="false" ht="14.25" hidden="false" customHeight="true" outlineLevel="0" collapsed="false">
      <c r="A1025" s="380"/>
      <c r="B1025" s="380"/>
      <c r="C1025" s="380"/>
      <c r="D1025" s="381"/>
      <c r="E1025" s="380"/>
      <c r="F1025" s="381"/>
      <c r="G1025" s="380"/>
      <c r="H1025" s="38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</row>
    <row r="1026" customFormat="false" ht="14.25" hidden="false" customHeight="true" outlineLevel="0" collapsed="false">
      <c r="A1026" s="380"/>
      <c r="B1026" s="380"/>
      <c r="C1026" s="380"/>
      <c r="D1026" s="381"/>
      <c r="E1026" s="380"/>
      <c r="F1026" s="381"/>
      <c r="G1026" s="380"/>
      <c r="H1026" s="38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</row>
    <row r="1027" customFormat="false" ht="14.25" hidden="false" customHeight="true" outlineLevel="0" collapsed="false">
      <c r="A1027" s="380"/>
      <c r="B1027" s="380"/>
      <c r="C1027" s="380"/>
      <c r="D1027" s="381"/>
      <c r="E1027" s="380"/>
      <c r="F1027" s="381"/>
      <c r="G1027" s="380"/>
      <c r="H1027" s="38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  <c r="Z1027" s="10"/>
    </row>
    <row r="1028" customFormat="false" ht="14.25" hidden="false" customHeight="true" outlineLevel="0" collapsed="false">
      <c r="A1028" s="380"/>
      <c r="B1028" s="380"/>
      <c r="C1028" s="380"/>
      <c r="D1028" s="381"/>
      <c r="E1028" s="380"/>
      <c r="F1028" s="381"/>
      <c r="G1028" s="380"/>
      <c r="H1028" s="38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  <c r="Z1028" s="10"/>
    </row>
    <row r="1029" customFormat="false" ht="14.25" hidden="false" customHeight="true" outlineLevel="0" collapsed="false">
      <c r="A1029" s="380"/>
      <c r="B1029" s="380"/>
      <c r="C1029" s="380"/>
      <c r="D1029" s="381"/>
      <c r="E1029" s="380"/>
      <c r="F1029" s="381"/>
      <c r="G1029" s="380"/>
      <c r="H1029" s="38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  <c r="Z1029" s="10"/>
    </row>
    <row r="1030" customFormat="false" ht="14.25" hidden="false" customHeight="true" outlineLevel="0" collapsed="false">
      <c r="A1030" s="380"/>
      <c r="B1030" s="380"/>
      <c r="C1030" s="380"/>
      <c r="D1030" s="381"/>
      <c r="E1030" s="380"/>
      <c r="F1030" s="381"/>
      <c r="G1030" s="380"/>
      <c r="H1030" s="38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  <c r="Z1030" s="10"/>
    </row>
    <row r="1031" customFormat="false" ht="14.25" hidden="false" customHeight="true" outlineLevel="0" collapsed="false">
      <c r="A1031" s="380"/>
      <c r="B1031" s="380"/>
      <c r="C1031" s="380"/>
      <c r="D1031" s="381"/>
      <c r="E1031" s="380"/>
      <c r="F1031" s="381"/>
      <c r="G1031" s="380"/>
      <c r="H1031" s="38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  <c r="Z1031" s="10"/>
    </row>
    <row r="1032" customFormat="false" ht="14.25" hidden="false" customHeight="true" outlineLevel="0" collapsed="false">
      <c r="A1032" s="380"/>
      <c r="B1032" s="380"/>
      <c r="C1032" s="380"/>
      <c r="D1032" s="381"/>
      <c r="E1032" s="380"/>
      <c r="F1032" s="381"/>
      <c r="G1032" s="380"/>
      <c r="H1032" s="38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  <c r="Z1032" s="10"/>
    </row>
    <row r="1033" customFormat="false" ht="14.25" hidden="false" customHeight="true" outlineLevel="0" collapsed="false">
      <c r="A1033" s="380"/>
      <c r="B1033" s="380"/>
      <c r="C1033" s="380"/>
      <c r="D1033" s="381"/>
      <c r="E1033" s="380"/>
      <c r="F1033" s="381"/>
      <c r="G1033" s="380"/>
      <c r="H1033" s="38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  <c r="Z1033" s="10"/>
    </row>
    <row r="1034" customFormat="false" ht="14.25" hidden="false" customHeight="true" outlineLevel="0" collapsed="false">
      <c r="A1034" s="380"/>
      <c r="B1034" s="380"/>
      <c r="C1034" s="380"/>
      <c r="D1034" s="381"/>
      <c r="E1034" s="380"/>
      <c r="F1034" s="381"/>
      <c r="G1034" s="380"/>
      <c r="H1034" s="38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  <c r="Z1034" s="10"/>
    </row>
    <row r="1035" customFormat="false" ht="14.25" hidden="false" customHeight="true" outlineLevel="0" collapsed="false">
      <c r="A1035" s="380"/>
      <c r="B1035" s="380"/>
      <c r="C1035" s="380"/>
      <c r="D1035" s="381"/>
      <c r="E1035" s="380"/>
      <c r="F1035" s="381"/>
      <c r="G1035" s="380"/>
      <c r="H1035" s="38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  <c r="Y1035" s="10"/>
      <c r="Z1035" s="10"/>
    </row>
    <row r="1048576" customFormat="false" ht="12.8" hidden="false" customHeight="false" outlineLevel="0" collapsed="false"/>
  </sheetData>
  <mergeCells count="19">
    <mergeCell ref="H2:J2"/>
    <mergeCell ref="B4:J4"/>
    <mergeCell ref="B5:J5"/>
    <mergeCell ref="B6:J6"/>
    <mergeCell ref="B7:J7"/>
    <mergeCell ref="B9:D9"/>
    <mergeCell ref="E9:J9"/>
    <mergeCell ref="E27:E39"/>
    <mergeCell ref="G27:G39"/>
    <mergeCell ref="H27:H39"/>
    <mergeCell ref="J27:J39"/>
    <mergeCell ref="I28:I39"/>
    <mergeCell ref="B52:C52"/>
    <mergeCell ref="B54:D54"/>
    <mergeCell ref="E54:J54"/>
    <mergeCell ref="B62:C62"/>
    <mergeCell ref="B64:D64"/>
    <mergeCell ref="E64:J64"/>
    <mergeCell ref="B72:C7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271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2020-11-14T13:09:40Z</dcterms:created>
  <dc:creator>2020</dc:creator>
  <dc:description/>
  <dc:language>uk-UA</dc:language>
  <cp:lastModifiedBy/>
  <cp:lastPrinted>2024-11-13T11:01:53Z</cp:lastPrinted>
  <dcterms:modified xsi:type="dcterms:W3CDTF">2024-11-27T11:36:24Z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