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750690F7-88C9-4878-93B0-2D4A5A7C2F1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інансування" sheetId="1" r:id="rId1"/>
    <sheet name="Кошторис  витрат" sheetId="2" r:id="rId2"/>
  </sheets>
  <calcPr calcId="181029"/>
  <extLst>
    <ext uri="GoogleSheetsCustomDataVersion2">
      <go:sheetsCustomData xmlns:go="http://customooxmlschemas.google.com/" r:id="" roundtripDataChecksum="xI9roFADaED+qiEBXZTC5PdSesis/71cTyi0Obu0vds="/>
    </ext>
  </extLst>
</workbook>
</file>

<file path=xl/calcChain.xml><?xml version="1.0" encoding="utf-8"?>
<calcChain xmlns="http://schemas.openxmlformats.org/spreadsheetml/2006/main">
  <c r="I30" i="1" l="1"/>
  <c r="I29" i="1"/>
  <c r="B30" i="1"/>
  <c r="B29" i="1"/>
  <c r="V176" i="2"/>
  <c r="S176" i="2"/>
  <c r="P176" i="2"/>
  <c r="M176" i="2"/>
  <c r="J176" i="2"/>
  <c r="G176" i="2"/>
  <c r="V175" i="2"/>
  <c r="S175" i="2"/>
  <c r="P175" i="2"/>
  <c r="M175" i="2"/>
  <c r="W175" i="2" s="1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G169" i="2"/>
  <c r="T168" i="2"/>
  <c r="Q168" i="2"/>
  <c r="N168" i="2"/>
  <c r="K168" i="2"/>
  <c r="H168" i="2"/>
  <c r="E168" i="2"/>
  <c r="V167" i="2"/>
  <c r="S167" i="2"/>
  <c r="P167" i="2"/>
  <c r="X167" i="2" s="1"/>
  <c r="M167" i="2"/>
  <c r="J167" i="2"/>
  <c r="G167" i="2"/>
  <c r="W167" i="2" s="1"/>
  <c r="Y167" i="2" s="1"/>
  <c r="Z167" i="2" s="1"/>
  <c r="V166" i="2"/>
  <c r="S166" i="2"/>
  <c r="P166" i="2"/>
  <c r="M166" i="2"/>
  <c r="M164" i="2" s="1"/>
  <c r="J166" i="2"/>
  <c r="X166" i="2" s="1"/>
  <c r="G166" i="2"/>
  <c r="V165" i="2"/>
  <c r="S165" i="2"/>
  <c r="S164" i="2" s="1"/>
  <c r="P165" i="2"/>
  <c r="M165" i="2"/>
  <c r="J165" i="2"/>
  <c r="G165" i="2"/>
  <c r="V164" i="2"/>
  <c r="T164" i="2"/>
  <c r="Q164" i="2"/>
  <c r="N164" i="2"/>
  <c r="K164" i="2"/>
  <c r="H164" i="2"/>
  <c r="E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T159" i="2"/>
  <c r="Q159" i="2"/>
  <c r="N159" i="2"/>
  <c r="K159" i="2"/>
  <c r="H159" i="2"/>
  <c r="E159" i="2"/>
  <c r="V158" i="2"/>
  <c r="S158" i="2"/>
  <c r="P158" i="2"/>
  <c r="M158" i="2"/>
  <c r="W158" i="2" s="1"/>
  <c r="J158" i="2"/>
  <c r="G158" i="2"/>
  <c r="V157" i="2"/>
  <c r="S157" i="2"/>
  <c r="P157" i="2"/>
  <c r="M157" i="2"/>
  <c r="J157" i="2"/>
  <c r="G157" i="2"/>
  <c r="V156" i="2"/>
  <c r="S156" i="2"/>
  <c r="P156" i="2"/>
  <c r="M156" i="2"/>
  <c r="W156" i="2" s="1"/>
  <c r="J156" i="2"/>
  <c r="G156" i="2"/>
  <c r="V155" i="2"/>
  <c r="S155" i="2"/>
  <c r="P155" i="2"/>
  <c r="M155" i="2"/>
  <c r="J155" i="2"/>
  <c r="X155" i="2" s="1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T146" i="2"/>
  <c r="Q146" i="2"/>
  <c r="N146" i="2"/>
  <c r="K146" i="2"/>
  <c r="H146" i="2"/>
  <c r="E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P142" i="2" s="1"/>
  <c r="M141" i="2"/>
  <c r="J141" i="2"/>
  <c r="G141" i="2"/>
  <c r="X140" i="2"/>
  <c r="V140" i="2"/>
  <c r="S140" i="2"/>
  <c r="P140" i="2"/>
  <c r="M140" i="2"/>
  <c r="J140" i="2"/>
  <c r="G140" i="2"/>
  <c r="V139" i="2"/>
  <c r="S139" i="2"/>
  <c r="P139" i="2"/>
  <c r="M139" i="2"/>
  <c r="J139" i="2"/>
  <c r="X139" i="2" s="1"/>
  <c r="G139" i="2"/>
  <c r="W139" i="2" s="1"/>
  <c r="Y139" i="2" s="1"/>
  <c r="Z139" i="2" s="1"/>
  <c r="V138" i="2"/>
  <c r="S138" i="2"/>
  <c r="P138" i="2"/>
  <c r="X138" i="2" s="1"/>
  <c r="M138" i="2"/>
  <c r="W138" i="2" s="1"/>
  <c r="J138" i="2"/>
  <c r="G138" i="2"/>
  <c r="V137" i="2"/>
  <c r="S137" i="2"/>
  <c r="P137" i="2"/>
  <c r="M137" i="2"/>
  <c r="J137" i="2"/>
  <c r="X137" i="2" s="1"/>
  <c r="G137" i="2"/>
  <c r="T135" i="2"/>
  <c r="Q135" i="2"/>
  <c r="N135" i="2"/>
  <c r="K135" i="2"/>
  <c r="H135" i="2"/>
  <c r="E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W122" i="2" s="1"/>
  <c r="J122" i="2"/>
  <c r="G122" i="2"/>
  <c r="V121" i="2"/>
  <c r="S121" i="2"/>
  <c r="S127" i="2" s="1"/>
  <c r="P121" i="2"/>
  <c r="M121" i="2"/>
  <c r="J121" i="2"/>
  <c r="X121" i="2" s="1"/>
  <c r="G121" i="2"/>
  <c r="T119" i="2"/>
  <c r="Q119" i="2"/>
  <c r="N119" i="2"/>
  <c r="K119" i="2"/>
  <c r="H119" i="2"/>
  <c r="E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8" i="2"/>
  <c r="S108" i="2"/>
  <c r="S119" i="2" s="1"/>
  <c r="P108" i="2"/>
  <c r="M108" i="2"/>
  <c r="J108" i="2"/>
  <c r="X108" i="2" s="1"/>
  <c r="G108" i="2"/>
  <c r="G119" i="2" s="1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T102" i="2"/>
  <c r="Q102" i="2"/>
  <c r="N102" i="2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X99" i="2" s="1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W97" i="2" s="1"/>
  <c r="V96" i="2"/>
  <c r="S96" i="2"/>
  <c r="P96" i="2"/>
  <c r="M96" i="2"/>
  <c r="M94" i="2" s="1"/>
  <c r="J96" i="2"/>
  <c r="G96" i="2"/>
  <c r="V95" i="2"/>
  <c r="S95" i="2"/>
  <c r="S94" i="2" s="1"/>
  <c r="P95" i="2"/>
  <c r="P94" i="2" s="1"/>
  <c r="M95" i="2"/>
  <c r="J95" i="2"/>
  <c r="G95" i="2"/>
  <c r="W95" i="2" s="1"/>
  <c r="T94" i="2"/>
  <c r="Q94" i="2"/>
  <c r="N94" i="2"/>
  <c r="K94" i="2"/>
  <c r="H94" i="2"/>
  <c r="E94" i="2"/>
  <c r="V91" i="2"/>
  <c r="S91" i="2"/>
  <c r="P91" i="2"/>
  <c r="M91" i="2"/>
  <c r="J91" i="2"/>
  <c r="G91" i="2"/>
  <c r="W91" i="2" s="1"/>
  <c r="V90" i="2"/>
  <c r="S90" i="2"/>
  <c r="P90" i="2"/>
  <c r="M90" i="2"/>
  <c r="W90" i="2" s="1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X82" i="2" s="1"/>
  <c r="G82" i="2"/>
  <c r="V81" i="2"/>
  <c r="S81" i="2"/>
  <c r="P81" i="2"/>
  <c r="M81" i="2"/>
  <c r="J81" i="2"/>
  <c r="G81" i="2"/>
  <c r="T80" i="2"/>
  <c r="Q80" i="2"/>
  <c r="N80" i="2"/>
  <c r="K80" i="2"/>
  <c r="H80" i="2"/>
  <c r="E80" i="2"/>
  <c r="V77" i="2"/>
  <c r="S77" i="2"/>
  <c r="P77" i="2"/>
  <c r="X77" i="2" s="1"/>
  <c r="M77" i="2"/>
  <c r="J77" i="2"/>
  <c r="G77" i="2"/>
  <c r="V76" i="2"/>
  <c r="S76" i="2"/>
  <c r="P76" i="2"/>
  <c r="M76" i="2"/>
  <c r="W76" i="2" s="1"/>
  <c r="J76" i="2"/>
  <c r="X76" i="2" s="1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W73" i="2" s="1"/>
  <c r="V72" i="2"/>
  <c r="S72" i="2"/>
  <c r="P72" i="2"/>
  <c r="M72" i="2"/>
  <c r="W72" i="2" s="1"/>
  <c r="J72" i="2"/>
  <c r="G72" i="2"/>
  <c r="V71" i="2"/>
  <c r="S71" i="2"/>
  <c r="S70" i="2" s="1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S66" i="2" s="1"/>
  <c r="P67" i="2"/>
  <c r="M67" i="2"/>
  <c r="J67" i="2"/>
  <c r="G67" i="2"/>
  <c r="G66" i="2" s="1"/>
  <c r="T66" i="2"/>
  <c r="Q66" i="2"/>
  <c r="N66" i="2"/>
  <c r="K66" i="2"/>
  <c r="J66" i="2"/>
  <c r="H66" i="2"/>
  <c r="E66" i="2"/>
  <c r="V65" i="2"/>
  <c r="S65" i="2"/>
  <c r="P65" i="2"/>
  <c r="M65" i="2"/>
  <c r="J65" i="2"/>
  <c r="G65" i="2"/>
  <c r="W65" i="2" s="1"/>
  <c r="V64" i="2"/>
  <c r="S64" i="2"/>
  <c r="P64" i="2"/>
  <c r="M64" i="2"/>
  <c r="M62" i="2" s="1"/>
  <c r="J64" i="2"/>
  <c r="G64" i="2"/>
  <c r="V63" i="2"/>
  <c r="S63" i="2"/>
  <c r="S62" i="2" s="1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V58" i="2" s="1"/>
  <c r="S59" i="2"/>
  <c r="P59" i="2"/>
  <c r="M59" i="2"/>
  <c r="J59" i="2"/>
  <c r="G59" i="2"/>
  <c r="T58" i="2"/>
  <c r="Q58" i="2"/>
  <c r="P58" i="2"/>
  <c r="N58" i="2"/>
  <c r="K58" i="2"/>
  <c r="H58" i="2"/>
  <c r="E58" i="2"/>
  <c r="V55" i="2"/>
  <c r="S55" i="2"/>
  <c r="P55" i="2"/>
  <c r="X55" i="2" s="1"/>
  <c r="M55" i="2"/>
  <c r="V54" i="2"/>
  <c r="S54" i="2"/>
  <c r="P54" i="2"/>
  <c r="M54" i="2"/>
  <c r="M53" i="2" s="1"/>
  <c r="V53" i="2"/>
  <c r="T53" i="2"/>
  <c r="Q53" i="2"/>
  <c r="N53" i="2"/>
  <c r="N56" i="2" s="1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X46" i="2" s="1"/>
  <c r="M46" i="2"/>
  <c r="J46" i="2"/>
  <c r="G46" i="2"/>
  <c r="V45" i="2"/>
  <c r="S45" i="2"/>
  <c r="P45" i="2"/>
  <c r="M45" i="2"/>
  <c r="J45" i="2"/>
  <c r="G45" i="2"/>
  <c r="V44" i="2"/>
  <c r="S44" i="2"/>
  <c r="P44" i="2"/>
  <c r="X44" i="2" s="1"/>
  <c r="M44" i="2"/>
  <c r="J44" i="2"/>
  <c r="G44" i="2"/>
  <c r="V43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V35" i="2" s="1"/>
  <c r="S36" i="2"/>
  <c r="P36" i="2"/>
  <c r="M36" i="2"/>
  <c r="J36" i="2"/>
  <c r="J35" i="2" s="1"/>
  <c r="G36" i="2"/>
  <c r="T35" i="2"/>
  <c r="Q35" i="2"/>
  <c r="N35" i="2"/>
  <c r="K35" i="2"/>
  <c r="H35" i="2"/>
  <c r="E35" i="2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V29" i="2" s="1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X24" i="2" s="1"/>
  <c r="G24" i="2"/>
  <c r="V23" i="2"/>
  <c r="S23" i="2"/>
  <c r="P23" i="2"/>
  <c r="P21" i="2" s="1"/>
  <c r="N28" i="2" s="1"/>
  <c r="P28" i="2" s="1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J17" i="2" s="1"/>
  <c r="H27" i="2" s="1"/>
  <c r="J27" i="2" s="1"/>
  <c r="G18" i="2"/>
  <c r="T17" i="2"/>
  <c r="Q17" i="2"/>
  <c r="P17" i="2"/>
  <c r="N27" i="2" s="1"/>
  <c r="P27" i="2" s="1"/>
  <c r="N17" i="2"/>
  <c r="K17" i="2"/>
  <c r="H17" i="2"/>
  <c r="E17" i="2"/>
  <c r="V16" i="2"/>
  <c r="S16" i="2"/>
  <c r="P16" i="2"/>
  <c r="M16" i="2"/>
  <c r="W16" i="2" s="1"/>
  <c r="J16" i="2"/>
  <c r="G16" i="2"/>
  <c r="V15" i="2"/>
  <c r="S15" i="2"/>
  <c r="P15" i="2"/>
  <c r="M15" i="2"/>
  <c r="J15" i="2"/>
  <c r="G15" i="2"/>
  <c r="W15" i="2" s="1"/>
  <c r="V14" i="2"/>
  <c r="S14" i="2"/>
  <c r="P14" i="2"/>
  <c r="M14" i="2"/>
  <c r="M13" i="2" s="1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X171" i="2" l="1"/>
  <c r="E47" i="2"/>
  <c r="Q47" i="2"/>
  <c r="V142" i="2"/>
  <c r="M152" i="2"/>
  <c r="W163" i="2"/>
  <c r="X174" i="2"/>
  <c r="X176" i="2"/>
  <c r="M35" i="2"/>
  <c r="W37" i="2"/>
  <c r="W38" i="2"/>
  <c r="X50" i="2"/>
  <c r="V49" i="2"/>
  <c r="P49" i="2"/>
  <c r="X52" i="2"/>
  <c r="T56" i="2"/>
  <c r="V66" i="2"/>
  <c r="X71" i="2"/>
  <c r="V70" i="2"/>
  <c r="P70" i="2"/>
  <c r="X73" i="2"/>
  <c r="J74" i="2"/>
  <c r="X83" i="2"/>
  <c r="J84" i="2"/>
  <c r="V84" i="2"/>
  <c r="J88" i="2"/>
  <c r="V88" i="2"/>
  <c r="P88" i="2"/>
  <c r="X91" i="2"/>
  <c r="Y91" i="2" s="1"/>
  <c r="Z91" i="2" s="1"/>
  <c r="W103" i="2"/>
  <c r="S102" i="2"/>
  <c r="M102" i="2"/>
  <c r="W105" i="2"/>
  <c r="W118" i="2"/>
  <c r="W125" i="2"/>
  <c r="W131" i="2"/>
  <c r="V146" i="2"/>
  <c r="V152" i="2"/>
  <c r="X150" i="2"/>
  <c r="X170" i="2"/>
  <c r="V13" i="2"/>
  <c r="T26" i="2" s="1"/>
  <c r="V26" i="2" s="1"/>
  <c r="P13" i="2"/>
  <c r="N26" i="2" s="1"/>
  <c r="W20" i="2"/>
  <c r="G21" i="2"/>
  <c r="E28" i="2" s="1"/>
  <c r="G28" i="2" s="1"/>
  <c r="S21" i="2"/>
  <c r="Q28" i="2" s="1"/>
  <c r="S28" i="2" s="1"/>
  <c r="W23" i="2"/>
  <c r="W24" i="2"/>
  <c r="X37" i="2"/>
  <c r="X38" i="2"/>
  <c r="W45" i="2"/>
  <c r="W46" i="2"/>
  <c r="X59" i="2"/>
  <c r="X61" i="2"/>
  <c r="M80" i="2"/>
  <c r="W82" i="2"/>
  <c r="M84" i="2"/>
  <c r="W86" i="2"/>
  <c r="X100" i="2"/>
  <c r="X110" i="2"/>
  <c r="X111" i="2"/>
  <c r="X114" i="2"/>
  <c r="X117" i="2"/>
  <c r="X118" i="2"/>
  <c r="X122" i="2"/>
  <c r="X131" i="2"/>
  <c r="X133" i="2"/>
  <c r="X134" i="2"/>
  <c r="S168" i="2"/>
  <c r="J29" i="2"/>
  <c r="H47" i="2"/>
  <c r="Y24" i="2"/>
  <c r="Z24" i="2" s="1"/>
  <c r="Y46" i="2"/>
  <c r="Z46" i="2" s="1"/>
  <c r="V74" i="2"/>
  <c r="Y76" i="2"/>
  <c r="Z76" i="2" s="1"/>
  <c r="M88" i="2"/>
  <c r="X89" i="2"/>
  <c r="J142" i="2"/>
  <c r="T177" i="2"/>
  <c r="W176" i="2"/>
  <c r="Y176" i="2" s="1"/>
  <c r="Z176" i="2" s="1"/>
  <c r="X40" i="2"/>
  <c r="V39" i="2"/>
  <c r="P39" i="2"/>
  <c r="X42" i="2"/>
  <c r="X45" i="2"/>
  <c r="Y45" i="2" s="1"/>
  <c r="Z45" i="2" s="1"/>
  <c r="J43" i="2"/>
  <c r="W60" i="2"/>
  <c r="W61" i="2"/>
  <c r="Y61" i="2" s="1"/>
  <c r="Z61" i="2" s="1"/>
  <c r="X67" i="2"/>
  <c r="X68" i="2"/>
  <c r="X69" i="2"/>
  <c r="X66" i="2" s="1"/>
  <c r="X75" i="2"/>
  <c r="X74" i="2" s="1"/>
  <c r="V80" i="2"/>
  <c r="V92" i="2" s="1"/>
  <c r="P80" i="2"/>
  <c r="P92" i="2" s="1"/>
  <c r="X85" i="2"/>
  <c r="P84" i="2"/>
  <c r="X86" i="2"/>
  <c r="Y86" i="2" s="1"/>
  <c r="Z86" i="2" s="1"/>
  <c r="W99" i="2"/>
  <c r="M98" i="2"/>
  <c r="W108" i="2"/>
  <c r="W109" i="2"/>
  <c r="X112" i="2"/>
  <c r="X116" i="2"/>
  <c r="X123" i="2"/>
  <c r="X124" i="2"/>
  <c r="M127" i="2"/>
  <c r="W130" i="2"/>
  <c r="W134" i="2"/>
  <c r="Y134" i="2" s="1"/>
  <c r="Z134" i="2" s="1"/>
  <c r="W140" i="2"/>
  <c r="X141" i="2"/>
  <c r="X142" i="2" s="1"/>
  <c r="X144" i="2"/>
  <c r="P146" i="2"/>
  <c r="S159" i="2"/>
  <c r="W162" i="2"/>
  <c r="X163" i="2"/>
  <c r="V168" i="2"/>
  <c r="X173" i="2"/>
  <c r="X36" i="2"/>
  <c r="X35" i="2" s="1"/>
  <c r="P35" i="2"/>
  <c r="X54" i="2"/>
  <c r="X53" i="2" s="1"/>
  <c r="P53" i="2"/>
  <c r="P56" i="2" s="1"/>
  <c r="W14" i="2"/>
  <c r="S13" i="2"/>
  <c r="M17" i="2"/>
  <c r="K27" i="2" s="1"/>
  <c r="M27" i="2" s="1"/>
  <c r="W19" i="2"/>
  <c r="W22" i="2"/>
  <c r="Y37" i="2"/>
  <c r="Z37" i="2" s="1"/>
  <c r="Y38" i="2"/>
  <c r="Z38" i="2" s="1"/>
  <c r="P43" i="2"/>
  <c r="X60" i="2"/>
  <c r="X58" i="2" s="1"/>
  <c r="J58" i="2"/>
  <c r="P66" i="2"/>
  <c r="Y73" i="2"/>
  <c r="Z73" i="2" s="1"/>
  <c r="T78" i="2"/>
  <c r="M92" i="2"/>
  <c r="W83" i="2"/>
  <c r="Y83" i="2" s="1"/>
  <c r="Z83" i="2" s="1"/>
  <c r="W87" i="2"/>
  <c r="X90" i="2"/>
  <c r="H106" i="2"/>
  <c r="T106" i="2"/>
  <c r="S98" i="2"/>
  <c r="S106" i="2" s="1"/>
  <c r="N106" i="2"/>
  <c r="X104" i="2"/>
  <c r="X105" i="2"/>
  <c r="Y105" i="2" s="1"/>
  <c r="Z105" i="2" s="1"/>
  <c r="W151" i="2"/>
  <c r="S154" i="2"/>
  <c r="P154" i="2"/>
  <c r="X158" i="2"/>
  <c r="Y158" i="2" s="1"/>
  <c r="Z158" i="2" s="1"/>
  <c r="V154" i="2"/>
  <c r="V159" i="2"/>
  <c r="Y163" i="2"/>
  <c r="Z163" i="2" s="1"/>
  <c r="J164" i="2"/>
  <c r="X16" i="2"/>
  <c r="Y16" i="2" s="1"/>
  <c r="Z16" i="2" s="1"/>
  <c r="X18" i="2"/>
  <c r="X19" i="2"/>
  <c r="V17" i="2"/>
  <c r="T27" i="2" s="1"/>
  <c r="X20" i="2"/>
  <c r="P29" i="2"/>
  <c r="G35" i="2"/>
  <c r="S35" i="2"/>
  <c r="K47" i="2"/>
  <c r="M39" i="2"/>
  <c r="W42" i="2"/>
  <c r="S49" i="2"/>
  <c r="M49" i="2"/>
  <c r="W52" i="2"/>
  <c r="Y52" i="2" s="1"/>
  <c r="Z52" i="2" s="1"/>
  <c r="X63" i="2"/>
  <c r="V62" i="2"/>
  <c r="P62" i="2"/>
  <c r="X65" i="2"/>
  <c r="Y65" i="2" s="1"/>
  <c r="Z65" i="2" s="1"/>
  <c r="W68" i="2"/>
  <c r="W69" i="2"/>
  <c r="E78" i="2"/>
  <c r="M70" i="2"/>
  <c r="P74" i="2"/>
  <c r="W77" i="2"/>
  <c r="Y77" i="2" s="1"/>
  <c r="Z77" i="2" s="1"/>
  <c r="S80" i="2"/>
  <c r="G84" i="2"/>
  <c r="S84" i="2"/>
  <c r="X87" i="2"/>
  <c r="V94" i="2"/>
  <c r="X96" i="2"/>
  <c r="W101" i="2"/>
  <c r="E106" i="2"/>
  <c r="Q106" i="2"/>
  <c r="X109" i="2"/>
  <c r="V119" i="2"/>
  <c r="W110" i="2"/>
  <c r="Y110" i="2" s="1"/>
  <c r="Z110" i="2" s="1"/>
  <c r="W111" i="2"/>
  <c r="Y111" i="2" s="1"/>
  <c r="Z111" i="2" s="1"/>
  <c r="M119" i="2"/>
  <c r="W113" i="2"/>
  <c r="W114" i="2"/>
  <c r="Y114" i="2" s="1"/>
  <c r="Z114" i="2" s="1"/>
  <c r="W115" i="2"/>
  <c r="W116" i="2"/>
  <c r="Y116" i="2" s="1"/>
  <c r="Z116" i="2" s="1"/>
  <c r="W117" i="2"/>
  <c r="Y117" i="2" s="1"/>
  <c r="Z117" i="2" s="1"/>
  <c r="W123" i="2"/>
  <c r="W124" i="2"/>
  <c r="Y124" i="2" s="1"/>
  <c r="Z124" i="2" s="1"/>
  <c r="X125" i="2"/>
  <c r="X127" i="2" s="1"/>
  <c r="X126" i="2"/>
  <c r="X130" i="2"/>
  <c r="W137" i="2"/>
  <c r="Y137" i="2" s="1"/>
  <c r="Z137" i="2" s="1"/>
  <c r="W141" i="2"/>
  <c r="Y141" i="2" s="1"/>
  <c r="Z141" i="2" s="1"/>
  <c r="W145" i="2"/>
  <c r="S152" i="2"/>
  <c r="W149" i="2"/>
  <c r="W150" i="2"/>
  <c r="Y150" i="2" s="1"/>
  <c r="Z150" i="2" s="1"/>
  <c r="X151" i="2"/>
  <c r="X161" i="2"/>
  <c r="X162" i="2"/>
  <c r="W171" i="2"/>
  <c r="W172" i="2"/>
  <c r="W173" i="2"/>
  <c r="Y173" i="2" s="1"/>
  <c r="Z173" i="2" s="1"/>
  <c r="W174" i="2"/>
  <c r="Y174" i="2" s="1"/>
  <c r="Z174" i="2" s="1"/>
  <c r="X175" i="2"/>
  <c r="Y175" i="2" s="1"/>
  <c r="Z175" i="2" s="1"/>
  <c r="W133" i="2"/>
  <c r="W31" i="2"/>
  <c r="Y31" i="2" s="1"/>
  <c r="Z31" i="2" s="1"/>
  <c r="W32" i="2"/>
  <c r="Y172" i="2"/>
  <c r="Z172" i="2" s="1"/>
  <c r="H177" i="2"/>
  <c r="M168" i="2"/>
  <c r="P168" i="2"/>
  <c r="W169" i="2"/>
  <c r="M159" i="2"/>
  <c r="J159" i="2"/>
  <c r="W161" i="2"/>
  <c r="N177" i="2"/>
  <c r="X157" i="2"/>
  <c r="M154" i="2"/>
  <c r="W157" i="2"/>
  <c r="E177" i="2"/>
  <c r="M135" i="2"/>
  <c r="X132" i="2"/>
  <c r="Y131" i="2"/>
  <c r="Z131" i="2" s="1"/>
  <c r="W132" i="2"/>
  <c r="K29" i="1"/>
  <c r="Q26" i="2"/>
  <c r="P26" i="2"/>
  <c r="P25" i="2" s="1"/>
  <c r="N25" i="2"/>
  <c r="Y20" i="2"/>
  <c r="Z20" i="2" s="1"/>
  <c r="W13" i="2"/>
  <c r="W21" i="2"/>
  <c r="X15" i="2"/>
  <c r="Y15" i="2" s="1"/>
  <c r="Z15" i="2" s="1"/>
  <c r="K26" i="2"/>
  <c r="W112" i="2"/>
  <c r="G13" i="2"/>
  <c r="X14" i="2"/>
  <c r="X13" i="2" s="1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Y99" i="2"/>
  <c r="Z99" i="2" s="1"/>
  <c r="W121" i="2"/>
  <c r="G127" i="2"/>
  <c r="P47" i="2"/>
  <c r="K78" i="2"/>
  <c r="M21" i="2"/>
  <c r="K28" i="2" s="1"/>
  <c r="M28" i="2" s="1"/>
  <c r="W28" i="2" s="1"/>
  <c r="X23" i="2"/>
  <c r="Y23" i="2" s="1"/>
  <c r="Z23" i="2" s="1"/>
  <c r="W36" i="2"/>
  <c r="W40" i="2"/>
  <c r="G39" i="2"/>
  <c r="S39" i="2"/>
  <c r="T47" i="2"/>
  <c r="W51" i="2"/>
  <c r="K56" i="2"/>
  <c r="W55" i="2"/>
  <c r="Y55" i="2" s="1"/>
  <c r="Z55" i="2" s="1"/>
  <c r="W64" i="2"/>
  <c r="M66" i="2"/>
  <c r="W67" i="2"/>
  <c r="H78" i="2"/>
  <c r="X84" i="2"/>
  <c r="P33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X28" i="2" s="1"/>
  <c r="V21" i="2"/>
  <c r="T28" i="2" s="1"/>
  <c r="V28" i="2" s="1"/>
  <c r="M29" i="2"/>
  <c r="W30" i="2"/>
  <c r="W41" i="2"/>
  <c r="N47" i="2"/>
  <c r="V47" i="2"/>
  <c r="M43" i="2"/>
  <c r="M47" i="2" s="1"/>
  <c r="W44" i="2"/>
  <c r="V56" i="2"/>
  <c r="S53" i="2"/>
  <c r="S56" i="2" s="1"/>
  <c r="M58" i="2"/>
  <c r="W59" i="2"/>
  <c r="Y82" i="2"/>
  <c r="Z82" i="2" s="1"/>
  <c r="W96" i="2"/>
  <c r="X101" i="2"/>
  <c r="X98" i="2" s="1"/>
  <c r="Y108" i="2"/>
  <c r="Z108" i="2" s="1"/>
  <c r="P119" i="2"/>
  <c r="Y138" i="2"/>
  <c r="Z138" i="2" s="1"/>
  <c r="X41" i="2"/>
  <c r="X39" i="2" s="1"/>
  <c r="X51" i="2"/>
  <c r="X49" i="2" s="1"/>
  <c r="X56" i="2" s="1"/>
  <c r="X64" i="2"/>
  <c r="X62" i="2" s="1"/>
  <c r="X72" i="2"/>
  <c r="Y72" i="2" s="1"/>
  <c r="Z72" i="2" s="1"/>
  <c r="G74" i="2"/>
  <c r="S74" i="2"/>
  <c r="S78" i="2" s="1"/>
  <c r="X81" i="2"/>
  <c r="X80" i="2" s="1"/>
  <c r="J80" i="2"/>
  <c r="J92" i="2" s="1"/>
  <c r="W89" i="2"/>
  <c r="G88" i="2"/>
  <c r="S88" i="2"/>
  <c r="S92" i="2" s="1"/>
  <c r="P98" i="2"/>
  <c r="W100" i="2"/>
  <c r="Y100" i="2" s="1"/>
  <c r="Z100" i="2" s="1"/>
  <c r="G98" i="2"/>
  <c r="J102" i="2"/>
  <c r="X103" i="2"/>
  <c r="V102" i="2"/>
  <c r="M106" i="2"/>
  <c r="W104" i="2"/>
  <c r="Y123" i="2"/>
  <c r="Z123" i="2" s="1"/>
  <c r="W129" i="2"/>
  <c r="M146" i="2"/>
  <c r="W144" i="2"/>
  <c r="X160" i="2"/>
  <c r="X159" i="2" s="1"/>
  <c r="P159" i="2"/>
  <c r="W54" i="2"/>
  <c r="K106" i="2"/>
  <c r="X115" i="2"/>
  <c r="Y115" i="2" s="1"/>
  <c r="Z115" i="2" s="1"/>
  <c r="J119" i="2"/>
  <c r="Y122" i="2"/>
  <c r="Z122" i="2" s="1"/>
  <c r="W126" i="2"/>
  <c r="Y126" i="2" s="1"/>
  <c r="Z126" i="2" s="1"/>
  <c r="Y130" i="2"/>
  <c r="Z130" i="2" s="1"/>
  <c r="Y133" i="2"/>
  <c r="Z133" i="2" s="1"/>
  <c r="W148" i="2"/>
  <c r="G152" i="2"/>
  <c r="X149" i="2"/>
  <c r="Y149" i="2" s="1"/>
  <c r="Z149" i="2" s="1"/>
  <c r="J152" i="2"/>
  <c r="W165" i="2"/>
  <c r="G164" i="2"/>
  <c r="J168" i="2"/>
  <c r="V177" i="2"/>
  <c r="S177" i="2"/>
  <c r="J39" i="2"/>
  <c r="J47" i="2" s="1"/>
  <c r="J49" i="2"/>
  <c r="J56" i="2" s="1"/>
  <c r="J62" i="2"/>
  <c r="J70" i="2"/>
  <c r="J78" i="2" s="1"/>
  <c r="M74" i="2"/>
  <c r="W75" i="2"/>
  <c r="W85" i="2"/>
  <c r="Y90" i="2"/>
  <c r="Z90" i="2" s="1"/>
  <c r="X97" i="2"/>
  <c r="Y97" i="2" s="1"/>
  <c r="Z97" i="2" s="1"/>
  <c r="J98" i="2"/>
  <c r="V98" i="2"/>
  <c r="Y101" i="2"/>
  <c r="Z101" i="2" s="1"/>
  <c r="P102" i="2"/>
  <c r="P106" i="2" s="1"/>
  <c r="X113" i="2"/>
  <c r="Y113" i="2" s="1"/>
  <c r="Z113" i="2" s="1"/>
  <c r="G135" i="2"/>
  <c r="S135" i="2"/>
  <c r="Y140" i="2"/>
  <c r="Z140" i="2" s="1"/>
  <c r="X156" i="2"/>
  <c r="J154" i="2"/>
  <c r="G94" i="2"/>
  <c r="G102" i="2"/>
  <c r="J127" i="2"/>
  <c r="V127" i="2"/>
  <c r="J135" i="2"/>
  <c r="X129" i="2"/>
  <c r="V135" i="2"/>
  <c r="M142" i="2"/>
  <c r="X145" i="2"/>
  <c r="X146" i="2" s="1"/>
  <c r="J146" i="2"/>
  <c r="X148" i="2"/>
  <c r="X152" i="2" s="1"/>
  <c r="P152" i="2"/>
  <c r="Y151" i="2"/>
  <c r="Z151" i="2" s="1"/>
  <c r="X165" i="2"/>
  <c r="X164" i="2" s="1"/>
  <c r="P164" i="2"/>
  <c r="K177" i="2"/>
  <c r="W170" i="2"/>
  <c r="Y170" i="2" s="1"/>
  <c r="Z170" i="2" s="1"/>
  <c r="G168" i="2"/>
  <c r="P127" i="2"/>
  <c r="G142" i="2"/>
  <c r="S142" i="2"/>
  <c r="W160" i="2"/>
  <c r="G159" i="2"/>
  <c r="P135" i="2"/>
  <c r="G146" i="2"/>
  <c r="S146" i="2"/>
  <c r="W155" i="2"/>
  <c r="G154" i="2"/>
  <c r="W166" i="2"/>
  <c r="Y166" i="2" s="1"/>
  <c r="Z166" i="2" s="1"/>
  <c r="Q177" i="2"/>
  <c r="Y161" i="2" l="1"/>
  <c r="Z161" i="2" s="1"/>
  <c r="Y145" i="2"/>
  <c r="Z145" i="2" s="1"/>
  <c r="P78" i="2"/>
  <c r="X88" i="2"/>
  <c r="Y60" i="2"/>
  <c r="Z60" i="2" s="1"/>
  <c r="Y118" i="2"/>
  <c r="Z118" i="2" s="1"/>
  <c r="Y19" i="2"/>
  <c r="Z19" i="2" s="1"/>
  <c r="Y162" i="2"/>
  <c r="Z162" i="2" s="1"/>
  <c r="V78" i="2"/>
  <c r="G78" i="2"/>
  <c r="W119" i="2"/>
  <c r="X29" i="2"/>
  <c r="Y112" i="2"/>
  <c r="Z112" i="2" s="1"/>
  <c r="Y32" i="2"/>
  <c r="Z32" i="2" s="1"/>
  <c r="Y109" i="2"/>
  <c r="Z109" i="2" s="1"/>
  <c r="Y68" i="2"/>
  <c r="Z68" i="2" s="1"/>
  <c r="Y125" i="2"/>
  <c r="Z125" i="2" s="1"/>
  <c r="W142" i="2"/>
  <c r="Y142" i="2" s="1"/>
  <c r="Z142" i="2" s="1"/>
  <c r="Y28" i="2"/>
  <c r="Z28" i="2" s="1"/>
  <c r="G47" i="2"/>
  <c r="Y171" i="2"/>
  <c r="Z171" i="2" s="1"/>
  <c r="Y69" i="2"/>
  <c r="Z69" i="2" s="1"/>
  <c r="X17" i="2"/>
  <c r="X70" i="2"/>
  <c r="X78" i="2" s="1"/>
  <c r="Y42" i="2"/>
  <c r="Z42" i="2" s="1"/>
  <c r="Y87" i="2"/>
  <c r="Z87" i="2" s="1"/>
  <c r="X43" i="2"/>
  <c r="X47" i="2" s="1"/>
  <c r="X168" i="2"/>
  <c r="P177" i="2"/>
  <c r="P178" i="2" s="1"/>
  <c r="P180" i="2" s="1"/>
  <c r="M177" i="2"/>
  <c r="X154" i="2"/>
  <c r="Y157" i="2"/>
  <c r="Z157" i="2" s="1"/>
  <c r="Y132" i="2"/>
  <c r="Z132" i="2" s="1"/>
  <c r="X135" i="2"/>
  <c r="Y155" i="2"/>
  <c r="Z155" i="2" s="1"/>
  <c r="W154" i="2"/>
  <c r="W70" i="2"/>
  <c r="Y71" i="2"/>
  <c r="Z71" i="2" s="1"/>
  <c r="Y63" i="2"/>
  <c r="Z63" i="2" s="1"/>
  <c r="W62" i="2"/>
  <c r="Y62" i="2" s="1"/>
  <c r="Z62" i="2" s="1"/>
  <c r="Y18" i="2"/>
  <c r="Z18" i="2" s="1"/>
  <c r="W17" i="2"/>
  <c r="Y17" i="2" s="1"/>
  <c r="Z17" i="2" s="1"/>
  <c r="W168" i="2"/>
  <c r="W84" i="2"/>
  <c r="Y84" i="2" s="1"/>
  <c r="Z84" i="2" s="1"/>
  <c r="Y85" i="2"/>
  <c r="Z85" i="2" s="1"/>
  <c r="W53" i="2"/>
  <c r="Y54" i="2"/>
  <c r="Z54" i="2" s="1"/>
  <c r="W135" i="2"/>
  <c r="Y129" i="2"/>
  <c r="Z129" i="2" s="1"/>
  <c r="V106" i="2"/>
  <c r="Y89" i="2"/>
  <c r="Z89" i="2" s="1"/>
  <c r="W88" i="2"/>
  <c r="Y88" i="2" s="1"/>
  <c r="Z88" i="2" s="1"/>
  <c r="W29" i="2"/>
  <c r="Y30" i="2"/>
  <c r="Z30" i="2" s="1"/>
  <c r="X21" i="2"/>
  <c r="Y21" i="2" s="1"/>
  <c r="Z21" i="2" s="1"/>
  <c r="Y156" i="2"/>
  <c r="Z156" i="2" s="1"/>
  <c r="Y81" i="2"/>
  <c r="Z81" i="2" s="1"/>
  <c r="W80" i="2"/>
  <c r="Y51" i="2"/>
  <c r="Z51" i="2" s="1"/>
  <c r="W98" i="2"/>
  <c r="Y98" i="2" s="1"/>
  <c r="Z98" i="2" s="1"/>
  <c r="H26" i="2"/>
  <c r="T25" i="2"/>
  <c r="V27" i="2"/>
  <c r="Y13" i="2"/>
  <c r="Z13" i="2" s="1"/>
  <c r="Y64" i="2"/>
  <c r="Z64" i="2" s="1"/>
  <c r="Y121" i="2"/>
  <c r="Z121" i="2" s="1"/>
  <c r="W127" i="2"/>
  <c r="Y127" i="2" s="1"/>
  <c r="Z127" i="2" s="1"/>
  <c r="S26" i="2"/>
  <c r="S25" i="2" s="1"/>
  <c r="S33" i="2" s="1"/>
  <c r="Q25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52" i="2" s="1"/>
  <c r="Z152" i="2" s="1"/>
  <c r="Y148" i="2"/>
  <c r="Z148" i="2" s="1"/>
  <c r="X102" i="2"/>
  <c r="Y103" i="2"/>
  <c r="Z103" i="2" s="1"/>
  <c r="X94" i="2"/>
  <c r="Y95" i="2"/>
  <c r="Z95" i="2" s="1"/>
  <c r="Y67" i="2"/>
  <c r="Z67" i="2" s="1"/>
  <c r="W66" i="2"/>
  <c r="Y66" i="2" s="1"/>
  <c r="Z66" i="2" s="1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M33" i="2" s="1"/>
  <c r="K25" i="2"/>
  <c r="Y22" i="2"/>
  <c r="Z22" i="2" s="1"/>
  <c r="Y14" i="2"/>
  <c r="Z14" i="2" s="1"/>
  <c r="Y96" i="2"/>
  <c r="Z96" i="2" s="1"/>
  <c r="W94" i="2"/>
  <c r="G92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X92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19" i="2"/>
  <c r="Y119" i="2" s="1"/>
  <c r="Z119" i="2" s="1"/>
  <c r="Y36" i="2"/>
  <c r="Z36" i="2" s="1"/>
  <c r="W35" i="2"/>
  <c r="Y35" i="2" s="1"/>
  <c r="Z35" i="2" s="1"/>
  <c r="S47" i="2"/>
  <c r="E26" i="2"/>
  <c r="W177" i="2" l="1"/>
  <c r="Y29" i="2"/>
  <c r="Z29" i="2" s="1"/>
  <c r="Y94" i="2"/>
  <c r="Z94" i="2" s="1"/>
  <c r="Y70" i="2"/>
  <c r="Z70" i="2" s="1"/>
  <c r="S178" i="2"/>
  <c r="L27" i="1" s="1"/>
  <c r="S180" i="2" s="1"/>
  <c r="X177" i="2"/>
  <c r="Y154" i="2"/>
  <c r="Z154" i="2" s="1"/>
  <c r="Y135" i="2"/>
  <c r="Z135" i="2" s="1"/>
  <c r="G26" i="2"/>
  <c r="E25" i="2"/>
  <c r="Y74" i="2"/>
  <c r="Z74" i="2" s="1"/>
  <c r="W78" i="2"/>
  <c r="Y78" i="2" s="1"/>
  <c r="Z78" i="2" s="1"/>
  <c r="W92" i="2"/>
  <c r="Y92" i="2" s="1"/>
  <c r="Z92" i="2" s="1"/>
  <c r="Y80" i="2"/>
  <c r="Z80" i="2" s="1"/>
  <c r="Y168" i="2"/>
  <c r="Z168" i="2" s="1"/>
  <c r="W47" i="2"/>
  <c r="Y47" i="2" s="1"/>
  <c r="Z47" i="2" s="1"/>
  <c r="Y43" i="2"/>
  <c r="Z43" i="2" s="1"/>
  <c r="W106" i="2"/>
  <c r="Y102" i="2"/>
  <c r="Z102" i="2" s="1"/>
  <c r="J26" i="2"/>
  <c r="H25" i="2"/>
  <c r="W56" i="2"/>
  <c r="Y56" i="2" s="1"/>
  <c r="Z56" i="2" s="1"/>
  <c r="Y53" i="2"/>
  <c r="Z53" i="2" s="1"/>
  <c r="M178" i="2"/>
  <c r="M180" i="2" s="1"/>
  <c r="X106" i="2"/>
  <c r="V25" i="2"/>
  <c r="V33" i="2" s="1"/>
  <c r="V178" i="2" s="1"/>
  <c r="L28" i="1" s="1"/>
  <c r="X27" i="2"/>
  <c r="Y27" i="2" s="1"/>
  <c r="Z27" i="2" s="1"/>
  <c r="Y106" i="2" l="1"/>
  <c r="Z106" i="2" s="1"/>
  <c r="Y177" i="2"/>
  <c r="Z177" i="2" s="1"/>
  <c r="X26" i="2"/>
  <c r="X25" i="2" s="1"/>
  <c r="X33" i="2" s="1"/>
  <c r="X178" i="2" s="1"/>
  <c r="J25" i="2"/>
  <c r="J33" i="2" s="1"/>
  <c r="J178" i="2" s="1"/>
  <c r="G25" i="2"/>
  <c r="G33" i="2" s="1"/>
  <c r="G178" i="2" s="1"/>
  <c r="W26" i="2"/>
  <c r="V180" i="2"/>
  <c r="L30" i="1"/>
  <c r="Y26" i="2" l="1"/>
  <c r="Z26" i="2" s="1"/>
  <c r="W25" i="2"/>
  <c r="G180" i="2"/>
  <c r="N27" i="1"/>
  <c r="B27" i="1" s="1"/>
  <c r="J180" i="2"/>
  <c r="N28" i="1"/>
  <c r="C30" i="1"/>
  <c r="B28" i="1" l="1"/>
  <c r="X180" i="2"/>
  <c r="Y25" i="2"/>
  <c r="Z25" i="2" s="1"/>
  <c r="W33" i="2"/>
  <c r="N30" i="1"/>
  <c r="I28" i="1"/>
  <c r="M29" i="1"/>
  <c r="M30" i="1" s="1"/>
  <c r="K28" i="1"/>
  <c r="K30" i="1" s="1"/>
  <c r="I27" i="1"/>
  <c r="K27" i="1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<sst xmlns="http://schemas.openxmlformats.org/spreadsheetml/2006/main" count="642" uniqueCount="347">
  <si>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</si>
  <si>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</si>
  <si>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</si>
  <si>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</si>
  <si>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</si>
  <si>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</si>
  <si>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</si>
  <si>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</si>
  <si>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</si>
  <si>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</si>
  <si>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</si>
  <si>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</si>
  <si>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</si>
  <si>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</si>
  <si>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</si>
  <si>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</si>
  <si>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</si>
  <si>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</si>
  <si>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</si>
  <si>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</si>
  <si>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</si>
  <si>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</si>
  <si>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</si>
  <si>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</si>
  <si>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</si>
  <si>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</si>
  <si>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</si>
  <si>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</si>
  <si>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</si>
  <si>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</si>
  <si>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</si>
  <si>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</si>
  <si>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</si>
  <si>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</si>
  <si>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</si>
  <si>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</si>
  <si>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</si>
  <si>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</si>
  <si>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</si>
  <si>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</si>
  <si>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</si>
  <si>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</si>
  <si>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</si>
  <si>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</si>
  <si>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</si>
  <si>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</si>
  <si>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</si>
  <si>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</si>
  <si>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</si>
  <si>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</si>
  <si>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</si>
  <si>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</si>
  <si>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</si>
  <si>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</si>
  <si>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</si>
  <si>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</si>
  <si>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</si>
  <si>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</si>
  <si>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</si>
  <si>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</si>
  <si>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</si>
  <si>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</si>
  <si>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</si>
  <si>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</si>
  <si>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</si>
  <si>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</si>
  <si>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</si>
  <si>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</si>
  <si>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</si>
  <si>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</si>
  <si>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</si>
  <si>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</si>
  <si>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</si>
  <si>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</si>
  <si>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</si>
  <si>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</si>
  <si>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</si>
  <si>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</si>
  <si>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</si>
  <si>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</si>
  <si>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</si>
  <si>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</si>
  <si>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</si>
  <si>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</si>
  <si>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</si>
  <si>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</si>
  <si>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</si>
  <si>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</si>
  <si>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</si>
  <si>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</si>
  <si>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</si>
  <si>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</si>
  <si>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</si>
  <si>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</si>
  <si>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</si>
  <si>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</si>
  <si>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</si>
  <si>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</si>
  <si>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</si>
  <si>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</si>
  <si>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</si>
  <si>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</si>
  <si>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</si>
  <si>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</si>
  <si>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</si>
  <si>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</si>
  <si>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</si>
  <si>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</si>
  <si>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</si>
  <si>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</si>
  <si>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</si>
  <si>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</si>
  <si>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</si>
  <si>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</si>
  <si>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</si>
  <si>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</si>
  <si>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</si>
  <si>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</si>
  <si>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</si>
  <si>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</si>
  <si>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</si>
  <si>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</si>
  <si>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</si>
  <si>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</si>
  <si>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</si>
  <si>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</si>
  <si>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</si>
  <si>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</si>
  <si>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</si>
  <si>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</si>
  <si>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</si>
  <si>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</si>
  <si>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</si>
  <si>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</si>
  <si>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</si>
  <si>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</si>
  <si>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</si>
  <si>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</si>
  <si>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</si>
  <si>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</si>
  <si>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</si>
  <si>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</si>
  <si>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</si>
  <si>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</si>
  <si>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</si>
  <si>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</si>
  <si>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</si>
  <si>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</si>
  <si>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</si>
  <si>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</si>
  <si>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</si>
  <si>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</si>
  <si>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</si>
  <si>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</si>
  <si>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</si>
  <si>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</si>
  <si>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</si>
  <si>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</si>
  <si>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</si>
  <si>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</si>
  <si>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</si>
  <si>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</si>
  <si>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</si>
  <si>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</si>
  <si>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</si>
  <si>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</si>
  <si>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</si>
  <si>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</si>
  <si>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</si>
  <si>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</si>
  <si>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</si>
  <si>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</si>
  <si>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</si>
  <si>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</si>
  <si>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</si>
  <si>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</si>
  <si>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</si>
  <si>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</si>
  <si>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</si>
  <si>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</si>
  <si>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</si>
  <si>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</si>
  <si>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</si>
  <si>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</si>
  <si>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</si>
  <si>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</si>
  <si>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</si>
  <si>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</si>
  <si>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</si>
  <si>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</si>
  <si>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</si>
  <si>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</si>
  <si>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</si>
  <si>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</si>
  <si>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</si>
  <si>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</si>
  <si>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</si>
  <si>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</si>
  <si>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</si>
  <si>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</si>
  <si>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</si>
  <si>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</si>
  <si>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</si>
  <si>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</si>
  <si>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</si>
  <si>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</si>
  <si>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</si>
  <si>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</si>
  <si>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</si>
  <si>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</si>
  <si>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</si>
  <si>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</si>
  <si>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</si>
  <si>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</si>
  <si>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</si>
  <si>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</si>
  <si>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</si>
  <si>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</si>
  <si>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</si>
  <si>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</si>
  <si>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</si>
  <si>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</si>
  <si>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</si>
  <si>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</si>
  <si>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</si>
  <si>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</si>
  <si>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</si>
  <si>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</si>
  <si>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</si>
  <si>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</si>
  <si>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</si>
  <si>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</si>
  <si>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</si>
  <si>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</si>
  <si>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</si>
  <si>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</si>
  <si>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</si>
  <si>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</si>
  <si>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</si>
  <si>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</si>
  <si>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</si>
  <si>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</si>
  <si>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</si>
  <si>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</si>
  <si>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</si>
  <si>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</si>
  <si>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</si>
  <si>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</si>
  <si>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</si>
  <si>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</si>
  <si>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</si>
  <si>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</si>
  <si>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</si>
  <si>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</si>
  <si>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</si>
  <si>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</si>
  <si>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</si>
  <si>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</si>
  <si>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</si>
  <si>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</si>
  <si>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</si>
  <si>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</si>
  <si>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</si>
  <si>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</si>
  <si>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</si>
  <si>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</si>
  <si>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</si>
  <si>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</si>
  <si>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</si>
  <si>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</si>
  <si>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</si>
  <si>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</si>
  <si>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</si>
  <si>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</si>
  <si>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</si>
  <si>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</si>
  <si>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</si>
  <si>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</si>
  <si>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</si>
  <si>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</si>
  <si>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</si>
  <si>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</si>
  <si>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</si>
  <si>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</si>
  <si>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</si>
  <si>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</si>
  <si>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</si>
  <si>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</si>
  <si>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</si>
  <si>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</si>
  <si>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</si>
  <si>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</si>
  <si>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</si>
  <si>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</si>
  <si>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</si>
  <si>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</si>
  <si>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</si>
  <si>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</si>
  <si>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</si>
  <si>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</si>
  <si>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</si>
  <si>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</si>
  <si>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</si>
  <si>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</si>
  <si>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</si>
  <si>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</si>
  <si>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</si>
  <si>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</si>
  <si>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</si>
  <si>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</si>
  <si>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</si>
  <si>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</si>
  <si>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13.4.3</t>
  </si>
  <si>
    <t>13.4.4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</si>
  <si>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</si>
  <si>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</si>
  <si>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</si>
  <si>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</si>
  <si>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</si>
  <si>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</si>
  <si>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</si>
  <si>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</si>
  <si>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</si>
  <si>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</si>
  <si>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</si>
  <si>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</si>
  <si>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ФОП Васильєв Дмитро Володимирович</t>
  </si>
  <si>
    <t xml:space="preserve">Виготовлення та просування другого музичного альбому Dмитра Васильєва «Country Ukraine» </t>
  </si>
  <si>
    <t>16 вересня 2024 р.</t>
  </si>
  <si>
    <t>Короткострокові культурно-мистецькі проєкти (ЛОТ 2)</t>
  </si>
  <si>
    <t>Відновлення культурно-мистецької діяльності</t>
  </si>
  <si>
    <t xml:space="preserve">    ФОП Васильєв Дмитро Волродимирович</t>
  </si>
  <si>
    <t>до Договору про надання гранту № 7RCA21-36360</t>
  </si>
  <si>
    <t xml:space="preserve"> </t>
  </si>
  <si>
    <t xml:space="preserve">Графічний Дизайн обкладинки альбому  </t>
  </si>
  <si>
    <t xml:space="preserve">Графічний дизайн обкладинки пісень з музичного альбому Country Ukraine </t>
  </si>
  <si>
    <t xml:space="preserve">Студійний запис треків 9  пісень </t>
  </si>
  <si>
    <t xml:space="preserve">Оплата послуг музикантів для запису треків пісень </t>
  </si>
  <si>
    <t xml:space="preserve">Аранжування композицій пісень альбому Country Ukraine </t>
  </si>
  <si>
    <t>Cтудійний запис треку пісні "Там"</t>
  </si>
  <si>
    <t>Васильєв Дмитро Володимиривич -Керівник, Автор.</t>
  </si>
  <si>
    <t>Мібчуані Олена Зелімханівна- Продюсер, менеджер</t>
  </si>
  <si>
    <t xml:space="preserve">Данилішина Оксана Тарасівна-бухгалтер </t>
  </si>
  <si>
    <t xml:space="preserve"> Пресконференція в Укрінформ</t>
  </si>
  <si>
    <t>11 листопада 2024 р.</t>
  </si>
  <si>
    <t>за період з 16 вересня  2024 р. по 11 листопада 2024 року</t>
  </si>
  <si>
    <t>від "16" вересня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</si>
</sst>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4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33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zoomScale="110" zoomScaleNormal="110" workbookViewId="0">
      <selection activeCell="C12" sqref="C12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42" t="s">
        <v>0</v>
      </c>
      <c r="B1" s="33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42" t="s">
        <v>332</v>
      </c>
      <c r="I2" s="337"/>
      <c r="J2" s="33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42" t="s">
        <v>346</v>
      </c>
      <c r="I3" s="337"/>
      <c r="J3" s="33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2</v>
      </c>
      <c r="B10" s="1"/>
      <c r="C10" s="1" t="s">
        <v>330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</v>
      </c>
      <c r="B11" s="1"/>
      <c r="C11" s="1" t="s">
        <v>329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4</v>
      </c>
      <c r="B12" s="1"/>
      <c r="C12" s="1" t="s">
        <v>326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5</v>
      </c>
      <c r="B13" s="1"/>
      <c r="C13" s="335" t="s">
        <v>327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6</v>
      </c>
      <c r="B14" s="1"/>
      <c r="C14" s="335" t="s">
        <v>328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7</v>
      </c>
      <c r="B15" s="1"/>
      <c r="C15" s="335" t="s">
        <v>344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43" t="s">
        <v>8</v>
      </c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43" t="s">
        <v>9</v>
      </c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44" t="s">
        <v>345</v>
      </c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45"/>
      <c r="B23" s="338" t="s">
        <v>10</v>
      </c>
      <c r="C23" s="339"/>
      <c r="D23" s="348" t="s">
        <v>11</v>
      </c>
      <c r="E23" s="349"/>
      <c r="F23" s="349"/>
      <c r="G23" s="349"/>
      <c r="H23" s="349"/>
      <c r="I23" s="349"/>
      <c r="J23" s="350"/>
      <c r="K23" s="338" t="s">
        <v>12</v>
      </c>
      <c r="L23" s="339"/>
      <c r="M23" s="338" t="s">
        <v>13</v>
      </c>
      <c r="N23" s="339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46"/>
      <c r="B24" s="340"/>
      <c r="C24" s="341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351" t="s">
        <v>19</v>
      </c>
      <c r="J24" s="341"/>
      <c r="K24" s="340"/>
      <c r="L24" s="341"/>
      <c r="M24" s="340"/>
      <c r="N24" s="341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47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37</v>
      </c>
      <c r="B27" s="33">
        <f t="shared" ref="B27:B29" si="0">C27/N27</f>
        <v>0.89759036144578308</v>
      </c>
      <c r="C27" s="34">
        <v>298000</v>
      </c>
      <c r="D27" s="35">
        <v>0</v>
      </c>
      <c r="E27" s="36">
        <v>0</v>
      </c>
      <c r="F27" s="36">
        <v>0</v>
      </c>
      <c r="G27" s="36">
        <v>0</v>
      </c>
      <c r="H27" s="36">
        <v>34000</v>
      </c>
      <c r="I27" s="37">
        <f t="shared" ref="I27:I29" si="1">J27/N27</f>
        <v>0.10240963855421686</v>
      </c>
      <c r="J27" s="34">
        <f t="shared" ref="J27:J29" si="2">D27+E27+F27+G27+H27</f>
        <v>34000</v>
      </c>
      <c r="K27" s="33">
        <f t="shared" ref="K27:K29" si="3">L27/N27</f>
        <v>0</v>
      </c>
      <c r="L27" s="34">
        <f>'Кошторис  витрат'!S178</f>
        <v>0</v>
      </c>
      <c r="M27" s="38">
        <v>1</v>
      </c>
      <c r="N27" s="39">
        <f t="shared" ref="N27:N29" si="4">C27+J27+L27</f>
        <v>332000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38</v>
      </c>
      <c r="B28" s="41">
        <f t="shared" si="0"/>
        <v>0.82320393150257321</v>
      </c>
      <c r="C28" s="42">
        <v>297999</v>
      </c>
      <c r="D28" s="43">
        <v>0</v>
      </c>
      <c r="E28" s="44">
        <v>0</v>
      </c>
      <c r="F28" s="44">
        <v>0</v>
      </c>
      <c r="G28" s="44">
        <v>0</v>
      </c>
      <c r="H28" s="44">
        <v>64000</v>
      </c>
      <c r="I28" s="45">
        <f t="shared" si="1"/>
        <v>0.17679606849742679</v>
      </c>
      <c r="J28" s="42">
        <f t="shared" si="2"/>
        <v>64000</v>
      </c>
      <c r="K28" s="41">
        <f t="shared" si="3"/>
        <v>0</v>
      </c>
      <c r="L28" s="42">
        <f>'Кошторис  витрат'!V178</f>
        <v>0</v>
      </c>
      <c r="M28" s="46">
        <v>1</v>
      </c>
      <c r="N28" s="47">
        <f t="shared" si="4"/>
        <v>361999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39</v>
      </c>
      <c r="B29" s="49">
        <f>C29/N28</f>
        <v>0.49392401636468608</v>
      </c>
      <c r="C29" s="50">
        <v>178800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>J29/N28</f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0.49392401636468608</v>
      </c>
      <c r="N29" s="55">
        <f t="shared" si="4"/>
        <v>178800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40</v>
      </c>
      <c r="B30" s="57">
        <f>C30/N28</f>
        <v>0.32927991513788712</v>
      </c>
      <c r="C30" s="58">
        <f t="shared" ref="B30:N30" si="5">C28-C29</f>
        <v>119199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64000</v>
      </c>
      <c r="I30" s="61">
        <f>J30/N28</f>
        <v>0.17679606849742679</v>
      </c>
      <c r="J30" s="58">
        <f t="shared" si="5"/>
        <v>64000</v>
      </c>
      <c r="K30" s="62">
        <f t="shared" si="5"/>
        <v>0</v>
      </c>
      <c r="L30" s="58">
        <f t="shared" si="5"/>
        <v>0</v>
      </c>
      <c r="M30" s="63">
        <f t="shared" si="5"/>
        <v>0.50607598363531392</v>
      </c>
      <c r="N30" s="64">
        <f t="shared" si="5"/>
        <v>183199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41</v>
      </c>
      <c r="C32" s="352"/>
      <c r="D32" s="353"/>
      <c r="E32" s="353"/>
      <c r="F32" s="65"/>
      <c r="G32" s="66"/>
      <c r="H32" s="66"/>
      <c r="I32" s="67"/>
      <c r="J32" s="352"/>
      <c r="K32" s="353"/>
      <c r="L32" s="353"/>
      <c r="M32" s="353"/>
      <c r="N32" s="35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42</v>
      </c>
      <c r="E33" s="5"/>
      <c r="F33" s="69"/>
      <c r="G33" s="336" t="s">
        <v>43</v>
      </c>
      <c r="H33" s="337"/>
      <c r="I33" s="13"/>
      <c r="J33" s="336" t="s">
        <v>44</v>
      </c>
      <c r="K33" s="337"/>
      <c r="L33" s="337"/>
      <c r="M33" s="337"/>
      <c r="N33" s="33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0"/>
  <sheetViews>
    <sheetView tabSelected="1" zoomScale="70" zoomScaleNormal="70" workbookViewId="0">
      <selection activeCell="O15" sqref="O15"/>
    </sheetView>
  </sheetViews>
  <sheetFormatPr defaultColWidth="14.42578125" defaultRowHeight="15" customHeight="1" outlineLevelCol="1" x14ac:dyDescent="0.25"/>
  <cols>
    <col min="1" max="1" width="16.140625" customWidth="1"/>
    <col min="2" max="2" width="9.140625" customWidth="1"/>
    <col min="3" max="3" width="49" customWidth="1"/>
    <col min="4" max="4" width="12.85546875" customWidth="1"/>
    <col min="5" max="5" width="11.85546875" customWidth="1"/>
    <col min="6" max="6" width="13" customWidth="1"/>
    <col min="7" max="7" width="17.85546875" customWidth="1"/>
    <col min="8" max="8" width="11.85546875" customWidth="1"/>
    <col min="9" max="9" width="13" customWidth="1"/>
    <col min="10" max="10" width="17.85546875" customWidth="1"/>
    <col min="11" max="11" width="11.85546875" customWidth="1" outlineLevel="1"/>
    <col min="12" max="12" width="13" customWidth="1" outlineLevel="1"/>
    <col min="13" max="13" width="17.85546875" customWidth="1" outlineLevel="1"/>
    <col min="14" max="14" width="12.140625" customWidth="1" outlineLevel="1"/>
    <col min="15" max="15" width="13" customWidth="1" outlineLevel="1"/>
    <col min="16" max="16" width="16.85546875" customWidth="1" outlineLevel="1"/>
    <col min="17" max="22" width="11.5703125" customWidth="1" outlineLevel="1"/>
    <col min="23" max="23" width="16.85546875" customWidth="1"/>
    <col min="24" max="24" width="17.42578125" customWidth="1"/>
    <col min="25" max="25" width="11" customWidth="1"/>
    <col min="26" max="26" width="11.85546875" customWidth="1"/>
    <col min="27" max="27" width="16.85546875" customWidth="1"/>
    <col min="28" max="28" width="14" customWidth="1"/>
    <col min="29" max="33" width="5.140625" customWidth="1"/>
  </cols>
  <sheetData>
    <row r="1" spans="1:33" ht="18" customHeight="1" x14ac:dyDescent="0.25">
      <c r="A1" s="355" t="s">
        <v>45</v>
      </c>
      <c r="B1" s="337"/>
      <c r="C1" s="337"/>
      <c r="D1" s="337"/>
      <c r="E1" s="337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</v>
      </c>
      <c r="B2" s="73"/>
      <c r="C2" s="72" t="s">
        <v>331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3"/>
      <c r="C3" s="72" t="s">
        <v>327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1" t="s">
        <v>328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1" t="s">
        <v>344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1" customHeight="1" x14ac:dyDescent="0.25">
      <c r="A7" s="356" t="s">
        <v>46</v>
      </c>
      <c r="B7" s="357" t="s">
        <v>47</v>
      </c>
      <c r="C7" s="359" t="s">
        <v>48</v>
      </c>
      <c r="D7" s="361" t="s">
        <v>49</v>
      </c>
      <c r="E7" s="354" t="s">
        <v>50</v>
      </c>
      <c r="F7" s="349"/>
      <c r="G7" s="349"/>
      <c r="H7" s="349"/>
      <c r="I7" s="349"/>
      <c r="J7" s="350"/>
      <c r="K7" s="354" t="s">
        <v>51</v>
      </c>
      <c r="L7" s="349"/>
      <c r="M7" s="349"/>
      <c r="N7" s="349"/>
      <c r="O7" s="349"/>
      <c r="P7" s="350"/>
      <c r="Q7" s="354" t="s">
        <v>52</v>
      </c>
      <c r="R7" s="349"/>
      <c r="S7" s="349"/>
      <c r="T7" s="349"/>
      <c r="U7" s="349"/>
      <c r="V7" s="350"/>
      <c r="W7" s="374" t="s">
        <v>53</v>
      </c>
      <c r="X7" s="349"/>
      <c r="Y7" s="349"/>
      <c r="Z7" s="350"/>
      <c r="AA7" s="375" t="s">
        <v>54</v>
      </c>
      <c r="AB7" s="1"/>
      <c r="AC7" s="1"/>
      <c r="AD7" s="1"/>
      <c r="AE7" s="1"/>
      <c r="AF7" s="1"/>
      <c r="AG7" s="1"/>
    </row>
    <row r="8" spans="1:33" ht="42" customHeight="1" x14ac:dyDescent="0.25">
      <c r="A8" s="346"/>
      <c r="B8" s="358"/>
      <c r="C8" s="360"/>
      <c r="D8" s="362"/>
      <c r="E8" s="368" t="s">
        <v>55</v>
      </c>
      <c r="F8" s="349"/>
      <c r="G8" s="350"/>
      <c r="H8" s="368" t="s">
        <v>56</v>
      </c>
      <c r="I8" s="349"/>
      <c r="J8" s="350"/>
      <c r="K8" s="368" t="s">
        <v>55</v>
      </c>
      <c r="L8" s="349"/>
      <c r="M8" s="350"/>
      <c r="N8" s="368" t="s">
        <v>56</v>
      </c>
      <c r="O8" s="349"/>
      <c r="P8" s="350"/>
      <c r="Q8" s="368" t="s">
        <v>55</v>
      </c>
      <c r="R8" s="349"/>
      <c r="S8" s="350"/>
      <c r="T8" s="368" t="s">
        <v>56</v>
      </c>
      <c r="U8" s="349"/>
      <c r="V8" s="350"/>
      <c r="W8" s="375" t="s">
        <v>57</v>
      </c>
      <c r="X8" s="375" t="s">
        <v>58</v>
      </c>
      <c r="Y8" s="374" t="s">
        <v>59</v>
      </c>
      <c r="Z8" s="350"/>
      <c r="AA8" s="346"/>
      <c r="AB8" s="1"/>
      <c r="AC8" s="1"/>
      <c r="AD8" s="1"/>
      <c r="AE8" s="1"/>
      <c r="AF8" s="1"/>
      <c r="AG8" s="1"/>
    </row>
    <row r="9" spans="1:33" ht="44.25" customHeight="1" x14ac:dyDescent="0.25">
      <c r="A9" s="346"/>
      <c r="B9" s="358"/>
      <c r="C9" s="360"/>
      <c r="D9" s="362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347"/>
      <c r="X9" s="347"/>
      <c r="Y9" s="87" t="s">
        <v>69</v>
      </c>
      <c r="Z9" s="88" t="s">
        <v>20</v>
      </c>
      <c r="AA9" s="347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74</v>
      </c>
      <c r="B13" s="109" t="s">
        <v>75</v>
      </c>
      <c r="C13" s="110" t="s">
        <v>76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3" si="6">W13-X13</f>
        <v>0</v>
      </c>
      <c r="Z13" s="116" t="e">
        <f t="shared" ref="Z13:Z33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77</v>
      </c>
      <c r="B14" s="120" t="s">
        <v>78</v>
      </c>
      <c r="C14" s="121" t="s">
        <v>79</v>
      </c>
      <c r="D14" s="122" t="s">
        <v>80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77</v>
      </c>
      <c r="B15" s="120" t="s">
        <v>81</v>
      </c>
      <c r="C15" s="121" t="s">
        <v>79</v>
      </c>
      <c r="D15" s="122" t="s">
        <v>80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77</v>
      </c>
      <c r="B16" s="133" t="s">
        <v>82</v>
      </c>
      <c r="C16" s="121" t="s">
        <v>79</v>
      </c>
      <c r="D16" s="134" t="s">
        <v>80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74</v>
      </c>
      <c r="B17" s="109" t="s">
        <v>83</v>
      </c>
      <c r="C17" s="140" t="s">
        <v>84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77</v>
      </c>
      <c r="B18" s="120" t="s">
        <v>85</v>
      </c>
      <c r="C18" s="121" t="s">
        <v>79</v>
      </c>
      <c r="D18" s="122" t="s">
        <v>80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77</v>
      </c>
      <c r="B19" s="120" t="s">
        <v>86</v>
      </c>
      <c r="C19" s="121" t="s">
        <v>79</v>
      </c>
      <c r="D19" s="122" t="s">
        <v>80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5">
      <c r="A20" s="147" t="s">
        <v>77</v>
      </c>
      <c r="B20" s="133" t="s">
        <v>87</v>
      </c>
      <c r="C20" s="121" t="s">
        <v>79</v>
      </c>
      <c r="D20" s="148" t="s">
        <v>80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74</v>
      </c>
      <c r="B21" s="109" t="s">
        <v>88</v>
      </c>
      <c r="C21" s="153" t="s">
        <v>89</v>
      </c>
      <c r="D21" s="141"/>
      <c r="E21" s="142">
        <f>SUM(E22:E24)</f>
        <v>0</v>
      </c>
      <c r="F21" s="143"/>
      <c r="G21" s="144">
        <f t="shared" ref="G21:H21" si="30">SUM(G22:G24)</f>
        <v>0</v>
      </c>
      <c r="H21" s="142">
        <f t="shared" si="30"/>
        <v>0</v>
      </c>
      <c r="I21" s="143"/>
      <c r="J21" s="144">
        <f t="shared" ref="J21:K21" si="31">SUM(J22:J24)</f>
        <v>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0</v>
      </c>
      <c r="X21" s="144">
        <f t="shared" si="35"/>
        <v>0</v>
      </c>
      <c r="Y21" s="115">
        <f t="shared" si="6"/>
        <v>0</v>
      </c>
      <c r="Z21" s="116" t="e">
        <f t="shared" si="7"/>
        <v>#DIV/0!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77</v>
      </c>
      <c r="B22" s="120" t="s">
        <v>90</v>
      </c>
      <c r="C22" s="121" t="s">
        <v>91</v>
      </c>
      <c r="D22" s="122" t="s">
        <v>80</v>
      </c>
      <c r="E22" s="123"/>
      <c r="F22" s="124"/>
      <c r="G22" s="125">
        <f t="shared" ref="G22:G24" si="36">E22*F22</f>
        <v>0</v>
      </c>
      <c r="H22" s="123"/>
      <c r="I22" s="124"/>
      <c r="J22" s="125">
        <f t="shared" ref="J22:J24" si="37">H22*I22</f>
        <v>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0</v>
      </c>
      <c r="X22" s="127">
        <f t="shared" ref="X22:X24" si="43">J22+P22+V22</f>
        <v>0</v>
      </c>
      <c r="Y22" s="127">
        <f t="shared" si="6"/>
        <v>0</v>
      </c>
      <c r="Z22" s="128" t="e">
        <f t="shared" si="7"/>
        <v>#DIV/0!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5">
      <c r="A23" s="119" t="s">
        <v>77</v>
      </c>
      <c r="B23" s="120" t="s">
        <v>92</v>
      </c>
      <c r="C23" s="121" t="s">
        <v>91</v>
      </c>
      <c r="D23" s="122" t="s">
        <v>80</v>
      </c>
      <c r="E23" s="123"/>
      <c r="F23" s="124"/>
      <c r="G23" s="125">
        <f t="shared" si="36"/>
        <v>0</v>
      </c>
      <c r="H23" s="123"/>
      <c r="I23" s="124"/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25">
      <c r="A24" s="132" t="s">
        <v>77</v>
      </c>
      <c r="B24" s="154" t="s">
        <v>93</v>
      </c>
      <c r="C24" s="121" t="s">
        <v>91</v>
      </c>
      <c r="D24" s="134" t="s">
        <v>80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08" t="s">
        <v>72</v>
      </c>
      <c r="B25" s="155" t="s">
        <v>94</v>
      </c>
      <c r="C25" s="140" t="s">
        <v>95</v>
      </c>
      <c r="D25" s="141"/>
      <c r="E25" s="142">
        <f>SUM(E26:E28)</f>
        <v>0</v>
      </c>
      <c r="F25" s="143"/>
      <c r="G25" s="144">
        <f t="shared" ref="G25:H25" si="44">SUM(G26:G28)</f>
        <v>0</v>
      </c>
      <c r="H25" s="142">
        <f t="shared" si="44"/>
        <v>0</v>
      </c>
      <c r="I25" s="143"/>
      <c r="J25" s="144">
        <f t="shared" ref="J25:K25" si="45">SUM(J26:J28)</f>
        <v>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0</v>
      </c>
      <c r="X25" s="144">
        <f t="shared" si="49"/>
        <v>0</v>
      </c>
      <c r="Y25" s="115">
        <f t="shared" si="6"/>
        <v>0</v>
      </c>
      <c r="Z25" s="116" t="e">
        <f t="shared" si="7"/>
        <v>#DIV/0!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5">
      <c r="A26" s="156" t="s">
        <v>77</v>
      </c>
      <c r="B26" s="157" t="s">
        <v>96</v>
      </c>
      <c r="C26" s="121" t="s">
        <v>97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5">
      <c r="A27" s="119" t="s">
        <v>77</v>
      </c>
      <c r="B27" s="120" t="s">
        <v>98</v>
      </c>
      <c r="C27" s="121" t="s">
        <v>99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5">
      <c r="A28" s="132" t="s">
        <v>77</v>
      </c>
      <c r="B28" s="154" t="s">
        <v>100</v>
      </c>
      <c r="C28" s="163" t="s">
        <v>89</v>
      </c>
      <c r="D28" s="134"/>
      <c r="E28" s="135">
        <f>G21</f>
        <v>0</v>
      </c>
      <c r="F28" s="136">
        <v>0.22</v>
      </c>
      <c r="G28" s="137">
        <f t="shared" si="50"/>
        <v>0</v>
      </c>
      <c r="H28" s="135">
        <f>J21</f>
        <v>0</v>
      </c>
      <c r="I28" s="136">
        <v>0.22</v>
      </c>
      <c r="J28" s="137">
        <f t="shared" si="51"/>
        <v>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0</v>
      </c>
      <c r="X28" s="127">
        <f t="shared" si="57"/>
        <v>0</v>
      </c>
      <c r="Y28" s="127">
        <f t="shared" si="6"/>
        <v>0</v>
      </c>
      <c r="Z28" s="128" t="e">
        <f t="shared" si="7"/>
        <v>#DIV/0!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08" t="s">
        <v>74</v>
      </c>
      <c r="B29" s="155" t="s">
        <v>101</v>
      </c>
      <c r="C29" s="140" t="s">
        <v>102</v>
      </c>
      <c r="D29" s="141"/>
      <c r="E29" s="142">
        <f>SUM(E30:E32)</f>
        <v>5</v>
      </c>
      <c r="F29" s="143"/>
      <c r="G29" s="144">
        <f t="shared" ref="G29:H29" si="58">SUM(G30:G32)</f>
        <v>86500</v>
      </c>
      <c r="H29" s="142">
        <f t="shared" si="58"/>
        <v>5</v>
      </c>
      <c r="I29" s="143"/>
      <c r="J29" s="144">
        <f t="shared" ref="J29:K29" si="59">SUM(J30:J32)</f>
        <v>86500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86500</v>
      </c>
      <c r="X29" s="144">
        <f t="shared" si="63"/>
        <v>86500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25">
      <c r="A30" s="119" t="s">
        <v>77</v>
      </c>
      <c r="B30" s="157" t="s">
        <v>103</v>
      </c>
      <c r="C30" s="121" t="s">
        <v>340</v>
      </c>
      <c r="D30" s="122" t="s">
        <v>80</v>
      </c>
      <c r="E30" s="123">
        <v>2</v>
      </c>
      <c r="F30" s="124">
        <v>9500</v>
      </c>
      <c r="G30" s="125">
        <f t="shared" ref="G30:G32" si="64">E30*F30</f>
        <v>19000</v>
      </c>
      <c r="H30" s="123">
        <v>2</v>
      </c>
      <c r="I30" s="124">
        <v>9500</v>
      </c>
      <c r="J30" s="125">
        <f t="shared" ref="J30:J32" si="65">H30*I30</f>
        <v>19000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19000</v>
      </c>
      <c r="X30" s="127">
        <v>19000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25">
      <c r="A31" s="119" t="s">
        <v>77</v>
      </c>
      <c r="B31" s="120" t="s">
        <v>104</v>
      </c>
      <c r="C31" s="121" t="s">
        <v>341</v>
      </c>
      <c r="D31" s="122" t="s">
        <v>80</v>
      </c>
      <c r="E31" s="123">
        <v>2</v>
      </c>
      <c r="F31" s="124">
        <v>26250</v>
      </c>
      <c r="G31" s="125">
        <f t="shared" si="64"/>
        <v>52500</v>
      </c>
      <c r="H31" s="123">
        <v>2</v>
      </c>
      <c r="I31" s="124">
        <v>26250</v>
      </c>
      <c r="J31" s="125">
        <f t="shared" si="65"/>
        <v>52500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52500</v>
      </c>
      <c r="X31" s="127">
        <v>52500</v>
      </c>
      <c r="Y31" s="127">
        <f t="shared" si="6"/>
        <v>0</v>
      </c>
      <c r="Z31" s="128">
        <f t="shared" si="7"/>
        <v>0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5">
      <c r="A32" s="132" t="s">
        <v>77</v>
      </c>
      <c r="B32" s="133" t="s">
        <v>105</v>
      </c>
      <c r="C32" s="164" t="s">
        <v>342</v>
      </c>
      <c r="D32" s="134" t="s">
        <v>80</v>
      </c>
      <c r="E32" s="135">
        <v>1</v>
      </c>
      <c r="F32" s="136">
        <v>15000</v>
      </c>
      <c r="G32" s="137">
        <f t="shared" si="64"/>
        <v>15000</v>
      </c>
      <c r="H32" s="123">
        <v>1</v>
      </c>
      <c r="I32" s="136">
        <v>15000</v>
      </c>
      <c r="J32" s="137">
        <f t="shared" si="65"/>
        <v>15000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15000</v>
      </c>
      <c r="X32" s="127">
        <v>15000</v>
      </c>
      <c r="Y32" s="165">
        <f t="shared" si="6"/>
        <v>0</v>
      </c>
      <c r="Z32" s="128">
        <f t="shared" si="7"/>
        <v>0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25">
      <c r="A33" s="166" t="s">
        <v>106</v>
      </c>
      <c r="B33" s="167"/>
      <c r="C33" s="168"/>
      <c r="D33" s="169"/>
      <c r="E33" s="170"/>
      <c r="F33" s="171"/>
      <c r="G33" s="172">
        <f>G13+G17+G21+G25+G29</f>
        <v>86500</v>
      </c>
      <c r="H33" s="123"/>
      <c r="I33" s="171"/>
      <c r="J33" s="172">
        <f>J13+J17+J21+J25+J29</f>
        <v>86500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1">V13+V17+V21+V25+V29</f>
        <v>0</v>
      </c>
      <c r="W33" s="172">
        <f t="shared" si="71"/>
        <v>86500</v>
      </c>
      <c r="X33" s="174">
        <f t="shared" si="71"/>
        <v>86500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25">
      <c r="A34" s="178" t="s">
        <v>72</v>
      </c>
      <c r="B34" s="179">
        <v>2</v>
      </c>
      <c r="C34" s="180" t="s">
        <v>107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25">
      <c r="A35" s="108" t="s">
        <v>74</v>
      </c>
      <c r="B35" s="155" t="s">
        <v>108</v>
      </c>
      <c r="C35" s="110" t="s">
        <v>109</v>
      </c>
      <c r="D35" s="111"/>
      <c r="E35" s="112">
        <f>SUM(E36:E38)</f>
        <v>0</v>
      </c>
      <c r="F35" s="113"/>
      <c r="G35" s="114">
        <f t="shared" ref="G35:H35" si="72">SUM(G36:G38)</f>
        <v>0</v>
      </c>
      <c r="H35" s="112">
        <f t="shared" si="72"/>
        <v>0</v>
      </c>
      <c r="I35" s="113"/>
      <c r="J35" s="114">
        <f t="shared" ref="J35:K35" si="73">SUM(J36:J38)</f>
        <v>0</v>
      </c>
      <c r="K35" s="112">
        <f t="shared" si="73"/>
        <v>0</v>
      </c>
      <c r="L35" s="113"/>
      <c r="M35" s="114">
        <f t="shared" ref="M35:N35" si="74">SUM(M36:M38)</f>
        <v>0</v>
      </c>
      <c r="N35" s="112">
        <f t="shared" si="74"/>
        <v>0</v>
      </c>
      <c r="O35" s="113"/>
      <c r="P35" s="114">
        <f t="shared" ref="P35:Q35" si="75">SUM(P36:P38)</f>
        <v>0</v>
      </c>
      <c r="Q35" s="112">
        <f t="shared" si="75"/>
        <v>0</v>
      </c>
      <c r="R35" s="113"/>
      <c r="S35" s="114">
        <f t="shared" ref="S35:T35" si="76">SUM(S36:S38)</f>
        <v>0</v>
      </c>
      <c r="T35" s="112">
        <f t="shared" si="76"/>
        <v>0</v>
      </c>
      <c r="U35" s="113"/>
      <c r="V35" s="114">
        <f t="shared" ref="V35:X35" si="77">SUM(V36:V38)</f>
        <v>0</v>
      </c>
      <c r="W35" s="114">
        <f t="shared" si="77"/>
        <v>0</v>
      </c>
      <c r="X35" s="183">
        <f t="shared" si="77"/>
        <v>0</v>
      </c>
      <c r="Y35" s="143">
        <f t="shared" ref="Y35:Y47" si="78">W35-X35</f>
        <v>0</v>
      </c>
      <c r="Z35" s="184" t="e">
        <f t="shared" ref="Z35:Z47" si="79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25">
      <c r="A36" s="119" t="s">
        <v>77</v>
      </c>
      <c r="B36" s="120" t="s">
        <v>110</v>
      </c>
      <c r="C36" s="121" t="s">
        <v>111</v>
      </c>
      <c r="D36" s="122" t="s">
        <v>112</v>
      </c>
      <c r="E36" s="123"/>
      <c r="F36" s="124"/>
      <c r="G36" s="125">
        <f t="shared" ref="G36:G38" si="80">E36*F36</f>
        <v>0</v>
      </c>
      <c r="H36" s="123"/>
      <c r="I36" s="124"/>
      <c r="J36" s="125">
        <f t="shared" ref="J36:J38" si="81">H36*I36</f>
        <v>0</v>
      </c>
      <c r="K36" s="123"/>
      <c r="L36" s="124"/>
      <c r="M36" s="125">
        <f t="shared" ref="M36:M38" si="82">K36*L36</f>
        <v>0</v>
      </c>
      <c r="N36" s="123"/>
      <c r="O36" s="124"/>
      <c r="P36" s="125">
        <f t="shared" ref="P36:P38" si="83">N36*O36</f>
        <v>0</v>
      </c>
      <c r="Q36" s="123"/>
      <c r="R36" s="124"/>
      <c r="S36" s="125">
        <f t="shared" ref="S36:S38" si="84">Q36*R36</f>
        <v>0</v>
      </c>
      <c r="T36" s="123"/>
      <c r="U36" s="124"/>
      <c r="V36" s="125">
        <f t="shared" ref="V36:V38" si="85">T36*U36</f>
        <v>0</v>
      </c>
      <c r="W36" s="126">
        <f t="shared" ref="W36:W38" si="86">G36+M36+S36</f>
        <v>0</v>
      </c>
      <c r="X36" s="127">
        <f t="shared" ref="X36:X38" si="87">J36+P36+V36</f>
        <v>0</v>
      </c>
      <c r="Y36" s="127">
        <f t="shared" si="78"/>
        <v>0</v>
      </c>
      <c r="Z36" s="128" t="e">
        <f t="shared" si="79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25">
      <c r="A37" s="119" t="s">
        <v>77</v>
      </c>
      <c r="B37" s="120" t="s">
        <v>113</v>
      </c>
      <c r="C37" s="121" t="s">
        <v>111</v>
      </c>
      <c r="D37" s="122" t="s">
        <v>112</v>
      </c>
      <c r="E37" s="123"/>
      <c r="F37" s="124"/>
      <c r="G37" s="125">
        <f t="shared" si="80"/>
        <v>0</v>
      </c>
      <c r="H37" s="123"/>
      <c r="I37" s="124"/>
      <c r="J37" s="125">
        <f t="shared" si="81"/>
        <v>0</v>
      </c>
      <c r="K37" s="123"/>
      <c r="L37" s="124"/>
      <c r="M37" s="125">
        <f t="shared" si="82"/>
        <v>0</v>
      </c>
      <c r="N37" s="123"/>
      <c r="O37" s="124"/>
      <c r="P37" s="125">
        <f t="shared" si="83"/>
        <v>0</v>
      </c>
      <c r="Q37" s="123"/>
      <c r="R37" s="124"/>
      <c r="S37" s="125">
        <f t="shared" si="84"/>
        <v>0</v>
      </c>
      <c r="T37" s="123"/>
      <c r="U37" s="124"/>
      <c r="V37" s="125">
        <f t="shared" si="85"/>
        <v>0</v>
      </c>
      <c r="W37" s="126">
        <f t="shared" si="86"/>
        <v>0</v>
      </c>
      <c r="X37" s="127">
        <f t="shared" si="87"/>
        <v>0</v>
      </c>
      <c r="Y37" s="127">
        <f t="shared" si="78"/>
        <v>0</v>
      </c>
      <c r="Z37" s="128" t="e">
        <f t="shared" si="79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5">
      <c r="A38" s="147" t="s">
        <v>77</v>
      </c>
      <c r="B38" s="154" t="s">
        <v>114</v>
      </c>
      <c r="C38" s="121" t="s">
        <v>111</v>
      </c>
      <c r="D38" s="148" t="s">
        <v>112</v>
      </c>
      <c r="E38" s="149"/>
      <c r="F38" s="150"/>
      <c r="G38" s="151">
        <f t="shared" si="80"/>
        <v>0</v>
      </c>
      <c r="H38" s="149"/>
      <c r="I38" s="150"/>
      <c r="J38" s="151">
        <f t="shared" si="81"/>
        <v>0</v>
      </c>
      <c r="K38" s="149"/>
      <c r="L38" s="150"/>
      <c r="M38" s="151">
        <f t="shared" si="82"/>
        <v>0</v>
      </c>
      <c r="N38" s="149"/>
      <c r="O38" s="150"/>
      <c r="P38" s="151">
        <f t="shared" si="83"/>
        <v>0</v>
      </c>
      <c r="Q38" s="149"/>
      <c r="R38" s="150"/>
      <c r="S38" s="151">
        <f t="shared" si="84"/>
        <v>0</v>
      </c>
      <c r="T38" s="149"/>
      <c r="U38" s="150"/>
      <c r="V38" s="151">
        <f t="shared" si="85"/>
        <v>0</v>
      </c>
      <c r="W38" s="138">
        <f t="shared" si="86"/>
        <v>0</v>
      </c>
      <c r="X38" s="127">
        <f t="shared" si="87"/>
        <v>0</v>
      </c>
      <c r="Y38" s="127">
        <f t="shared" si="78"/>
        <v>0</v>
      </c>
      <c r="Z38" s="128" t="e">
        <f t="shared" si="79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5">
      <c r="A39" s="108" t="s">
        <v>74</v>
      </c>
      <c r="B39" s="155" t="s">
        <v>115</v>
      </c>
      <c r="C39" s="153" t="s">
        <v>116</v>
      </c>
      <c r="D39" s="141"/>
      <c r="E39" s="142">
        <f>SUM(E40:E42)</f>
        <v>0</v>
      </c>
      <c r="F39" s="143"/>
      <c r="G39" s="144">
        <f t="shared" ref="G39:H39" si="88">SUM(G40:G42)</f>
        <v>0</v>
      </c>
      <c r="H39" s="142">
        <f t="shared" si="88"/>
        <v>0</v>
      </c>
      <c r="I39" s="143"/>
      <c r="J39" s="144">
        <f t="shared" ref="J39:K39" si="89">SUM(J40:J42)</f>
        <v>0</v>
      </c>
      <c r="K39" s="142">
        <f t="shared" si="89"/>
        <v>0</v>
      </c>
      <c r="L39" s="143"/>
      <c r="M39" s="144">
        <f t="shared" ref="M39:N39" si="90">SUM(M40:M42)</f>
        <v>0</v>
      </c>
      <c r="N39" s="142">
        <f t="shared" si="90"/>
        <v>0</v>
      </c>
      <c r="O39" s="143"/>
      <c r="P39" s="144">
        <f t="shared" ref="P39:Q39" si="91">SUM(P40:P42)</f>
        <v>0</v>
      </c>
      <c r="Q39" s="142">
        <f t="shared" si="91"/>
        <v>0</v>
      </c>
      <c r="R39" s="143"/>
      <c r="S39" s="144">
        <f t="shared" ref="S39:T39" si="92">SUM(S40:S42)</f>
        <v>0</v>
      </c>
      <c r="T39" s="142">
        <f t="shared" si="92"/>
        <v>0</v>
      </c>
      <c r="U39" s="143"/>
      <c r="V39" s="144">
        <f t="shared" ref="V39:X39" si="93">SUM(V40:V42)</f>
        <v>0</v>
      </c>
      <c r="W39" s="144">
        <f t="shared" si="93"/>
        <v>0</v>
      </c>
      <c r="X39" s="144">
        <f t="shared" si="93"/>
        <v>0</v>
      </c>
      <c r="Y39" s="186">
        <f t="shared" si="78"/>
        <v>0</v>
      </c>
      <c r="Z39" s="186" t="e">
        <f t="shared" si="79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25">
      <c r="A40" s="119" t="s">
        <v>77</v>
      </c>
      <c r="B40" s="120" t="s">
        <v>117</v>
      </c>
      <c r="C40" s="121" t="s">
        <v>118</v>
      </c>
      <c r="D40" s="122" t="s">
        <v>119</v>
      </c>
      <c r="E40" s="123"/>
      <c r="F40" s="124"/>
      <c r="G40" s="125">
        <f t="shared" ref="G40:G42" si="94">E40*F40</f>
        <v>0</v>
      </c>
      <c r="H40" s="123"/>
      <c r="I40" s="124"/>
      <c r="J40" s="125">
        <f t="shared" ref="J40:J42" si="95">H40*I40</f>
        <v>0</v>
      </c>
      <c r="K40" s="123"/>
      <c r="L40" s="124"/>
      <c r="M40" s="125">
        <f t="shared" ref="M40:M42" si="96">K40*L40</f>
        <v>0</v>
      </c>
      <c r="N40" s="123"/>
      <c r="O40" s="124"/>
      <c r="P40" s="125">
        <f t="shared" ref="P40:P42" si="97">N40*O40</f>
        <v>0</v>
      </c>
      <c r="Q40" s="123"/>
      <c r="R40" s="124"/>
      <c r="S40" s="125">
        <f t="shared" ref="S40:S42" si="98">Q40*R40</f>
        <v>0</v>
      </c>
      <c r="T40" s="123"/>
      <c r="U40" s="124"/>
      <c r="V40" s="125">
        <f t="shared" ref="V40:V42" si="99">T40*U40</f>
        <v>0</v>
      </c>
      <c r="W40" s="126">
        <f t="shared" ref="W40:W42" si="100">G40+M40+S40</f>
        <v>0</v>
      </c>
      <c r="X40" s="127">
        <f t="shared" ref="X40:X42" si="101">J40+P40+V40</f>
        <v>0</v>
      </c>
      <c r="Y40" s="127">
        <f t="shared" si="78"/>
        <v>0</v>
      </c>
      <c r="Z40" s="128" t="e">
        <f t="shared" si="79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5">
      <c r="A41" s="119" t="s">
        <v>77</v>
      </c>
      <c r="B41" s="120" t="s">
        <v>120</v>
      </c>
      <c r="C41" s="187" t="s">
        <v>118</v>
      </c>
      <c r="D41" s="122" t="s">
        <v>119</v>
      </c>
      <c r="E41" s="123"/>
      <c r="F41" s="124"/>
      <c r="G41" s="125">
        <f t="shared" si="94"/>
        <v>0</v>
      </c>
      <c r="H41" s="123"/>
      <c r="I41" s="124"/>
      <c r="J41" s="125">
        <f t="shared" si="95"/>
        <v>0</v>
      </c>
      <c r="K41" s="123"/>
      <c r="L41" s="124"/>
      <c r="M41" s="125">
        <f t="shared" si="96"/>
        <v>0</v>
      </c>
      <c r="N41" s="123"/>
      <c r="O41" s="124"/>
      <c r="P41" s="125">
        <f t="shared" si="97"/>
        <v>0</v>
      </c>
      <c r="Q41" s="123"/>
      <c r="R41" s="124"/>
      <c r="S41" s="125">
        <f t="shared" si="98"/>
        <v>0</v>
      </c>
      <c r="T41" s="123"/>
      <c r="U41" s="124"/>
      <c r="V41" s="125">
        <f t="shared" si="99"/>
        <v>0</v>
      </c>
      <c r="W41" s="126">
        <f t="shared" si="100"/>
        <v>0</v>
      </c>
      <c r="X41" s="127">
        <f t="shared" si="101"/>
        <v>0</v>
      </c>
      <c r="Y41" s="127">
        <f t="shared" si="78"/>
        <v>0</v>
      </c>
      <c r="Z41" s="128" t="e">
        <f t="shared" si="79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47" t="s">
        <v>77</v>
      </c>
      <c r="B42" s="154" t="s">
        <v>121</v>
      </c>
      <c r="C42" s="188" t="s">
        <v>118</v>
      </c>
      <c r="D42" s="148" t="s">
        <v>119</v>
      </c>
      <c r="E42" s="149"/>
      <c r="F42" s="150"/>
      <c r="G42" s="151">
        <f t="shared" si="94"/>
        <v>0</v>
      </c>
      <c r="H42" s="149"/>
      <c r="I42" s="150"/>
      <c r="J42" s="151">
        <f t="shared" si="95"/>
        <v>0</v>
      </c>
      <c r="K42" s="149"/>
      <c r="L42" s="150"/>
      <c r="M42" s="151">
        <f t="shared" si="96"/>
        <v>0</v>
      </c>
      <c r="N42" s="149"/>
      <c r="O42" s="150"/>
      <c r="P42" s="151">
        <f t="shared" si="97"/>
        <v>0</v>
      </c>
      <c r="Q42" s="149"/>
      <c r="R42" s="150"/>
      <c r="S42" s="151">
        <f t="shared" si="98"/>
        <v>0</v>
      </c>
      <c r="T42" s="149"/>
      <c r="U42" s="150"/>
      <c r="V42" s="151">
        <f t="shared" si="99"/>
        <v>0</v>
      </c>
      <c r="W42" s="138">
        <f t="shared" si="100"/>
        <v>0</v>
      </c>
      <c r="X42" s="127">
        <f t="shared" si="101"/>
        <v>0</v>
      </c>
      <c r="Y42" s="127">
        <f t="shared" si="78"/>
        <v>0</v>
      </c>
      <c r="Z42" s="128" t="e">
        <f t="shared" si="79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08" t="s">
        <v>74</v>
      </c>
      <c r="B43" s="155" t="s">
        <v>122</v>
      </c>
      <c r="C43" s="153" t="s">
        <v>123</v>
      </c>
      <c r="D43" s="141"/>
      <c r="E43" s="142">
        <f>SUM(E44:E46)</f>
        <v>0</v>
      </c>
      <c r="F43" s="143"/>
      <c r="G43" s="144">
        <f t="shared" ref="G43:H43" si="102">SUM(G44:G46)</f>
        <v>0</v>
      </c>
      <c r="H43" s="142">
        <f t="shared" si="102"/>
        <v>0</v>
      </c>
      <c r="I43" s="143"/>
      <c r="J43" s="144">
        <f t="shared" ref="J43:K43" si="103">SUM(J44:J46)</f>
        <v>0</v>
      </c>
      <c r="K43" s="142">
        <f t="shared" si="103"/>
        <v>0</v>
      </c>
      <c r="L43" s="143"/>
      <c r="M43" s="144">
        <f t="shared" ref="M43:N43" si="104">SUM(M44:M46)</f>
        <v>0</v>
      </c>
      <c r="N43" s="142">
        <f t="shared" si="104"/>
        <v>0</v>
      </c>
      <c r="O43" s="143"/>
      <c r="P43" s="144">
        <f t="shared" ref="P43:Q43" si="105">SUM(P44:P46)</f>
        <v>0</v>
      </c>
      <c r="Q43" s="142">
        <f t="shared" si="105"/>
        <v>0</v>
      </c>
      <c r="R43" s="143"/>
      <c r="S43" s="144">
        <f t="shared" ref="S43:T43" si="106">SUM(S44:S46)</f>
        <v>0</v>
      </c>
      <c r="T43" s="142">
        <f t="shared" si="106"/>
        <v>0</v>
      </c>
      <c r="U43" s="143"/>
      <c r="V43" s="144">
        <f t="shared" ref="V43:X43" si="107">SUM(V44:V46)</f>
        <v>0</v>
      </c>
      <c r="W43" s="144">
        <f t="shared" si="107"/>
        <v>0</v>
      </c>
      <c r="X43" s="144">
        <f t="shared" si="107"/>
        <v>0</v>
      </c>
      <c r="Y43" s="143">
        <f t="shared" si="78"/>
        <v>0</v>
      </c>
      <c r="Z43" s="143" t="e">
        <f t="shared" si="79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5">
      <c r="A44" s="119" t="s">
        <v>77</v>
      </c>
      <c r="B44" s="120" t="s">
        <v>124</v>
      </c>
      <c r="C44" s="121" t="s">
        <v>125</v>
      </c>
      <c r="D44" s="122" t="s">
        <v>119</v>
      </c>
      <c r="E44" s="123"/>
      <c r="F44" s="124"/>
      <c r="G44" s="125">
        <f t="shared" ref="G44:G46" si="108">E44*F44</f>
        <v>0</v>
      </c>
      <c r="H44" s="123"/>
      <c r="I44" s="124"/>
      <c r="J44" s="125">
        <f t="shared" ref="J44:J46" si="109">H44*I44</f>
        <v>0</v>
      </c>
      <c r="K44" s="123"/>
      <c r="L44" s="124"/>
      <c r="M44" s="125">
        <f t="shared" ref="M44:M46" si="110">K44*L44</f>
        <v>0</v>
      </c>
      <c r="N44" s="123"/>
      <c r="O44" s="124"/>
      <c r="P44" s="125">
        <f t="shared" ref="P44:P46" si="111">N44*O44</f>
        <v>0</v>
      </c>
      <c r="Q44" s="123"/>
      <c r="R44" s="124"/>
      <c r="S44" s="125">
        <f t="shared" ref="S44:S46" si="112">Q44*R44</f>
        <v>0</v>
      </c>
      <c r="T44" s="123"/>
      <c r="U44" s="124"/>
      <c r="V44" s="125">
        <f t="shared" ref="V44:V46" si="113">T44*U44</f>
        <v>0</v>
      </c>
      <c r="W44" s="126">
        <f t="shared" ref="W44:W46" si="114">G44+M44+S44</f>
        <v>0</v>
      </c>
      <c r="X44" s="127">
        <f t="shared" ref="X44:X46" si="115">J44+P44+V44</f>
        <v>0</v>
      </c>
      <c r="Y44" s="127">
        <f t="shared" si="78"/>
        <v>0</v>
      </c>
      <c r="Z44" s="128" t="e">
        <f t="shared" si="79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25">
      <c r="A45" s="119" t="s">
        <v>77</v>
      </c>
      <c r="B45" s="120" t="s">
        <v>126</v>
      </c>
      <c r="C45" s="121" t="s">
        <v>127</v>
      </c>
      <c r="D45" s="122" t="s">
        <v>119</v>
      </c>
      <c r="E45" s="123"/>
      <c r="F45" s="124"/>
      <c r="G45" s="125">
        <f t="shared" si="108"/>
        <v>0</v>
      </c>
      <c r="H45" s="123"/>
      <c r="I45" s="124"/>
      <c r="J45" s="125">
        <f t="shared" si="109"/>
        <v>0</v>
      </c>
      <c r="K45" s="123"/>
      <c r="L45" s="124"/>
      <c r="M45" s="125">
        <f t="shared" si="110"/>
        <v>0</v>
      </c>
      <c r="N45" s="123"/>
      <c r="O45" s="124"/>
      <c r="P45" s="125">
        <f t="shared" si="111"/>
        <v>0</v>
      </c>
      <c r="Q45" s="123"/>
      <c r="R45" s="124"/>
      <c r="S45" s="125">
        <f t="shared" si="112"/>
        <v>0</v>
      </c>
      <c r="T45" s="123"/>
      <c r="U45" s="124"/>
      <c r="V45" s="125">
        <f t="shared" si="113"/>
        <v>0</v>
      </c>
      <c r="W45" s="126">
        <f t="shared" si="114"/>
        <v>0</v>
      </c>
      <c r="X45" s="127">
        <f t="shared" si="115"/>
        <v>0</v>
      </c>
      <c r="Y45" s="127">
        <f t="shared" si="78"/>
        <v>0</v>
      </c>
      <c r="Z45" s="128" t="e">
        <f t="shared" si="79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32" t="s">
        <v>77</v>
      </c>
      <c r="B46" s="133" t="s">
        <v>128</v>
      </c>
      <c r="C46" s="164" t="s">
        <v>125</v>
      </c>
      <c r="D46" s="134" t="s">
        <v>119</v>
      </c>
      <c r="E46" s="149"/>
      <c r="F46" s="150"/>
      <c r="G46" s="151">
        <f t="shared" si="108"/>
        <v>0</v>
      </c>
      <c r="H46" s="149"/>
      <c r="I46" s="150"/>
      <c r="J46" s="151">
        <f t="shared" si="109"/>
        <v>0</v>
      </c>
      <c r="K46" s="149"/>
      <c r="L46" s="150"/>
      <c r="M46" s="151">
        <f t="shared" si="110"/>
        <v>0</v>
      </c>
      <c r="N46" s="149"/>
      <c r="O46" s="150"/>
      <c r="P46" s="151">
        <f t="shared" si="111"/>
        <v>0</v>
      </c>
      <c r="Q46" s="149"/>
      <c r="R46" s="150"/>
      <c r="S46" s="151">
        <f t="shared" si="112"/>
        <v>0</v>
      </c>
      <c r="T46" s="149"/>
      <c r="U46" s="150"/>
      <c r="V46" s="151">
        <f t="shared" si="113"/>
        <v>0</v>
      </c>
      <c r="W46" s="138">
        <f t="shared" si="114"/>
        <v>0</v>
      </c>
      <c r="X46" s="127">
        <f t="shared" si="115"/>
        <v>0</v>
      </c>
      <c r="Y46" s="127">
        <f t="shared" si="78"/>
        <v>0</v>
      </c>
      <c r="Z46" s="128" t="e">
        <f t="shared" si="79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66" t="s">
        <v>129</v>
      </c>
      <c r="B47" s="167"/>
      <c r="C47" s="168"/>
      <c r="D47" s="169"/>
      <c r="E47" s="173">
        <f>E43+E39+E35</f>
        <v>0</v>
      </c>
      <c r="F47" s="189"/>
      <c r="G47" s="172">
        <f t="shared" ref="G47:H47" si="116">G43+G39+G35</f>
        <v>0</v>
      </c>
      <c r="H47" s="173">
        <f t="shared" si="116"/>
        <v>0</v>
      </c>
      <c r="I47" s="189"/>
      <c r="J47" s="172">
        <f t="shared" ref="J47:K47" si="117">J43+J39+J35</f>
        <v>0</v>
      </c>
      <c r="K47" s="190">
        <f t="shared" si="117"/>
        <v>0</v>
      </c>
      <c r="L47" s="189"/>
      <c r="M47" s="172">
        <f t="shared" ref="M47:N47" si="118">M43+M39+M35</f>
        <v>0</v>
      </c>
      <c r="N47" s="190">
        <f t="shared" si="118"/>
        <v>0</v>
      </c>
      <c r="O47" s="189"/>
      <c r="P47" s="172">
        <f t="shared" ref="P47:Q47" si="119">P43+P39+P35</f>
        <v>0</v>
      </c>
      <c r="Q47" s="190">
        <f t="shared" si="119"/>
        <v>0</v>
      </c>
      <c r="R47" s="189"/>
      <c r="S47" s="172">
        <f t="shared" ref="S47:T47" si="120">S43+S39+S35</f>
        <v>0</v>
      </c>
      <c r="T47" s="190">
        <f t="shared" si="120"/>
        <v>0</v>
      </c>
      <c r="U47" s="189"/>
      <c r="V47" s="172">
        <f t="shared" ref="V47:X47" si="121">V43+V39+V35</f>
        <v>0</v>
      </c>
      <c r="W47" s="191">
        <f t="shared" si="121"/>
        <v>0</v>
      </c>
      <c r="X47" s="191">
        <f t="shared" si="121"/>
        <v>0</v>
      </c>
      <c r="Y47" s="191">
        <f t="shared" si="78"/>
        <v>0</v>
      </c>
      <c r="Z47" s="191" t="e">
        <f t="shared" si="79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25">
      <c r="A48" s="178" t="s">
        <v>72</v>
      </c>
      <c r="B48" s="179">
        <v>3</v>
      </c>
      <c r="C48" s="180" t="s">
        <v>130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25">
      <c r="A49" s="108" t="s">
        <v>74</v>
      </c>
      <c r="B49" s="155" t="s">
        <v>131</v>
      </c>
      <c r="C49" s="110" t="s">
        <v>132</v>
      </c>
      <c r="D49" s="111"/>
      <c r="E49" s="112">
        <f>SUM(E50:E52)</f>
        <v>0</v>
      </c>
      <c r="F49" s="113"/>
      <c r="G49" s="114">
        <f t="shared" ref="G49:H49" si="122">SUM(G50:G52)</f>
        <v>0</v>
      </c>
      <c r="H49" s="112">
        <f t="shared" si="122"/>
        <v>0</v>
      </c>
      <c r="I49" s="113"/>
      <c r="J49" s="114">
        <f t="shared" ref="J49:K49" si="123">SUM(J50:J52)</f>
        <v>0</v>
      </c>
      <c r="K49" s="112">
        <f t="shared" si="123"/>
        <v>0</v>
      </c>
      <c r="L49" s="113"/>
      <c r="M49" s="114">
        <f t="shared" ref="M49:N49" si="124">SUM(M50:M52)</f>
        <v>0</v>
      </c>
      <c r="N49" s="112">
        <f t="shared" si="124"/>
        <v>0</v>
      </c>
      <c r="O49" s="113"/>
      <c r="P49" s="114">
        <f t="shared" ref="P49:Q49" si="125">SUM(P50:P52)</f>
        <v>0</v>
      </c>
      <c r="Q49" s="112">
        <f t="shared" si="125"/>
        <v>0</v>
      </c>
      <c r="R49" s="113"/>
      <c r="S49" s="114">
        <f t="shared" ref="S49:T49" si="126">SUM(S50:S52)</f>
        <v>0</v>
      </c>
      <c r="T49" s="112">
        <f t="shared" si="126"/>
        <v>0</v>
      </c>
      <c r="U49" s="113"/>
      <c r="V49" s="114">
        <f t="shared" ref="V49:X49" si="127">SUM(V50:V52)</f>
        <v>0</v>
      </c>
      <c r="W49" s="114">
        <f t="shared" si="127"/>
        <v>0</v>
      </c>
      <c r="X49" s="114">
        <f t="shared" si="127"/>
        <v>0</v>
      </c>
      <c r="Y49" s="115">
        <f t="shared" ref="Y49:Y56" si="128">W49-X49</f>
        <v>0</v>
      </c>
      <c r="Z49" s="116" t="e">
        <f t="shared" ref="Z49:Z56" si="129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25">
      <c r="A50" s="119" t="s">
        <v>77</v>
      </c>
      <c r="B50" s="120" t="s">
        <v>133</v>
      </c>
      <c r="C50" s="187" t="s">
        <v>134</v>
      </c>
      <c r="D50" s="122" t="s">
        <v>112</v>
      </c>
      <c r="E50" s="123"/>
      <c r="F50" s="124"/>
      <c r="G50" s="125">
        <f t="shared" ref="G50:G52" si="130">E50*F50</f>
        <v>0</v>
      </c>
      <c r="H50" s="123"/>
      <c r="I50" s="124"/>
      <c r="J50" s="125">
        <f t="shared" ref="J50:J52" si="131">H50*I50</f>
        <v>0</v>
      </c>
      <c r="K50" s="123"/>
      <c r="L50" s="124"/>
      <c r="M50" s="125">
        <f t="shared" ref="M50:M52" si="132">K50*L50</f>
        <v>0</v>
      </c>
      <c r="N50" s="123"/>
      <c r="O50" s="124"/>
      <c r="P50" s="125">
        <f t="shared" ref="P50:P52" si="133">N50*O50</f>
        <v>0</v>
      </c>
      <c r="Q50" s="123"/>
      <c r="R50" s="124"/>
      <c r="S50" s="125">
        <f t="shared" ref="S50:S52" si="134">Q50*R50</f>
        <v>0</v>
      </c>
      <c r="T50" s="123"/>
      <c r="U50" s="124"/>
      <c r="V50" s="125">
        <f t="shared" ref="V50:V52" si="135">T50*U50</f>
        <v>0</v>
      </c>
      <c r="W50" s="126">
        <f t="shared" ref="W50:W52" si="136">G50+M50+S50</f>
        <v>0</v>
      </c>
      <c r="X50" s="127">
        <f t="shared" ref="X50:X52" si="137">J50+P50+V50</f>
        <v>0</v>
      </c>
      <c r="Y50" s="127">
        <f t="shared" si="128"/>
        <v>0</v>
      </c>
      <c r="Z50" s="128" t="e">
        <f t="shared" si="129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25">
      <c r="A51" s="119" t="s">
        <v>77</v>
      </c>
      <c r="B51" s="120" t="s">
        <v>135</v>
      </c>
      <c r="C51" s="187" t="s">
        <v>136</v>
      </c>
      <c r="D51" s="122" t="s">
        <v>112</v>
      </c>
      <c r="E51" s="123"/>
      <c r="F51" s="124"/>
      <c r="G51" s="125">
        <f t="shared" si="130"/>
        <v>0</v>
      </c>
      <c r="H51" s="123"/>
      <c r="I51" s="124"/>
      <c r="J51" s="125">
        <f t="shared" si="131"/>
        <v>0</v>
      </c>
      <c r="K51" s="123"/>
      <c r="L51" s="124"/>
      <c r="M51" s="125">
        <f t="shared" si="132"/>
        <v>0</v>
      </c>
      <c r="N51" s="123"/>
      <c r="O51" s="124"/>
      <c r="P51" s="125">
        <f t="shared" si="133"/>
        <v>0</v>
      </c>
      <c r="Q51" s="123"/>
      <c r="R51" s="124"/>
      <c r="S51" s="125">
        <f t="shared" si="134"/>
        <v>0</v>
      </c>
      <c r="T51" s="123"/>
      <c r="U51" s="124"/>
      <c r="V51" s="125">
        <f t="shared" si="135"/>
        <v>0</v>
      </c>
      <c r="W51" s="126">
        <f t="shared" si="136"/>
        <v>0</v>
      </c>
      <c r="X51" s="127">
        <f t="shared" si="137"/>
        <v>0</v>
      </c>
      <c r="Y51" s="127">
        <f t="shared" si="128"/>
        <v>0</v>
      </c>
      <c r="Z51" s="128" t="e">
        <f t="shared" si="129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5">
      <c r="A52" s="132" t="s">
        <v>77</v>
      </c>
      <c r="B52" s="133" t="s">
        <v>137</v>
      </c>
      <c r="C52" s="163" t="s">
        <v>138</v>
      </c>
      <c r="D52" s="134" t="s">
        <v>112</v>
      </c>
      <c r="E52" s="135"/>
      <c r="F52" s="136"/>
      <c r="G52" s="137">
        <f t="shared" si="130"/>
        <v>0</v>
      </c>
      <c r="H52" s="135"/>
      <c r="I52" s="136"/>
      <c r="J52" s="137">
        <f t="shared" si="131"/>
        <v>0</v>
      </c>
      <c r="K52" s="135"/>
      <c r="L52" s="136"/>
      <c r="M52" s="137">
        <f t="shared" si="132"/>
        <v>0</v>
      </c>
      <c r="N52" s="135"/>
      <c r="O52" s="136"/>
      <c r="P52" s="137">
        <f t="shared" si="133"/>
        <v>0</v>
      </c>
      <c r="Q52" s="135"/>
      <c r="R52" s="136"/>
      <c r="S52" s="137">
        <f t="shared" si="134"/>
        <v>0</v>
      </c>
      <c r="T52" s="135"/>
      <c r="U52" s="136"/>
      <c r="V52" s="137">
        <f t="shared" si="135"/>
        <v>0</v>
      </c>
      <c r="W52" s="138">
        <f t="shared" si="136"/>
        <v>0</v>
      </c>
      <c r="X52" s="127">
        <f t="shared" si="137"/>
        <v>0</v>
      </c>
      <c r="Y52" s="127">
        <f t="shared" si="128"/>
        <v>0</v>
      </c>
      <c r="Z52" s="128" t="e">
        <f t="shared" si="129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25">
      <c r="A53" s="108" t="s">
        <v>74</v>
      </c>
      <c r="B53" s="155" t="s">
        <v>139</v>
      </c>
      <c r="C53" s="140" t="s">
        <v>140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8">SUM(M54:M55)</f>
        <v>0</v>
      </c>
      <c r="N53" s="142">
        <f t="shared" si="138"/>
        <v>0</v>
      </c>
      <c r="O53" s="143"/>
      <c r="P53" s="144">
        <f t="shared" ref="P53:Q53" si="139">SUM(P54:P55)</f>
        <v>0</v>
      </c>
      <c r="Q53" s="142">
        <f t="shared" si="139"/>
        <v>0</v>
      </c>
      <c r="R53" s="143"/>
      <c r="S53" s="144">
        <f t="shared" ref="S53:T53" si="140">SUM(S54:S55)</f>
        <v>0</v>
      </c>
      <c r="T53" s="142">
        <f t="shared" si="140"/>
        <v>0</v>
      </c>
      <c r="U53" s="143"/>
      <c r="V53" s="144">
        <f t="shared" ref="V53:X53" si="141">SUM(V54:V55)</f>
        <v>0</v>
      </c>
      <c r="W53" s="144">
        <f t="shared" si="141"/>
        <v>0</v>
      </c>
      <c r="X53" s="144">
        <f t="shared" si="141"/>
        <v>0</v>
      </c>
      <c r="Y53" s="144">
        <f t="shared" si="128"/>
        <v>0</v>
      </c>
      <c r="Z53" s="144" t="e">
        <f t="shared" si="129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25">
      <c r="A54" s="119" t="s">
        <v>77</v>
      </c>
      <c r="B54" s="120" t="s">
        <v>141</v>
      </c>
      <c r="C54" s="187" t="s">
        <v>142</v>
      </c>
      <c r="D54" s="122" t="s">
        <v>143</v>
      </c>
      <c r="E54" s="369" t="s">
        <v>144</v>
      </c>
      <c r="F54" s="370"/>
      <c r="G54" s="371"/>
      <c r="H54" s="369" t="s">
        <v>144</v>
      </c>
      <c r="I54" s="370"/>
      <c r="J54" s="371"/>
      <c r="K54" s="123"/>
      <c r="L54" s="124"/>
      <c r="M54" s="125">
        <f t="shared" ref="M54:M55" si="142">K54*L54</f>
        <v>0</v>
      </c>
      <c r="N54" s="123"/>
      <c r="O54" s="124"/>
      <c r="P54" s="125">
        <f t="shared" ref="P54:P55" si="143">N54*O54</f>
        <v>0</v>
      </c>
      <c r="Q54" s="123"/>
      <c r="R54" s="124"/>
      <c r="S54" s="125">
        <f t="shared" ref="S54:S55" si="144">Q54*R54</f>
        <v>0</v>
      </c>
      <c r="T54" s="123"/>
      <c r="U54" s="124"/>
      <c r="V54" s="125">
        <f t="shared" ref="V54:V55" si="145">T54*U54</f>
        <v>0</v>
      </c>
      <c r="W54" s="138">
        <f t="shared" ref="W54:W55" si="146">G54+M54+S54</f>
        <v>0</v>
      </c>
      <c r="X54" s="127">
        <f t="shared" ref="X54:X55" si="147">J54+P54+V54</f>
        <v>0</v>
      </c>
      <c r="Y54" s="127">
        <f t="shared" si="128"/>
        <v>0</v>
      </c>
      <c r="Z54" s="128" t="e">
        <f t="shared" si="129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25">
      <c r="A55" s="132" t="s">
        <v>77</v>
      </c>
      <c r="B55" s="133" t="s">
        <v>145</v>
      </c>
      <c r="C55" s="163" t="s">
        <v>146</v>
      </c>
      <c r="D55" s="134" t="s">
        <v>143</v>
      </c>
      <c r="E55" s="340"/>
      <c r="F55" s="372"/>
      <c r="G55" s="341"/>
      <c r="H55" s="340"/>
      <c r="I55" s="372"/>
      <c r="J55" s="341"/>
      <c r="K55" s="149"/>
      <c r="L55" s="150"/>
      <c r="M55" s="151">
        <f t="shared" si="142"/>
        <v>0</v>
      </c>
      <c r="N55" s="149"/>
      <c r="O55" s="150"/>
      <c r="P55" s="151">
        <f t="shared" si="143"/>
        <v>0</v>
      </c>
      <c r="Q55" s="149"/>
      <c r="R55" s="150"/>
      <c r="S55" s="151">
        <f t="shared" si="144"/>
        <v>0</v>
      </c>
      <c r="T55" s="149"/>
      <c r="U55" s="150"/>
      <c r="V55" s="151">
        <f t="shared" si="145"/>
        <v>0</v>
      </c>
      <c r="W55" s="138">
        <f t="shared" si="146"/>
        <v>0</v>
      </c>
      <c r="X55" s="127">
        <f t="shared" si="147"/>
        <v>0</v>
      </c>
      <c r="Y55" s="165">
        <f t="shared" si="128"/>
        <v>0</v>
      </c>
      <c r="Z55" s="128" t="e">
        <f t="shared" si="129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25">
      <c r="A56" s="166" t="s">
        <v>147</v>
      </c>
      <c r="B56" s="167"/>
      <c r="C56" s="168"/>
      <c r="D56" s="169"/>
      <c r="E56" s="173">
        <f>E49</f>
        <v>0</v>
      </c>
      <c r="F56" s="189"/>
      <c r="G56" s="172">
        <f t="shared" ref="G56:H56" si="148">G49</f>
        <v>0</v>
      </c>
      <c r="H56" s="173">
        <f t="shared" si="148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49">M53+M49</f>
        <v>0</v>
      </c>
      <c r="N56" s="190">
        <f t="shared" si="149"/>
        <v>0</v>
      </c>
      <c r="O56" s="189"/>
      <c r="P56" s="172">
        <f t="shared" ref="P56:Q56" si="150">P53+P49</f>
        <v>0</v>
      </c>
      <c r="Q56" s="190">
        <f t="shared" si="150"/>
        <v>0</v>
      </c>
      <c r="R56" s="189"/>
      <c r="S56" s="172">
        <f t="shared" ref="S56:T56" si="151">S53+S49</f>
        <v>0</v>
      </c>
      <c r="T56" s="190">
        <f t="shared" si="151"/>
        <v>0</v>
      </c>
      <c r="U56" s="189"/>
      <c r="V56" s="172">
        <f t="shared" ref="V56:X56" si="152">V53+V49</f>
        <v>0</v>
      </c>
      <c r="W56" s="191">
        <f t="shared" si="152"/>
        <v>0</v>
      </c>
      <c r="X56" s="191">
        <f t="shared" si="152"/>
        <v>0</v>
      </c>
      <c r="Y56" s="191">
        <f t="shared" si="128"/>
        <v>0</v>
      </c>
      <c r="Z56" s="191" t="e">
        <f t="shared" si="129"/>
        <v>#DIV/0!</v>
      </c>
      <c r="AA56" s="177"/>
      <c r="AB56" s="131"/>
      <c r="AC56" s="131"/>
      <c r="AD56" s="131"/>
      <c r="AE56" s="7"/>
      <c r="AF56" s="7"/>
      <c r="AG56" s="7"/>
    </row>
    <row r="57" spans="1:33" ht="30" customHeight="1" x14ac:dyDescent="0.25">
      <c r="A57" s="178" t="s">
        <v>72</v>
      </c>
      <c r="B57" s="179">
        <v>4</v>
      </c>
      <c r="C57" s="180" t="s">
        <v>148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25">
      <c r="A58" s="108" t="s">
        <v>74</v>
      </c>
      <c r="B58" s="155" t="s">
        <v>149</v>
      </c>
      <c r="C58" s="192" t="s">
        <v>150</v>
      </c>
      <c r="D58" s="111"/>
      <c r="E58" s="112">
        <f>SUM(E59:E61)</f>
        <v>0</v>
      </c>
      <c r="F58" s="113"/>
      <c r="G58" s="114">
        <f t="shared" ref="G58:H58" si="153">SUM(G59:G61)</f>
        <v>0</v>
      </c>
      <c r="H58" s="112">
        <f t="shared" si="153"/>
        <v>0</v>
      </c>
      <c r="I58" s="113"/>
      <c r="J58" s="114">
        <f t="shared" ref="J58:K58" si="154">SUM(J59:J61)</f>
        <v>0</v>
      </c>
      <c r="K58" s="112">
        <f t="shared" si="154"/>
        <v>0</v>
      </c>
      <c r="L58" s="113"/>
      <c r="M58" s="114">
        <f t="shared" ref="M58:N58" si="155">SUM(M59:M61)</f>
        <v>0</v>
      </c>
      <c r="N58" s="112">
        <f t="shared" si="155"/>
        <v>0</v>
      </c>
      <c r="O58" s="113"/>
      <c r="P58" s="114">
        <f t="shared" ref="P58:Q58" si="156">SUM(P59:P61)</f>
        <v>0</v>
      </c>
      <c r="Q58" s="112">
        <f t="shared" si="156"/>
        <v>0</v>
      </c>
      <c r="R58" s="113"/>
      <c r="S58" s="114">
        <f t="shared" ref="S58:T58" si="157">SUM(S59:S61)</f>
        <v>0</v>
      </c>
      <c r="T58" s="112">
        <f t="shared" si="157"/>
        <v>0</v>
      </c>
      <c r="U58" s="113"/>
      <c r="V58" s="114">
        <f t="shared" ref="V58:X58" si="158">SUM(V59:V61)</f>
        <v>0</v>
      </c>
      <c r="W58" s="114">
        <f t="shared" si="158"/>
        <v>0</v>
      </c>
      <c r="X58" s="114">
        <f t="shared" si="158"/>
        <v>0</v>
      </c>
      <c r="Y58" s="193">
        <f t="shared" ref="Y58:Y78" si="159">W58-X58</f>
        <v>0</v>
      </c>
      <c r="Z58" s="116" t="e">
        <f t="shared" ref="Z58:Z78" si="160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25">
      <c r="A59" s="119" t="s">
        <v>77</v>
      </c>
      <c r="B59" s="120" t="s">
        <v>151</v>
      </c>
      <c r="C59" s="187" t="s">
        <v>152</v>
      </c>
      <c r="D59" s="194" t="s">
        <v>153</v>
      </c>
      <c r="E59" s="195"/>
      <c r="F59" s="196"/>
      <c r="G59" s="197">
        <f t="shared" ref="G59:G61" si="161">E59*F59</f>
        <v>0</v>
      </c>
      <c r="H59" s="195"/>
      <c r="I59" s="196"/>
      <c r="J59" s="197">
        <f t="shared" ref="J59:J61" si="162">H59*I59</f>
        <v>0</v>
      </c>
      <c r="K59" s="123"/>
      <c r="L59" s="196"/>
      <c r="M59" s="125">
        <f t="shared" ref="M59:M61" si="163">K59*L59</f>
        <v>0</v>
      </c>
      <c r="N59" s="123"/>
      <c r="O59" s="196"/>
      <c r="P59" s="125">
        <f t="shared" ref="P59:P61" si="164">N59*O59</f>
        <v>0</v>
      </c>
      <c r="Q59" s="123"/>
      <c r="R59" s="196"/>
      <c r="S59" s="125">
        <f t="shared" ref="S59:S61" si="165">Q59*R59</f>
        <v>0</v>
      </c>
      <c r="T59" s="123"/>
      <c r="U59" s="196"/>
      <c r="V59" s="125">
        <f t="shared" ref="V59:V61" si="166">T59*U59</f>
        <v>0</v>
      </c>
      <c r="W59" s="126">
        <f t="shared" ref="W59:W61" si="167">G59+M59+S59</f>
        <v>0</v>
      </c>
      <c r="X59" s="127">
        <f t="shared" ref="X59:X61" si="168">J59+P59+V59</f>
        <v>0</v>
      </c>
      <c r="Y59" s="127">
        <f t="shared" si="159"/>
        <v>0</v>
      </c>
      <c r="Z59" s="128" t="e">
        <f t="shared" si="160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25">
      <c r="A60" s="119" t="s">
        <v>77</v>
      </c>
      <c r="B60" s="120" t="s">
        <v>154</v>
      </c>
      <c r="C60" s="187" t="s">
        <v>152</v>
      </c>
      <c r="D60" s="194" t="s">
        <v>153</v>
      </c>
      <c r="E60" s="195"/>
      <c r="F60" s="196"/>
      <c r="G60" s="197">
        <f t="shared" si="161"/>
        <v>0</v>
      </c>
      <c r="H60" s="195"/>
      <c r="I60" s="196"/>
      <c r="J60" s="197">
        <f t="shared" si="162"/>
        <v>0</v>
      </c>
      <c r="K60" s="123"/>
      <c r="L60" s="196"/>
      <c r="M60" s="125">
        <f t="shared" si="163"/>
        <v>0</v>
      </c>
      <c r="N60" s="123"/>
      <c r="O60" s="196"/>
      <c r="P60" s="125">
        <f t="shared" si="164"/>
        <v>0</v>
      </c>
      <c r="Q60" s="123"/>
      <c r="R60" s="196"/>
      <c r="S60" s="125">
        <f t="shared" si="165"/>
        <v>0</v>
      </c>
      <c r="T60" s="123"/>
      <c r="U60" s="196"/>
      <c r="V60" s="125">
        <f t="shared" si="166"/>
        <v>0</v>
      </c>
      <c r="W60" s="126">
        <f t="shared" si="167"/>
        <v>0</v>
      </c>
      <c r="X60" s="127">
        <f t="shared" si="168"/>
        <v>0</v>
      </c>
      <c r="Y60" s="127">
        <f t="shared" si="159"/>
        <v>0</v>
      </c>
      <c r="Z60" s="128" t="e">
        <f t="shared" si="160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5">
      <c r="A61" s="147" t="s">
        <v>77</v>
      </c>
      <c r="B61" s="133" t="s">
        <v>155</v>
      </c>
      <c r="C61" s="163" t="s">
        <v>152</v>
      </c>
      <c r="D61" s="194" t="s">
        <v>153</v>
      </c>
      <c r="E61" s="198"/>
      <c r="F61" s="199"/>
      <c r="G61" s="200">
        <f t="shared" si="161"/>
        <v>0</v>
      </c>
      <c r="H61" s="198"/>
      <c r="I61" s="199"/>
      <c r="J61" s="200">
        <f t="shared" si="162"/>
        <v>0</v>
      </c>
      <c r="K61" s="135"/>
      <c r="L61" s="199"/>
      <c r="M61" s="137">
        <f t="shared" si="163"/>
        <v>0</v>
      </c>
      <c r="N61" s="135"/>
      <c r="O61" s="199"/>
      <c r="P61" s="137">
        <f t="shared" si="164"/>
        <v>0</v>
      </c>
      <c r="Q61" s="135"/>
      <c r="R61" s="199"/>
      <c r="S61" s="137">
        <f t="shared" si="165"/>
        <v>0</v>
      </c>
      <c r="T61" s="135"/>
      <c r="U61" s="199"/>
      <c r="V61" s="137">
        <f t="shared" si="166"/>
        <v>0</v>
      </c>
      <c r="W61" s="138">
        <f t="shared" si="167"/>
        <v>0</v>
      </c>
      <c r="X61" s="127">
        <f t="shared" si="168"/>
        <v>0</v>
      </c>
      <c r="Y61" s="127">
        <f t="shared" si="159"/>
        <v>0</v>
      </c>
      <c r="Z61" s="128" t="e">
        <f t="shared" si="160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25">
      <c r="A62" s="108" t="s">
        <v>74</v>
      </c>
      <c r="B62" s="155" t="s">
        <v>156</v>
      </c>
      <c r="C62" s="153" t="s">
        <v>157</v>
      </c>
      <c r="D62" s="141"/>
      <c r="E62" s="142">
        <f>SUM(E63:E65)</f>
        <v>0</v>
      </c>
      <c r="F62" s="143"/>
      <c r="G62" s="144">
        <f t="shared" ref="G62:H62" si="169">SUM(G63:G65)</f>
        <v>0</v>
      </c>
      <c r="H62" s="142">
        <f t="shared" si="169"/>
        <v>0</v>
      </c>
      <c r="I62" s="143"/>
      <c r="J62" s="144">
        <f t="shared" ref="J62:K62" si="170">SUM(J63:J65)</f>
        <v>0</v>
      </c>
      <c r="K62" s="142">
        <f t="shared" si="170"/>
        <v>0</v>
      </c>
      <c r="L62" s="143"/>
      <c r="M62" s="144">
        <f t="shared" ref="M62:N62" si="171">SUM(M63:M65)</f>
        <v>0</v>
      </c>
      <c r="N62" s="142">
        <f t="shared" si="171"/>
        <v>0</v>
      </c>
      <c r="O62" s="143"/>
      <c r="P62" s="144">
        <f t="shared" ref="P62:Q62" si="172">SUM(P63:P65)</f>
        <v>0</v>
      </c>
      <c r="Q62" s="142">
        <f t="shared" si="172"/>
        <v>0</v>
      </c>
      <c r="R62" s="143"/>
      <c r="S62" s="144">
        <f t="shared" ref="S62:T62" si="173">SUM(S63:S65)</f>
        <v>0</v>
      </c>
      <c r="T62" s="142">
        <f t="shared" si="173"/>
        <v>0</v>
      </c>
      <c r="U62" s="143"/>
      <c r="V62" s="144">
        <f t="shared" ref="V62:X62" si="174">SUM(V63:V65)</f>
        <v>0</v>
      </c>
      <c r="W62" s="144">
        <f t="shared" si="174"/>
        <v>0</v>
      </c>
      <c r="X62" s="144">
        <f t="shared" si="174"/>
        <v>0</v>
      </c>
      <c r="Y62" s="144">
        <f t="shared" si="159"/>
        <v>0</v>
      </c>
      <c r="Z62" s="144" t="e">
        <f t="shared" si="160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25">
      <c r="A63" s="119" t="s">
        <v>77</v>
      </c>
      <c r="B63" s="120" t="s">
        <v>158</v>
      </c>
      <c r="C63" s="201" t="s">
        <v>159</v>
      </c>
      <c r="D63" s="202" t="s">
        <v>160</v>
      </c>
      <c r="E63" s="123"/>
      <c r="F63" s="124"/>
      <c r="G63" s="125">
        <f t="shared" ref="G63:G65" si="175">E63*F63</f>
        <v>0</v>
      </c>
      <c r="H63" s="123"/>
      <c r="I63" s="124"/>
      <c r="J63" s="125">
        <f t="shared" ref="J63:J65" si="176">H63*I63</f>
        <v>0</v>
      </c>
      <c r="K63" s="123"/>
      <c r="L63" s="124"/>
      <c r="M63" s="125">
        <f t="shared" ref="M63:M65" si="177">K63*L63</f>
        <v>0</v>
      </c>
      <c r="N63" s="123"/>
      <c r="O63" s="124"/>
      <c r="P63" s="125">
        <f t="shared" ref="P63:P65" si="178">N63*O63</f>
        <v>0</v>
      </c>
      <c r="Q63" s="123"/>
      <c r="R63" s="124"/>
      <c r="S63" s="125">
        <f t="shared" ref="S63:S65" si="179">Q63*R63</f>
        <v>0</v>
      </c>
      <c r="T63" s="123"/>
      <c r="U63" s="124"/>
      <c r="V63" s="125">
        <f t="shared" ref="V63:V65" si="180">T63*U63</f>
        <v>0</v>
      </c>
      <c r="W63" s="126">
        <f t="shared" ref="W63:W65" si="181">G63+M63+S63</f>
        <v>0</v>
      </c>
      <c r="X63" s="127">
        <f t="shared" ref="X63:X65" si="182">J63+P63+V63</f>
        <v>0</v>
      </c>
      <c r="Y63" s="127">
        <f t="shared" si="159"/>
        <v>0</v>
      </c>
      <c r="Z63" s="128" t="e">
        <f t="shared" si="160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25">
      <c r="A64" s="119" t="s">
        <v>77</v>
      </c>
      <c r="B64" s="120" t="s">
        <v>161</v>
      </c>
      <c r="C64" s="201" t="s">
        <v>134</v>
      </c>
      <c r="D64" s="202" t="s">
        <v>160</v>
      </c>
      <c r="E64" s="123"/>
      <c r="F64" s="124"/>
      <c r="G64" s="125">
        <f t="shared" si="175"/>
        <v>0</v>
      </c>
      <c r="H64" s="123"/>
      <c r="I64" s="124"/>
      <c r="J64" s="125">
        <f t="shared" si="176"/>
        <v>0</v>
      </c>
      <c r="K64" s="123"/>
      <c r="L64" s="124"/>
      <c r="M64" s="125">
        <f t="shared" si="177"/>
        <v>0</v>
      </c>
      <c r="N64" s="123"/>
      <c r="O64" s="124"/>
      <c r="P64" s="125">
        <f t="shared" si="178"/>
        <v>0</v>
      </c>
      <c r="Q64" s="123"/>
      <c r="R64" s="124"/>
      <c r="S64" s="125">
        <f t="shared" si="179"/>
        <v>0</v>
      </c>
      <c r="T64" s="123"/>
      <c r="U64" s="124"/>
      <c r="V64" s="125">
        <f t="shared" si="180"/>
        <v>0</v>
      </c>
      <c r="W64" s="126">
        <f t="shared" si="181"/>
        <v>0</v>
      </c>
      <c r="X64" s="127">
        <f t="shared" si="182"/>
        <v>0</v>
      </c>
      <c r="Y64" s="127">
        <f t="shared" si="159"/>
        <v>0</v>
      </c>
      <c r="Z64" s="128" t="e">
        <f t="shared" si="160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5">
      <c r="A65" s="132" t="s">
        <v>77</v>
      </c>
      <c r="B65" s="154" t="s">
        <v>162</v>
      </c>
      <c r="C65" s="203" t="s">
        <v>136</v>
      </c>
      <c r="D65" s="202" t="s">
        <v>160</v>
      </c>
      <c r="E65" s="135"/>
      <c r="F65" s="136"/>
      <c r="G65" s="137">
        <f t="shared" si="175"/>
        <v>0</v>
      </c>
      <c r="H65" s="135"/>
      <c r="I65" s="136"/>
      <c r="J65" s="137">
        <f t="shared" si="176"/>
        <v>0</v>
      </c>
      <c r="K65" s="135"/>
      <c r="L65" s="136"/>
      <c r="M65" s="137">
        <f t="shared" si="177"/>
        <v>0</v>
      </c>
      <c r="N65" s="135"/>
      <c r="O65" s="136"/>
      <c r="P65" s="137">
        <f t="shared" si="178"/>
        <v>0</v>
      </c>
      <c r="Q65" s="135"/>
      <c r="R65" s="136"/>
      <c r="S65" s="137">
        <f t="shared" si="179"/>
        <v>0</v>
      </c>
      <c r="T65" s="135"/>
      <c r="U65" s="136"/>
      <c r="V65" s="137">
        <f t="shared" si="180"/>
        <v>0</v>
      </c>
      <c r="W65" s="138">
        <f t="shared" si="181"/>
        <v>0</v>
      </c>
      <c r="X65" s="127">
        <f t="shared" si="182"/>
        <v>0</v>
      </c>
      <c r="Y65" s="127">
        <f t="shared" si="159"/>
        <v>0</v>
      </c>
      <c r="Z65" s="128" t="e">
        <f t="shared" si="160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108" t="s">
        <v>74</v>
      </c>
      <c r="B66" s="155" t="s">
        <v>163</v>
      </c>
      <c r="C66" s="153" t="s">
        <v>164</v>
      </c>
      <c r="D66" s="141"/>
      <c r="E66" s="142">
        <f>SUM(E67:E69)</f>
        <v>0</v>
      </c>
      <c r="F66" s="143"/>
      <c r="G66" s="144">
        <f t="shared" ref="G66:H66" si="183">SUM(G67:G69)</f>
        <v>0</v>
      </c>
      <c r="H66" s="142">
        <f t="shared" si="183"/>
        <v>0</v>
      </c>
      <c r="I66" s="143"/>
      <c r="J66" s="144">
        <f t="shared" ref="J66:K66" si="184">SUM(J67:J69)</f>
        <v>0</v>
      </c>
      <c r="K66" s="142">
        <f t="shared" si="184"/>
        <v>0</v>
      </c>
      <c r="L66" s="143"/>
      <c r="M66" s="144">
        <f t="shared" ref="M66:N66" si="185">SUM(M67:M69)</f>
        <v>0</v>
      </c>
      <c r="N66" s="142">
        <f t="shared" si="185"/>
        <v>0</v>
      </c>
      <c r="O66" s="143"/>
      <c r="P66" s="144">
        <f t="shared" ref="P66:Q66" si="186">SUM(P67:P69)</f>
        <v>0</v>
      </c>
      <c r="Q66" s="142">
        <f t="shared" si="186"/>
        <v>0</v>
      </c>
      <c r="R66" s="143"/>
      <c r="S66" s="144">
        <f t="shared" ref="S66:T66" si="187">SUM(S67:S69)</f>
        <v>0</v>
      </c>
      <c r="T66" s="142">
        <f t="shared" si="187"/>
        <v>0</v>
      </c>
      <c r="U66" s="143"/>
      <c r="V66" s="144">
        <f t="shared" ref="V66:X66" si="188">SUM(V67:V69)</f>
        <v>0</v>
      </c>
      <c r="W66" s="144">
        <f t="shared" si="188"/>
        <v>0</v>
      </c>
      <c r="X66" s="144">
        <f t="shared" si="188"/>
        <v>0</v>
      </c>
      <c r="Y66" s="144">
        <f t="shared" si="159"/>
        <v>0</v>
      </c>
      <c r="Z66" s="144" t="e">
        <f t="shared" si="160"/>
        <v>#DIV/0!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25">
      <c r="A67" s="119" t="s">
        <v>77</v>
      </c>
      <c r="B67" s="120" t="s">
        <v>165</v>
      </c>
      <c r="C67" s="201" t="s">
        <v>166</v>
      </c>
      <c r="D67" s="202" t="s">
        <v>167</v>
      </c>
      <c r="E67" s="123"/>
      <c r="F67" s="124"/>
      <c r="G67" s="125">
        <f t="shared" ref="G67:G69" si="189">E67*F67</f>
        <v>0</v>
      </c>
      <c r="H67" s="123"/>
      <c r="I67" s="124"/>
      <c r="J67" s="125">
        <f t="shared" ref="J67:J69" si="190">H67*I67</f>
        <v>0</v>
      </c>
      <c r="K67" s="123"/>
      <c r="L67" s="124"/>
      <c r="M67" s="125">
        <f t="shared" ref="M67:M69" si="191">K67*L67</f>
        <v>0</v>
      </c>
      <c r="N67" s="123"/>
      <c r="O67" s="124"/>
      <c r="P67" s="125">
        <f t="shared" ref="P67:P69" si="192">N67*O67</f>
        <v>0</v>
      </c>
      <c r="Q67" s="123"/>
      <c r="R67" s="124"/>
      <c r="S67" s="125">
        <f t="shared" ref="S67:S69" si="193">Q67*R67</f>
        <v>0</v>
      </c>
      <c r="T67" s="123"/>
      <c r="U67" s="124"/>
      <c r="V67" s="125">
        <f t="shared" ref="V67:V69" si="194">T67*U67</f>
        <v>0</v>
      </c>
      <c r="W67" s="126">
        <f t="shared" ref="W67:W69" si="195">G67+M67+S67</f>
        <v>0</v>
      </c>
      <c r="X67" s="127">
        <f t="shared" ref="X67:X69" si="196">J67+P67+V67</f>
        <v>0</v>
      </c>
      <c r="Y67" s="127">
        <f t="shared" si="159"/>
        <v>0</v>
      </c>
      <c r="Z67" s="128" t="e">
        <f t="shared" si="160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19" t="s">
        <v>77</v>
      </c>
      <c r="B68" s="120" t="s">
        <v>168</v>
      </c>
      <c r="C68" s="201" t="s">
        <v>169</v>
      </c>
      <c r="D68" s="202" t="s">
        <v>167</v>
      </c>
      <c r="E68" s="123"/>
      <c r="F68" s="124"/>
      <c r="G68" s="125">
        <f t="shared" si="189"/>
        <v>0</v>
      </c>
      <c r="H68" s="123"/>
      <c r="I68" s="124"/>
      <c r="J68" s="125">
        <f t="shared" si="190"/>
        <v>0</v>
      </c>
      <c r="K68" s="123"/>
      <c r="L68" s="124"/>
      <c r="M68" s="125">
        <f t="shared" si="191"/>
        <v>0</v>
      </c>
      <c r="N68" s="123"/>
      <c r="O68" s="124"/>
      <c r="P68" s="125">
        <f t="shared" si="192"/>
        <v>0</v>
      </c>
      <c r="Q68" s="123"/>
      <c r="R68" s="124"/>
      <c r="S68" s="125">
        <f t="shared" si="193"/>
        <v>0</v>
      </c>
      <c r="T68" s="123"/>
      <c r="U68" s="124"/>
      <c r="V68" s="125">
        <f t="shared" si="194"/>
        <v>0</v>
      </c>
      <c r="W68" s="126">
        <f t="shared" si="195"/>
        <v>0</v>
      </c>
      <c r="X68" s="127">
        <f t="shared" si="196"/>
        <v>0</v>
      </c>
      <c r="Y68" s="127">
        <f t="shared" si="159"/>
        <v>0</v>
      </c>
      <c r="Z68" s="128" t="e">
        <f t="shared" si="160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5">
      <c r="A69" s="132" t="s">
        <v>77</v>
      </c>
      <c r="B69" s="154" t="s">
        <v>170</v>
      </c>
      <c r="C69" s="203" t="s">
        <v>171</v>
      </c>
      <c r="D69" s="204" t="s">
        <v>167</v>
      </c>
      <c r="E69" s="135"/>
      <c r="F69" s="136"/>
      <c r="G69" s="137">
        <f t="shared" si="189"/>
        <v>0</v>
      </c>
      <c r="H69" s="135"/>
      <c r="I69" s="136"/>
      <c r="J69" s="137">
        <f t="shared" si="190"/>
        <v>0</v>
      </c>
      <c r="K69" s="135"/>
      <c r="L69" s="136"/>
      <c r="M69" s="137">
        <f t="shared" si="191"/>
        <v>0</v>
      </c>
      <c r="N69" s="135"/>
      <c r="O69" s="136"/>
      <c r="P69" s="137">
        <f t="shared" si="192"/>
        <v>0</v>
      </c>
      <c r="Q69" s="135"/>
      <c r="R69" s="136"/>
      <c r="S69" s="137">
        <f t="shared" si="193"/>
        <v>0</v>
      </c>
      <c r="T69" s="135"/>
      <c r="U69" s="136"/>
      <c r="V69" s="137">
        <f t="shared" si="194"/>
        <v>0</v>
      </c>
      <c r="W69" s="138">
        <f t="shared" si="195"/>
        <v>0</v>
      </c>
      <c r="X69" s="127">
        <f t="shared" si="196"/>
        <v>0</v>
      </c>
      <c r="Y69" s="127">
        <f t="shared" si="159"/>
        <v>0</v>
      </c>
      <c r="Z69" s="128" t="e">
        <f t="shared" si="160"/>
        <v>#DIV/0!</v>
      </c>
      <c r="AA69" s="139"/>
      <c r="AB69" s="131"/>
      <c r="AC69" s="131"/>
      <c r="AD69" s="131"/>
      <c r="AE69" s="131"/>
      <c r="AF69" s="131"/>
      <c r="AG69" s="131"/>
    </row>
    <row r="70" spans="1:33" ht="30" customHeight="1" x14ac:dyDescent="0.25">
      <c r="A70" s="108" t="s">
        <v>74</v>
      </c>
      <c r="B70" s="155" t="s">
        <v>172</v>
      </c>
      <c r="C70" s="153" t="s">
        <v>173</v>
      </c>
      <c r="D70" s="141"/>
      <c r="E70" s="142">
        <f>SUM(E71:E73)</f>
        <v>0</v>
      </c>
      <c r="F70" s="143"/>
      <c r="G70" s="144">
        <f t="shared" ref="G70:H70" si="197">SUM(G71:G73)</f>
        <v>0</v>
      </c>
      <c r="H70" s="142">
        <f t="shared" si="197"/>
        <v>0</v>
      </c>
      <c r="I70" s="143"/>
      <c r="J70" s="144">
        <f t="shared" ref="J70:K70" si="198">SUM(J71:J73)</f>
        <v>0</v>
      </c>
      <c r="K70" s="142">
        <f t="shared" si="198"/>
        <v>0</v>
      </c>
      <c r="L70" s="143"/>
      <c r="M70" s="144">
        <f t="shared" ref="M70:N70" si="199">SUM(M71:M73)</f>
        <v>0</v>
      </c>
      <c r="N70" s="142">
        <f t="shared" si="199"/>
        <v>0</v>
      </c>
      <c r="O70" s="143"/>
      <c r="P70" s="144">
        <f t="shared" ref="P70:Q70" si="200">SUM(P71:P73)</f>
        <v>0</v>
      </c>
      <c r="Q70" s="142">
        <f t="shared" si="200"/>
        <v>0</v>
      </c>
      <c r="R70" s="143"/>
      <c r="S70" s="144">
        <f t="shared" ref="S70:T70" si="201">SUM(S71:S73)</f>
        <v>0</v>
      </c>
      <c r="T70" s="142">
        <f t="shared" si="201"/>
        <v>0</v>
      </c>
      <c r="U70" s="143"/>
      <c r="V70" s="144">
        <f t="shared" ref="V70:X70" si="202">SUM(V71:V73)</f>
        <v>0</v>
      </c>
      <c r="W70" s="144">
        <f t="shared" si="202"/>
        <v>0</v>
      </c>
      <c r="X70" s="144">
        <f t="shared" si="202"/>
        <v>0</v>
      </c>
      <c r="Y70" s="144">
        <f t="shared" si="159"/>
        <v>0</v>
      </c>
      <c r="Z70" s="144" t="e">
        <f t="shared" si="160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25">
      <c r="A71" s="119" t="s">
        <v>77</v>
      </c>
      <c r="B71" s="120" t="s">
        <v>174</v>
      </c>
      <c r="C71" s="187" t="s">
        <v>175</v>
      </c>
      <c r="D71" s="202" t="s">
        <v>112</v>
      </c>
      <c r="E71" s="123"/>
      <c r="F71" s="124"/>
      <c r="G71" s="125">
        <f t="shared" ref="G71:G73" si="203">E71*F71</f>
        <v>0</v>
      </c>
      <c r="H71" s="123"/>
      <c r="I71" s="124"/>
      <c r="J71" s="125">
        <f t="shared" ref="J71:J73" si="204">H71*I71</f>
        <v>0</v>
      </c>
      <c r="K71" s="123"/>
      <c r="L71" s="124"/>
      <c r="M71" s="125">
        <f t="shared" ref="M71:M73" si="205">K71*L71</f>
        <v>0</v>
      </c>
      <c r="N71" s="123"/>
      <c r="O71" s="124"/>
      <c r="P71" s="125">
        <f t="shared" ref="P71:P73" si="206">N71*O71</f>
        <v>0</v>
      </c>
      <c r="Q71" s="123"/>
      <c r="R71" s="124"/>
      <c r="S71" s="125">
        <f t="shared" ref="S71:S73" si="207">Q71*R71</f>
        <v>0</v>
      </c>
      <c r="T71" s="123"/>
      <c r="U71" s="124"/>
      <c r="V71" s="125">
        <f t="shared" ref="V71:V73" si="208">T71*U71</f>
        <v>0</v>
      </c>
      <c r="W71" s="126">
        <f t="shared" ref="W71:W73" si="209">G71+M71+S71</f>
        <v>0</v>
      </c>
      <c r="X71" s="127">
        <f t="shared" ref="X71:X73" si="210">J71+P71+V71</f>
        <v>0</v>
      </c>
      <c r="Y71" s="127">
        <f t="shared" si="159"/>
        <v>0</v>
      </c>
      <c r="Z71" s="128" t="e">
        <f t="shared" si="160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25">
      <c r="A72" s="119" t="s">
        <v>77</v>
      </c>
      <c r="B72" s="120" t="s">
        <v>176</v>
      </c>
      <c r="C72" s="187" t="s">
        <v>175</v>
      </c>
      <c r="D72" s="202" t="s">
        <v>112</v>
      </c>
      <c r="E72" s="123"/>
      <c r="F72" s="124"/>
      <c r="G72" s="125">
        <f t="shared" si="203"/>
        <v>0</v>
      </c>
      <c r="H72" s="123"/>
      <c r="I72" s="124"/>
      <c r="J72" s="125">
        <f t="shared" si="204"/>
        <v>0</v>
      </c>
      <c r="K72" s="123"/>
      <c r="L72" s="124"/>
      <c r="M72" s="125">
        <f t="shared" si="205"/>
        <v>0</v>
      </c>
      <c r="N72" s="123"/>
      <c r="O72" s="124"/>
      <c r="P72" s="125">
        <f t="shared" si="206"/>
        <v>0</v>
      </c>
      <c r="Q72" s="123"/>
      <c r="R72" s="124"/>
      <c r="S72" s="125">
        <f t="shared" si="207"/>
        <v>0</v>
      </c>
      <c r="T72" s="123"/>
      <c r="U72" s="124"/>
      <c r="V72" s="125">
        <f t="shared" si="208"/>
        <v>0</v>
      </c>
      <c r="W72" s="126">
        <f t="shared" si="209"/>
        <v>0</v>
      </c>
      <c r="X72" s="127">
        <f t="shared" si="210"/>
        <v>0</v>
      </c>
      <c r="Y72" s="127">
        <f t="shared" si="159"/>
        <v>0</v>
      </c>
      <c r="Z72" s="128" t="e">
        <f t="shared" si="160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32" t="s">
        <v>77</v>
      </c>
      <c r="B73" s="133" t="s">
        <v>177</v>
      </c>
      <c r="C73" s="163" t="s">
        <v>175</v>
      </c>
      <c r="D73" s="204" t="s">
        <v>112</v>
      </c>
      <c r="E73" s="135"/>
      <c r="F73" s="136"/>
      <c r="G73" s="137">
        <f t="shared" si="203"/>
        <v>0</v>
      </c>
      <c r="H73" s="135"/>
      <c r="I73" s="136"/>
      <c r="J73" s="137">
        <f t="shared" si="204"/>
        <v>0</v>
      </c>
      <c r="K73" s="135"/>
      <c r="L73" s="136"/>
      <c r="M73" s="137">
        <f t="shared" si="205"/>
        <v>0</v>
      </c>
      <c r="N73" s="135"/>
      <c r="O73" s="136"/>
      <c r="P73" s="137">
        <f t="shared" si="206"/>
        <v>0</v>
      </c>
      <c r="Q73" s="135"/>
      <c r="R73" s="136"/>
      <c r="S73" s="137">
        <f t="shared" si="207"/>
        <v>0</v>
      </c>
      <c r="T73" s="135"/>
      <c r="U73" s="136"/>
      <c r="V73" s="137">
        <f t="shared" si="208"/>
        <v>0</v>
      </c>
      <c r="W73" s="138">
        <f t="shared" si="209"/>
        <v>0</v>
      </c>
      <c r="X73" s="127">
        <f t="shared" si="210"/>
        <v>0</v>
      </c>
      <c r="Y73" s="127">
        <f t="shared" si="159"/>
        <v>0</v>
      </c>
      <c r="Z73" s="128" t="e">
        <f t="shared" si="160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08" t="s">
        <v>74</v>
      </c>
      <c r="B74" s="155" t="s">
        <v>178</v>
      </c>
      <c r="C74" s="153" t="s">
        <v>179</v>
      </c>
      <c r="D74" s="141"/>
      <c r="E74" s="142">
        <f>SUM(E75:E77)</f>
        <v>0</v>
      </c>
      <c r="F74" s="143"/>
      <c r="G74" s="144">
        <f t="shared" ref="G74:H74" si="211">SUM(G75:G77)</f>
        <v>0</v>
      </c>
      <c r="H74" s="142">
        <f t="shared" si="211"/>
        <v>0</v>
      </c>
      <c r="I74" s="143"/>
      <c r="J74" s="144">
        <f t="shared" ref="J74:K74" si="212">SUM(J75:J77)</f>
        <v>0</v>
      </c>
      <c r="K74" s="142">
        <f t="shared" si="212"/>
        <v>0</v>
      </c>
      <c r="L74" s="143"/>
      <c r="M74" s="144">
        <f t="shared" ref="M74:N74" si="213">SUM(M75:M77)</f>
        <v>0</v>
      </c>
      <c r="N74" s="142">
        <f t="shared" si="213"/>
        <v>0</v>
      </c>
      <c r="O74" s="143"/>
      <c r="P74" s="144">
        <f t="shared" ref="P74:Q74" si="214">SUM(P75:P77)</f>
        <v>0</v>
      </c>
      <c r="Q74" s="142">
        <f t="shared" si="214"/>
        <v>0</v>
      </c>
      <c r="R74" s="143"/>
      <c r="S74" s="144">
        <f t="shared" ref="S74:T74" si="215">SUM(S75:S77)</f>
        <v>0</v>
      </c>
      <c r="T74" s="142">
        <f t="shared" si="215"/>
        <v>0</v>
      </c>
      <c r="U74" s="143"/>
      <c r="V74" s="144">
        <f t="shared" ref="V74:X74" si="216">SUM(V75:V77)</f>
        <v>0</v>
      </c>
      <c r="W74" s="144">
        <f t="shared" si="216"/>
        <v>0</v>
      </c>
      <c r="X74" s="144">
        <f t="shared" si="216"/>
        <v>0</v>
      </c>
      <c r="Y74" s="144">
        <f t="shared" si="159"/>
        <v>0</v>
      </c>
      <c r="Z74" s="144" t="e">
        <f t="shared" si="160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25">
      <c r="A75" s="119" t="s">
        <v>77</v>
      </c>
      <c r="B75" s="120" t="s">
        <v>180</v>
      </c>
      <c r="C75" s="187" t="s">
        <v>175</v>
      </c>
      <c r="D75" s="202" t="s">
        <v>112</v>
      </c>
      <c r="E75" s="123"/>
      <c r="F75" s="124"/>
      <c r="G75" s="125">
        <f t="shared" ref="G75:G77" si="217">E75*F75</f>
        <v>0</v>
      </c>
      <c r="H75" s="123"/>
      <c r="I75" s="124"/>
      <c r="J75" s="125">
        <f t="shared" ref="J75:J77" si="218">H75*I75</f>
        <v>0</v>
      </c>
      <c r="K75" s="123"/>
      <c r="L75" s="124"/>
      <c r="M75" s="125">
        <f t="shared" ref="M75:M77" si="219">K75*L75</f>
        <v>0</v>
      </c>
      <c r="N75" s="123"/>
      <c r="O75" s="124"/>
      <c r="P75" s="125">
        <f t="shared" ref="P75:P77" si="220">N75*O75</f>
        <v>0</v>
      </c>
      <c r="Q75" s="123"/>
      <c r="R75" s="124"/>
      <c r="S75" s="125">
        <f t="shared" ref="S75:S77" si="221">Q75*R75</f>
        <v>0</v>
      </c>
      <c r="T75" s="123"/>
      <c r="U75" s="124"/>
      <c r="V75" s="125">
        <f t="shared" ref="V75:V77" si="222">T75*U75</f>
        <v>0</v>
      </c>
      <c r="W75" s="126">
        <f t="shared" ref="W75:W77" si="223">G75+M75+S75</f>
        <v>0</v>
      </c>
      <c r="X75" s="127">
        <f t="shared" ref="X75:X77" si="224">J75+P75+V75</f>
        <v>0</v>
      </c>
      <c r="Y75" s="127">
        <f t="shared" si="159"/>
        <v>0</v>
      </c>
      <c r="Z75" s="128" t="e">
        <f t="shared" si="160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25">
      <c r="A76" s="119" t="s">
        <v>77</v>
      </c>
      <c r="B76" s="120" t="s">
        <v>181</v>
      </c>
      <c r="C76" s="187" t="s">
        <v>175</v>
      </c>
      <c r="D76" s="202" t="s">
        <v>112</v>
      </c>
      <c r="E76" s="123"/>
      <c r="F76" s="124"/>
      <c r="G76" s="125">
        <f t="shared" si="217"/>
        <v>0</v>
      </c>
      <c r="H76" s="123"/>
      <c r="I76" s="124"/>
      <c r="J76" s="125">
        <f t="shared" si="218"/>
        <v>0</v>
      </c>
      <c r="K76" s="123"/>
      <c r="L76" s="124"/>
      <c r="M76" s="125">
        <f t="shared" si="219"/>
        <v>0</v>
      </c>
      <c r="N76" s="123"/>
      <c r="O76" s="124"/>
      <c r="P76" s="125">
        <f t="shared" si="220"/>
        <v>0</v>
      </c>
      <c r="Q76" s="123"/>
      <c r="R76" s="124"/>
      <c r="S76" s="125">
        <f t="shared" si="221"/>
        <v>0</v>
      </c>
      <c r="T76" s="123"/>
      <c r="U76" s="124"/>
      <c r="V76" s="125">
        <f t="shared" si="222"/>
        <v>0</v>
      </c>
      <c r="W76" s="126">
        <f t="shared" si="223"/>
        <v>0</v>
      </c>
      <c r="X76" s="127">
        <f t="shared" si="224"/>
        <v>0</v>
      </c>
      <c r="Y76" s="127">
        <f t="shared" si="159"/>
        <v>0</v>
      </c>
      <c r="Z76" s="128" t="e">
        <f t="shared" si="160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32" t="s">
        <v>77</v>
      </c>
      <c r="B77" s="154" t="s">
        <v>182</v>
      </c>
      <c r="C77" s="163" t="s">
        <v>175</v>
      </c>
      <c r="D77" s="204" t="s">
        <v>112</v>
      </c>
      <c r="E77" s="135"/>
      <c r="F77" s="136"/>
      <c r="G77" s="137">
        <f t="shared" si="217"/>
        <v>0</v>
      </c>
      <c r="H77" s="135"/>
      <c r="I77" s="136"/>
      <c r="J77" s="137">
        <f t="shared" si="218"/>
        <v>0</v>
      </c>
      <c r="K77" s="135"/>
      <c r="L77" s="136"/>
      <c r="M77" s="137">
        <f t="shared" si="219"/>
        <v>0</v>
      </c>
      <c r="N77" s="135"/>
      <c r="O77" s="136"/>
      <c r="P77" s="137">
        <f t="shared" si="220"/>
        <v>0</v>
      </c>
      <c r="Q77" s="135"/>
      <c r="R77" s="136"/>
      <c r="S77" s="137">
        <f t="shared" si="221"/>
        <v>0</v>
      </c>
      <c r="T77" s="135"/>
      <c r="U77" s="136"/>
      <c r="V77" s="137">
        <f t="shared" si="222"/>
        <v>0</v>
      </c>
      <c r="W77" s="138">
        <f t="shared" si="223"/>
        <v>0</v>
      </c>
      <c r="X77" s="127">
        <f t="shared" si="224"/>
        <v>0</v>
      </c>
      <c r="Y77" s="165">
        <f t="shared" si="159"/>
        <v>0</v>
      </c>
      <c r="Z77" s="128" t="e">
        <f t="shared" si="160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66" t="s">
        <v>183</v>
      </c>
      <c r="B78" s="167"/>
      <c r="C78" s="168"/>
      <c r="D78" s="169"/>
      <c r="E78" s="173">
        <f>E74+E70+E66+E62+E58</f>
        <v>0</v>
      </c>
      <c r="F78" s="189"/>
      <c r="G78" s="172">
        <f t="shared" ref="G78:H78" si="225">G74+G70+G66+G62+G58</f>
        <v>0</v>
      </c>
      <c r="H78" s="173">
        <f t="shared" si="225"/>
        <v>0</v>
      </c>
      <c r="I78" s="189"/>
      <c r="J78" s="172">
        <f t="shared" ref="J78:K78" si="226">J74+J70+J66+J62+J58</f>
        <v>0</v>
      </c>
      <c r="K78" s="190">
        <f t="shared" si="226"/>
        <v>0</v>
      </c>
      <c r="L78" s="189"/>
      <c r="M78" s="172">
        <f t="shared" ref="M78:N78" si="227">M74+M70+M66+M62+M58</f>
        <v>0</v>
      </c>
      <c r="N78" s="190">
        <f t="shared" si="227"/>
        <v>0</v>
      </c>
      <c r="O78" s="189"/>
      <c r="P78" s="172">
        <f t="shared" ref="P78:Q78" si="228">P74+P70+P66+P62+P58</f>
        <v>0</v>
      </c>
      <c r="Q78" s="190">
        <f t="shared" si="228"/>
        <v>0</v>
      </c>
      <c r="R78" s="189"/>
      <c r="S78" s="172">
        <f t="shared" ref="S78:T78" si="229">S74+S70+S66+S62+S58</f>
        <v>0</v>
      </c>
      <c r="T78" s="190">
        <f t="shared" si="229"/>
        <v>0</v>
      </c>
      <c r="U78" s="189"/>
      <c r="V78" s="172">
        <f t="shared" ref="V78:X78" si="230">V74+V70+V66+V62+V58</f>
        <v>0</v>
      </c>
      <c r="W78" s="191">
        <f t="shared" si="230"/>
        <v>0</v>
      </c>
      <c r="X78" s="205">
        <f t="shared" si="230"/>
        <v>0</v>
      </c>
      <c r="Y78" s="206">
        <f t="shared" si="159"/>
        <v>0</v>
      </c>
      <c r="Z78" s="206" t="e">
        <f t="shared" si="160"/>
        <v>#DIV/0!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25">
      <c r="A79" s="207" t="s">
        <v>72</v>
      </c>
      <c r="B79" s="208">
        <v>5</v>
      </c>
      <c r="C79" s="209" t="s">
        <v>184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0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25">
      <c r="A80" s="108" t="s">
        <v>74</v>
      </c>
      <c r="B80" s="155" t="s">
        <v>185</v>
      </c>
      <c r="C80" s="140" t="s">
        <v>186</v>
      </c>
      <c r="D80" s="141"/>
      <c r="E80" s="142">
        <f>SUM(E81:E83)</f>
        <v>0</v>
      </c>
      <c r="F80" s="143"/>
      <c r="G80" s="144">
        <f t="shared" ref="G80:H80" si="231">SUM(G81:G83)</f>
        <v>0</v>
      </c>
      <c r="H80" s="142">
        <f t="shared" si="231"/>
        <v>0</v>
      </c>
      <c r="I80" s="143"/>
      <c r="J80" s="144">
        <f t="shared" ref="J80:K80" si="232">SUM(J81:J83)</f>
        <v>0</v>
      </c>
      <c r="K80" s="142">
        <f t="shared" si="232"/>
        <v>0</v>
      </c>
      <c r="L80" s="143"/>
      <c r="M80" s="144">
        <f t="shared" ref="M80:N80" si="233">SUM(M81:M83)</f>
        <v>0</v>
      </c>
      <c r="N80" s="142">
        <f t="shared" si="233"/>
        <v>0</v>
      </c>
      <c r="O80" s="143"/>
      <c r="P80" s="144">
        <f t="shared" ref="P80:Q80" si="234">SUM(P81:P83)</f>
        <v>0</v>
      </c>
      <c r="Q80" s="142">
        <f t="shared" si="234"/>
        <v>0</v>
      </c>
      <c r="R80" s="143"/>
      <c r="S80" s="144">
        <f t="shared" ref="S80:T80" si="235">SUM(S81:S83)</f>
        <v>0</v>
      </c>
      <c r="T80" s="142">
        <f t="shared" si="235"/>
        <v>0</v>
      </c>
      <c r="U80" s="143"/>
      <c r="V80" s="144">
        <f t="shared" ref="V80:X80" si="236">SUM(V81:V83)</f>
        <v>0</v>
      </c>
      <c r="W80" s="211">
        <f t="shared" si="236"/>
        <v>0</v>
      </c>
      <c r="X80" s="211">
        <f t="shared" si="236"/>
        <v>0</v>
      </c>
      <c r="Y80" s="211">
        <f t="shared" ref="Y80:Y92" si="237">W80-X80</f>
        <v>0</v>
      </c>
      <c r="Z80" s="116" t="e">
        <f t="shared" ref="Z80:Z92" si="238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19" t="s">
        <v>77</v>
      </c>
      <c r="B81" s="120" t="s">
        <v>187</v>
      </c>
      <c r="C81" s="212" t="s">
        <v>188</v>
      </c>
      <c r="D81" s="202" t="s">
        <v>189</v>
      </c>
      <c r="E81" s="123"/>
      <c r="F81" s="124"/>
      <c r="G81" s="125">
        <f t="shared" ref="G81:G83" si="239">E81*F81</f>
        <v>0</v>
      </c>
      <c r="H81" s="123"/>
      <c r="I81" s="124"/>
      <c r="J81" s="125">
        <f t="shared" ref="J81:J83" si="240">H81*I81</f>
        <v>0</v>
      </c>
      <c r="K81" s="123"/>
      <c r="L81" s="124"/>
      <c r="M81" s="125">
        <f t="shared" ref="M81:M83" si="241">K81*L81</f>
        <v>0</v>
      </c>
      <c r="N81" s="123"/>
      <c r="O81" s="124"/>
      <c r="P81" s="125">
        <f t="shared" ref="P81:P83" si="242">N81*O81</f>
        <v>0</v>
      </c>
      <c r="Q81" s="123"/>
      <c r="R81" s="124"/>
      <c r="S81" s="125">
        <f t="shared" ref="S81:S83" si="243">Q81*R81</f>
        <v>0</v>
      </c>
      <c r="T81" s="123"/>
      <c r="U81" s="124"/>
      <c r="V81" s="125">
        <f t="shared" ref="V81:V83" si="244">T81*U81</f>
        <v>0</v>
      </c>
      <c r="W81" s="126">
        <f t="shared" ref="W81:W83" si="245">G81+M81+S81</f>
        <v>0</v>
      </c>
      <c r="X81" s="127">
        <f t="shared" ref="X81:X83" si="246">J81+P81+V81</f>
        <v>0</v>
      </c>
      <c r="Y81" s="127">
        <f t="shared" si="237"/>
        <v>0</v>
      </c>
      <c r="Z81" s="128" t="e">
        <f t="shared" si="238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19" t="s">
        <v>77</v>
      </c>
      <c r="B82" s="120" t="s">
        <v>190</v>
      </c>
      <c r="C82" s="212" t="s">
        <v>188</v>
      </c>
      <c r="D82" s="202" t="s">
        <v>189</v>
      </c>
      <c r="E82" s="123"/>
      <c r="F82" s="124"/>
      <c r="G82" s="125">
        <f t="shared" si="239"/>
        <v>0</v>
      </c>
      <c r="H82" s="123"/>
      <c r="I82" s="124"/>
      <c r="J82" s="125">
        <f t="shared" si="240"/>
        <v>0</v>
      </c>
      <c r="K82" s="123"/>
      <c r="L82" s="124"/>
      <c r="M82" s="125">
        <f t="shared" si="241"/>
        <v>0</v>
      </c>
      <c r="N82" s="123"/>
      <c r="O82" s="124"/>
      <c r="P82" s="125">
        <f t="shared" si="242"/>
        <v>0</v>
      </c>
      <c r="Q82" s="123"/>
      <c r="R82" s="124"/>
      <c r="S82" s="125">
        <f t="shared" si="243"/>
        <v>0</v>
      </c>
      <c r="T82" s="123"/>
      <c r="U82" s="124"/>
      <c r="V82" s="125">
        <f t="shared" si="244"/>
        <v>0</v>
      </c>
      <c r="W82" s="126">
        <f t="shared" si="245"/>
        <v>0</v>
      </c>
      <c r="X82" s="127">
        <f t="shared" si="246"/>
        <v>0</v>
      </c>
      <c r="Y82" s="127">
        <f t="shared" si="237"/>
        <v>0</v>
      </c>
      <c r="Z82" s="128" t="e">
        <f t="shared" si="238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32" t="s">
        <v>77</v>
      </c>
      <c r="B83" s="133" t="s">
        <v>191</v>
      </c>
      <c r="C83" s="212" t="s">
        <v>188</v>
      </c>
      <c r="D83" s="204" t="s">
        <v>189</v>
      </c>
      <c r="E83" s="135"/>
      <c r="F83" s="136"/>
      <c r="G83" s="137">
        <f t="shared" si="239"/>
        <v>0</v>
      </c>
      <c r="H83" s="135"/>
      <c r="I83" s="136"/>
      <c r="J83" s="137">
        <f t="shared" si="240"/>
        <v>0</v>
      </c>
      <c r="K83" s="135"/>
      <c r="L83" s="136"/>
      <c r="M83" s="137">
        <f t="shared" si="241"/>
        <v>0</v>
      </c>
      <c r="N83" s="135"/>
      <c r="O83" s="136"/>
      <c r="P83" s="137">
        <f t="shared" si="242"/>
        <v>0</v>
      </c>
      <c r="Q83" s="135"/>
      <c r="R83" s="136"/>
      <c r="S83" s="137">
        <f t="shared" si="243"/>
        <v>0</v>
      </c>
      <c r="T83" s="135"/>
      <c r="U83" s="136"/>
      <c r="V83" s="137">
        <f t="shared" si="244"/>
        <v>0</v>
      </c>
      <c r="W83" s="138">
        <f t="shared" si="245"/>
        <v>0</v>
      </c>
      <c r="X83" s="127">
        <f t="shared" si="246"/>
        <v>0</v>
      </c>
      <c r="Y83" s="127">
        <f t="shared" si="237"/>
        <v>0</v>
      </c>
      <c r="Z83" s="128" t="e">
        <f t="shared" si="238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08" t="s">
        <v>74</v>
      </c>
      <c r="B84" s="155" t="s">
        <v>192</v>
      </c>
      <c r="C84" s="140" t="s">
        <v>193</v>
      </c>
      <c r="D84" s="213"/>
      <c r="E84" s="214">
        <f>SUM(E85:E87)</f>
        <v>0</v>
      </c>
      <c r="F84" s="143"/>
      <c r="G84" s="144">
        <f t="shared" ref="G84:H84" si="247">SUM(G85:G87)</f>
        <v>0</v>
      </c>
      <c r="H84" s="214">
        <f t="shared" si="247"/>
        <v>0</v>
      </c>
      <c r="I84" s="143"/>
      <c r="J84" s="144">
        <f t="shared" ref="J84:K84" si="248">SUM(J85:J87)</f>
        <v>0</v>
      </c>
      <c r="K84" s="214">
        <f t="shared" si="248"/>
        <v>0</v>
      </c>
      <c r="L84" s="143"/>
      <c r="M84" s="144">
        <f t="shared" ref="M84:N84" si="249">SUM(M85:M87)</f>
        <v>0</v>
      </c>
      <c r="N84" s="214">
        <f t="shared" si="249"/>
        <v>0</v>
      </c>
      <c r="O84" s="143"/>
      <c r="P84" s="144">
        <f t="shared" ref="P84:Q84" si="250">SUM(P85:P87)</f>
        <v>0</v>
      </c>
      <c r="Q84" s="214">
        <f t="shared" si="250"/>
        <v>0</v>
      </c>
      <c r="R84" s="143"/>
      <c r="S84" s="144">
        <f t="shared" ref="S84:T84" si="251">SUM(S85:S87)</f>
        <v>0</v>
      </c>
      <c r="T84" s="214">
        <f t="shared" si="251"/>
        <v>0</v>
      </c>
      <c r="U84" s="143"/>
      <c r="V84" s="144">
        <f t="shared" ref="V84:X84" si="252">SUM(V85:V87)</f>
        <v>0</v>
      </c>
      <c r="W84" s="211">
        <f t="shared" si="252"/>
        <v>0</v>
      </c>
      <c r="X84" s="211">
        <f t="shared" si="252"/>
        <v>0</v>
      </c>
      <c r="Y84" s="211">
        <f t="shared" si="237"/>
        <v>0</v>
      </c>
      <c r="Z84" s="211" t="e">
        <f t="shared" si="238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25">
      <c r="A85" s="119" t="s">
        <v>77</v>
      </c>
      <c r="B85" s="120" t="s">
        <v>194</v>
      </c>
      <c r="C85" s="212" t="s">
        <v>195</v>
      </c>
      <c r="D85" s="215" t="s">
        <v>112</v>
      </c>
      <c r="E85" s="123"/>
      <c r="F85" s="124"/>
      <c r="G85" s="125">
        <f t="shared" ref="G85:G87" si="253">E85*F85</f>
        <v>0</v>
      </c>
      <c r="H85" s="123"/>
      <c r="I85" s="124"/>
      <c r="J85" s="125">
        <f t="shared" ref="J85:J87" si="254">H85*I85</f>
        <v>0</v>
      </c>
      <c r="K85" s="123"/>
      <c r="L85" s="124"/>
      <c r="M85" s="125">
        <f t="shared" ref="M85:M87" si="255">K85*L85</f>
        <v>0</v>
      </c>
      <c r="N85" s="123"/>
      <c r="O85" s="124"/>
      <c r="P85" s="125">
        <f t="shared" ref="P85:P87" si="256">N85*O85</f>
        <v>0</v>
      </c>
      <c r="Q85" s="123"/>
      <c r="R85" s="124"/>
      <c r="S85" s="125">
        <f t="shared" ref="S85:S87" si="257">Q85*R85</f>
        <v>0</v>
      </c>
      <c r="T85" s="123"/>
      <c r="U85" s="124"/>
      <c r="V85" s="125">
        <f t="shared" ref="V85:V87" si="258">T85*U85</f>
        <v>0</v>
      </c>
      <c r="W85" s="126">
        <f t="shared" ref="W85:W87" si="259">G85+M85+S85</f>
        <v>0</v>
      </c>
      <c r="X85" s="127">
        <f t="shared" ref="X85:X87" si="260">J85+P85+V85</f>
        <v>0</v>
      </c>
      <c r="Y85" s="127">
        <f t="shared" si="237"/>
        <v>0</v>
      </c>
      <c r="Z85" s="128" t="e">
        <f t="shared" si="238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119" t="s">
        <v>77</v>
      </c>
      <c r="B86" s="120" t="s">
        <v>196</v>
      </c>
      <c r="C86" s="187" t="s">
        <v>195</v>
      </c>
      <c r="D86" s="202" t="s">
        <v>112</v>
      </c>
      <c r="E86" s="123"/>
      <c r="F86" s="124"/>
      <c r="G86" s="125">
        <f t="shared" si="253"/>
        <v>0</v>
      </c>
      <c r="H86" s="123"/>
      <c r="I86" s="124"/>
      <c r="J86" s="125">
        <f t="shared" si="254"/>
        <v>0</v>
      </c>
      <c r="K86" s="123"/>
      <c r="L86" s="124"/>
      <c r="M86" s="125">
        <f t="shared" si="255"/>
        <v>0</v>
      </c>
      <c r="N86" s="123"/>
      <c r="O86" s="124"/>
      <c r="P86" s="125">
        <f t="shared" si="256"/>
        <v>0</v>
      </c>
      <c r="Q86" s="123"/>
      <c r="R86" s="124"/>
      <c r="S86" s="125">
        <f t="shared" si="257"/>
        <v>0</v>
      </c>
      <c r="T86" s="123"/>
      <c r="U86" s="124"/>
      <c r="V86" s="125">
        <f t="shared" si="258"/>
        <v>0</v>
      </c>
      <c r="W86" s="126">
        <f t="shared" si="259"/>
        <v>0</v>
      </c>
      <c r="X86" s="127">
        <f t="shared" si="260"/>
        <v>0</v>
      </c>
      <c r="Y86" s="127">
        <f t="shared" si="237"/>
        <v>0</v>
      </c>
      <c r="Z86" s="128" t="e">
        <f t="shared" si="238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32" t="s">
        <v>77</v>
      </c>
      <c r="B87" s="133" t="s">
        <v>197</v>
      </c>
      <c r="C87" s="163" t="s">
        <v>195</v>
      </c>
      <c r="D87" s="204" t="s">
        <v>112</v>
      </c>
      <c r="E87" s="135"/>
      <c r="F87" s="136"/>
      <c r="G87" s="137">
        <f t="shared" si="253"/>
        <v>0</v>
      </c>
      <c r="H87" s="135"/>
      <c r="I87" s="136"/>
      <c r="J87" s="137">
        <f t="shared" si="254"/>
        <v>0</v>
      </c>
      <c r="K87" s="135"/>
      <c r="L87" s="136"/>
      <c r="M87" s="137">
        <f t="shared" si="255"/>
        <v>0</v>
      </c>
      <c r="N87" s="135"/>
      <c r="O87" s="136"/>
      <c r="P87" s="137">
        <f t="shared" si="256"/>
        <v>0</v>
      </c>
      <c r="Q87" s="135"/>
      <c r="R87" s="136"/>
      <c r="S87" s="137">
        <f t="shared" si="257"/>
        <v>0</v>
      </c>
      <c r="T87" s="135"/>
      <c r="U87" s="136"/>
      <c r="V87" s="137">
        <f t="shared" si="258"/>
        <v>0</v>
      </c>
      <c r="W87" s="138">
        <f t="shared" si="259"/>
        <v>0</v>
      </c>
      <c r="X87" s="127">
        <f t="shared" si="260"/>
        <v>0</v>
      </c>
      <c r="Y87" s="127">
        <f t="shared" si="237"/>
        <v>0</v>
      </c>
      <c r="Z87" s="128" t="e">
        <f t="shared" si="238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08" t="s">
        <v>74</v>
      </c>
      <c r="B88" s="155" t="s">
        <v>198</v>
      </c>
      <c r="C88" s="216" t="s">
        <v>199</v>
      </c>
      <c r="D88" s="217"/>
      <c r="E88" s="214">
        <f>SUM(E89:E91)</f>
        <v>0</v>
      </c>
      <c r="F88" s="143"/>
      <c r="G88" s="144">
        <f t="shared" ref="G88:H88" si="261">SUM(G89:G91)</f>
        <v>0</v>
      </c>
      <c r="H88" s="214">
        <f t="shared" si="261"/>
        <v>0</v>
      </c>
      <c r="I88" s="143"/>
      <c r="J88" s="144">
        <f t="shared" ref="J88:K88" si="262">SUM(J89:J91)</f>
        <v>0</v>
      </c>
      <c r="K88" s="214">
        <f t="shared" si="262"/>
        <v>0</v>
      </c>
      <c r="L88" s="143"/>
      <c r="M88" s="144">
        <f t="shared" ref="M88:N88" si="263">SUM(M89:M91)</f>
        <v>0</v>
      </c>
      <c r="N88" s="214">
        <f t="shared" si="263"/>
        <v>0</v>
      </c>
      <c r="O88" s="143"/>
      <c r="P88" s="144">
        <f t="shared" ref="P88:Q88" si="264">SUM(P89:P91)</f>
        <v>0</v>
      </c>
      <c r="Q88" s="214">
        <f t="shared" si="264"/>
        <v>0</v>
      </c>
      <c r="R88" s="143"/>
      <c r="S88" s="144">
        <f t="shared" ref="S88:T88" si="265">SUM(S89:S91)</f>
        <v>0</v>
      </c>
      <c r="T88" s="214">
        <f t="shared" si="265"/>
        <v>0</v>
      </c>
      <c r="U88" s="143"/>
      <c r="V88" s="144">
        <f t="shared" ref="V88:X88" si="266">SUM(V89:V91)</f>
        <v>0</v>
      </c>
      <c r="W88" s="211">
        <f t="shared" si="266"/>
        <v>0</v>
      </c>
      <c r="X88" s="211">
        <f t="shared" si="266"/>
        <v>0</v>
      </c>
      <c r="Y88" s="211">
        <f t="shared" si="237"/>
        <v>0</v>
      </c>
      <c r="Z88" s="211" t="e">
        <f t="shared" si="238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19" t="s">
        <v>77</v>
      </c>
      <c r="B89" s="120" t="s">
        <v>200</v>
      </c>
      <c r="C89" s="218" t="s">
        <v>118</v>
      </c>
      <c r="D89" s="219" t="s">
        <v>119</v>
      </c>
      <c r="E89" s="123"/>
      <c r="F89" s="124"/>
      <c r="G89" s="125">
        <f t="shared" ref="G89:G91" si="267">E89*F89</f>
        <v>0</v>
      </c>
      <c r="H89" s="123"/>
      <c r="I89" s="124"/>
      <c r="J89" s="125">
        <f t="shared" ref="J89:J91" si="268">H89*I89</f>
        <v>0</v>
      </c>
      <c r="K89" s="123"/>
      <c r="L89" s="124"/>
      <c r="M89" s="125">
        <f t="shared" ref="M89:M91" si="269">K89*L89</f>
        <v>0</v>
      </c>
      <c r="N89" s="123"/>
      <c r="O89" s="124"/>
      <c r="P89" s="125">
        <f t="shared" ref="P89:P91" si="270">N89*O89</f>
        <v>0</v>
      </c>
      <c r="Q89" s="123"/>
      <c r="R89" s="124"/>
      <c r="S89" s="125">
        <f t="shared" ref="S89:S91" si="271">Q89*R89</f>
        <v>0</v>
      </c>
      <c r="T89" s="123"/>
      <c r="U89" s="124"/>
      <c r="V89" s="125">
        <f t="shared" ref="V89:V91" si="272">T89*U89</f>
        <v>0</v>
      </c>
      <c r="W89" s="126">
        <f t="shared" ref="W89:W91" si="273">G89+M89+S89</f>
        <v>0</v>
      </c>
      <c r="X89" s="127">
        <f t="shared" ref="X89:X91" si="274">J89+P89+V89</f>
        <v>0</v>
      </c>
      <c r="Y89" s="127">
        <f t="shared" si="237"/>
        <v>0</v>
      </c>
      <c r="Z89" s="128" t="e">
        <f t="shared" si="238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25">
      <c r="A90" s="119" t="s">
        <v>77</v>
      </c>
      <c r="B90" s="120" t="s">
        <v>201</v>
      </c>
      <c r="C90" s="218" t="s">
        <v>118</v>
      </c>
      <c r="D90" s="219" t="s">
        <v>119</v>
      </c>
      <c r="E90" s="123"/>
      <c r="F90" s="124"/>
      <c r="G90" s="125">
        <f t="shared" si="267"/>
        <v>0</v>
      </c>
      <c r="H90" s="123"/>
      <c r="I90" s="124"/>
      <c r="J90" s="125">
        <f t="shared" si="268"/>
        <v>0</v>
      </c>
      <c r="K90" s="123"/>
      <c r="L90" s="124"/>
      <c r="M90" s="125">
        <f t="shared" si="269"/>
        <v>0</v>
      </c>
      <c r="N90" s="123"/>
      <c r="O90" s="124"/>
      <c r="P90" s="125">
        <f t="shared" si="270"/>
        <v>0</v>
      </c>
      <c r="Q90" s="123"/>
      <c r="R90" s="124"/>
      <c r="S90" s="125">
        <f t="shared" si="271"/>
        <v>0</v>
      </c>
      <c r="T90" s="123"/>
      <c r="U90" s="124"/>
      <c r="V90" s="125">
        <f t="shared" si="272"/>
        <v>0</v>
      </c>
      <c r="W90" s="126">
        <f t="shared" si="273"/>
        <v>0</v>
      </c>
      <c r="X90" s="127">
        <f t="shared" si="274"/>
        <v>0</v>
      </c>
      <c r="Y90" s="127">
        <f t="shared" si="237"/>
        <v>0</v>
      </c>
      <c r="Z90" s="128" t="e">
        <f t="shared" si="238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32" t="s">
        <v>77</v>
      </c>
      <c r="B91" s="133" t="s">
        <v>202</v>
      </c>
      <c r="C91" s="220" t="s">
        <v>118</v>
      </c>
      <c r="D91" s="219" t="s">
        <v>119</v>
      </c>
      <c r="E91" s="149"/>
      <c r="F91" s="150"/>
      <c r="G91" s="151">
        <f t="shared" si="267"/>
        <v>0</v>
      </c>
      <c r="H91" s="149"/>
      <c r="I91" s="150"/>
      <c r="J91" s="151">
        <f t="shared" si="268"/>
        <v>0</v>
      </c>
      <c r="K91" s="149"/>
      <c r="L91" s="150"/>
      <c r="M91" s="151">
        <f t="shared" si="269"/>
        <v>0</v>
      </c>
      <c r="N91" s="149"/>
      <c r="O91" s="150"/>
      <c r="P91" s="151">
        <f t="shared" si="270"/>
        <v>0</v>
      </c>
      <c r="Q91" s="149"/>
      <c r="R91" s="150"/>
      <c r="S91" s="151">
        <f t="shared" si="271"/>
        <v>0</v>
      </c>
      <c r="T91" s="149"/>
      <c r="U91" s="150"/>
      <c r="V91" s="151">
        <f t="shared" si="272"/>
        <v>0</v>
      </c>
      <c r="W91" s="138">
        <f t="shared" si="273"/>
        <v>0</v>
      </c>
      <c r="X91" s="127">
        <f t="shared" si="274"/>
        <v>0</v>
      </c>
      <c r="Y91" s="127">
        <f t="shared" si="237"/>
        <v>0</v>
      </c>
      <c r="Z91" s="128" t="e">
        <f t="shared" si="238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25">
      <c r="A92" s="373" t="s">
        <v>203</v>
      </c>
      <c r="B92" s="349"/>
      <c r="C92" s="349"/>
      <c r="D92" s="350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5">V80+V84+V88</f>
        <v>0</v>
      </c>
      <c r="W92" s="191">
        <f t="shared" si="275"/>
        <v>0</v>
      </c>
      <c r="X92" s="191">
        <f t="shared" si="275"/>
        <v>0</v>
      </c>
      <c r="Y92" s="191">
        <f t="shared" si="237"/>
        <v>0</v>
      </c>
      <c r="Z92" s="191" t="e">
        <f t="shared" si="238"/>
        <v>#DIV/0!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25">
      <c r="A93" s="178" t="s">
        <v>72</v>
      </c>
      <c r="B93" s="179">
        <v>6</v>
      </c>
      <c r="C93" s="180" t="s">
        <v>204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0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25">
      <c r="A94" s="108" t="s">
        <v>74</v>
      </c>
      <c r="B94" s="155" t="s">
        <v>205</v>
      </c>
      <c r="C94" s="221" t="s">
        <v>206</v>
      </c>
      <c r="D94" s="111"/>
      <c r="E94" s="112">
        <f>SUM(E95:E97)</f>
        <v>0</v>
      </c>
      <c r="F94" s="113"/>
      <c r="G94" s="114">
        <f t="shared" ref="G94:H94" si="276">SUM(G95:G97)</f>
        <v>0</v>
      </c>
      <c r="H94" s="112">
        <f t="shared" si="276"/>
        <v>0</v>
      </c>
      <c r="I94" s="113"/>
      <c r="J94" s="114">
        <f t="shared" ref="J94:K94" si="277">SUM(J95:J97)</f>
        <v>0</v>
      </c>
      <c r="K94" s="112">
        <f t="shared" si="277"/>
        <v>0</v>
      </c>
      <c r="L94" s="113"/>
      <c r="M94" s="114">
        <f t="shared" ref="M94:N94" si="278">SUM(M95:M97)</f>
        <v>0</v>
      </c>
      <c r="N94" s="112">
        <f t="shared" si="278"/>
        <v>0</v>
      </c>
      <c r="O94" s="113"/>
      <c r="P94" s="114">
        <f t="shared" ref="P94:Q94" si="279">SUM(P95:P97)</f>
        <v>0</v>
      </c>
      <c r="Q94" s="112">
        <f t="shared" si="279"/>
        <v>0</v>
      </c>
      <c r="R94" s="113"/>
      <c r="S94" s="114">
        <f t="shared" ref="S94:T94" si="280">SUM(S95:S97)</f>
        <v>0</v>
      </c>
      <c r="T94" s="112">
        <f t="shared" si="280"/>
        <v>0</v>
      </c>
      <c r="U94" s="113"/>
      <c r="V94" s="114">
        <f t="shared" ref="V94:X94" si="281">SUM(V95:V97)</f>
        <v>0</v>
      </c>
      <c r="W94" s="114">
        <f t="shared" si="281"/>
        <v>0</v>
      </c>
      <c r="X94" s="114">
        <f t="shared" si="281"/>
        <v>0</v>
      </c>
      <c r="Y94" s="114">
        <f t="shared" ref="Y94:Y106" si="282">W94-X94</f>
        <v>0</v>
      </c>
      <c r="Z94" s="116" t="e">
        <f t="shared" ref="Z94:Z106" si="283">Y94/W94</f>
        <v>#DIV/0!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25">
      <c r="A95" s="119" t="s">
        <v>77</v>
      </c>
      <c r="B95" s="120" t="s">
        <v>207</v>
      </c>
      <c r="C95" s="187" t="s">
        <v>208</v>
      </c>
      <c r="D95" s="122" t="s">
        <v>112</v>
      </c>
      <c r="E95" s="123"/>
      <c r="F95" s="124"/>
      <c r="G95" s="125">
        <f t="shared" ref="G95:G97" si="284">E95*F95</f>
        <v>0</v>
      </c>
      <c r="H95" s="123"/>
      <c r="I95" s="124"/>
      <c r="J95" s="125">
        <f t="shared" ref="J95:J97" si="285">H95*I95</f>
        <v>0</v>
      </c>
      <c r="K95" s="123"/>
      <c r="L95" s="124"/>
      <c r="M95" s="125">
        <f t="shared" ref="M95:M97" si="286">K95*L95</f>
        <v>0</v>
      </c>
      <c r="N95" s="123"/>
      <c r="O95" s="124"/>
      <c r="P95" s="125">
        <f t="shared" ref="P95:P97" si="287">N95*O95</f>
        <v>0</v>
      </c>
      <c r="Q95" s="123"/>
      <c r="R95" s="124"/>
      <c r="S95" s="125">
        <f t="shared" ref="S95:S97" si="288">Q95*R95</f>
        <v>0</v>
      </c>
      <c r="T95" s="123"/>
      <c r="U95" s="124"/>
      <c r="V95" s="125">
        <f t="shared" ref="V95:V97" si="289">T95*U95</f>
        <v>0</v>
      </c>
      <c r="W95" s="126">
        <f t="shared" ref="W95:W97" si="290">G95+M95+S95</f>
        <v>0</v>
      </c>
      <c r="X95" s="127">
        <f t="shared" ref="X95:X97" si="291">J95+P95+V95</f>
        <v>0</v>
      </c>
      <c r="Y95" s="127">
        <f t="shared" si="282"/>
        <v>0</v>
      </c>
      <c r="Z95" s="128" t="e">
        <f t="shared" si="283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5">
      <c r="A96" s="119" t="s">
        <v>77</v>
      </c>
      <c r="B96" s="120" t="s">
        <v>209</v>
      </c>
      <c r="C96" s="187" t="s">
        <v>208</v>
      </c>
      <c r="D96" s="122" t="s">
        <v>112</v>
      </c>
      <c r="E96" s="123"/>
      <c r="F96" s="124"/>
      <c r="G96" s="125">
        <f t="shared" si="284"/>
        <v>0</v>
      </c>
      <c r="H96" s="123"/>
      <c r="I96" s="124"/>
      <c r="J96" s="125">
        <f t="shared" si="285"/>
        <v>0</v>
      </c>
      <c r="K96" s="123"/>
      <c r="L96" s="124"/>
      <c r="M96" s="125">
        <f t="shared" si="286"/>
        <v>0</v>
      </c>
      <c r="N96" s="123"/>
      <c r="O96" s="124"/>
      <c r="P96" s="125">
        <f t="shared" si="287"/>
        <v>0</v>
      </c>
      <c r="Q96" s="123"/>
      <c r="R96" s="124"/>
      <c r="S96" s="125">
        <f t="shared" si="288"/>
        <v>0</v>
      </c>
      <c r="T96" s="123"/>
      <c r="U96" s="124"/>
      <c r="V96" s="125">
        <f t="shared" si="289"/>
        <v>0</v>
      </c>
      <c r="W96" s="126">
        <f t="shared" si="290"/>
        <v>0</v>
      </c>
      <c r="X96" s="127">
        <f t="shared" si="291"/>
        <v>0</v>
      </c>
      <c r="Y96" s="127">
        <f t="shared" si="282"/>
        <v>0</v>
      </c>
      <c r="Z96" s="128" t="e">
        <f t="shared" si="283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5">
      <c r="A97" s="132" t="s">
        <v>77</v>
      </c>
      <c r="B97" s="133" t="s">
        <v>210</v>
      </c>
      <c r="C97" s="163" t="s">
        <v>208</v>
      </c>
      <c r="D97" s="134" t="s">
        <v>112</v>
      </c>
      <c r="E97" s="135"/>
      <c r="F97" s="136"/>
      <c r="G97" s="137">
        <f t="shared" si="284"/>
        <v>0</v>
      </c>
      <c r="H97" s="135"/>
      <c r="I97" s="136"/>
      <c r="J97" s="137">
        <f t="shared" si="285"/>
        <v>0</v>
      </c>
      <c r="K97" s="135"/>
      <c r="L97" s="136"/>
      <c r="M97" s="137">
        <f t="shared" si="286"/>
        <v>0</v>
      </c>
      <c r="N97" s="135"/>
      <c r="O97" s="136"/>
      <c r="P97" s="137">
        <f t="shared" si="287"/>
        <v>0</v>
      </c>
      <c r="Q97" s="135"/>
      <c r="R97" s="136"/>
      <c r="S97" s="137">
        <f t="shared" si="288"/>
        <v>0</v>
      </c>
      <c r="T97" s="135"/>
      <c r="U97" s="136"/>
      <c r="V97" s="137">
        <f t="shared" si="289"/>
        <v>0</v>
      </c>
      <c r="W97" s="138">
        <f t="shared" si="290"/>
        <v>0</v>
      </c>
      <c r="X97" s="127">
        <f t="shared" si="291"/>
        <v>0</v>
      </c>
      <c r="Y97" s="127">
        <f t="shared" si="282"/>
        <v>0</v>
      </c>
      <c r="Z97" s="128" t="e">
        <f t="shared" si="283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25">
      <c r="A98" s="108" t="s">
        <v>72</v>
      </c>
      <c r="B98" s="155" t="s">
        <v>211</v>
      </c>
      <c r="C98" s="222" t="s">
        <v>212</v>
      </c>
      <c r="D98" s="141"/>
      <c r="E98" s="142">
        <f>SUM(E99:E101)</f>
        <v>0</v>
      </c>
      <c r="F98" s="143"/>
      <c r="G98" s="144">
        <f t="shared" ref="G98:H98" si="292">SUM(G99:G101)</f>
        <v>0</v>
      </c>
      <c r="H98" s="142">
        <f t="shared" si="292"/>
        <v>0</v>
      </c>
      <c r="I98" s="143"/>
      <c r="J98" s="144">
        <f t="shared" ref="J98:K98" si="293">SUM(J99:J101)</f>
        <v>0</v>
      </c>
      <c r="K98" s="142">
        <f t="shared" si="293"/>
        <v>0</v>
      </c>
      <c r="L98" s="143"/>
      <c r="M98" s="144">
        <f t="shared" ref="M98:N98" si="294">SUM(M99:M101)</f>
        <v>0</v>
      </c>
      <c r="N98" s="142">
        <f t="shared" si="294"/>
        <v>0</v>
      </c>
      <c r="O98" s="143"/>
      <c r="P98" s="144">
        <f t="shared" ref="P98:Q98" si="295">SUM(P99:P101)</f>
        <v>0</v>
      </c>
      <c r="Q98" s="142">
        <f t="shared" si="295"/>
        <v>0</v>
      </c>
      <c r="R98" s="143"/>
      <c r="S98" s="144">
        <f t="shared" ref="S98:T98" si="296">SUM(S99:S101)</f>
        <v>0</v>
      </c>
      <c r="T98" s="142">
        <f t="shared" si="296"/>
        <v>0</v>
      </c>
      <c r="U98" s="143"/>
      <c r="V98" s="144">
        <f t="shared" ref="V98:X98" si="297">SUM(V99:V101)</f>
        <v>0</v>
      </c>
      <c r="W98" s="144">
        <f t="shared" si="297"/>
        <v>0</v>
      </c>
      <c r="X98" s="144">
        <f t="shared" si="297"/>
        <v>0</v>
      </c>
      <c r="Y98" s="144">
        <f t="shared" si="282"/>
        <v>0</v>
      </c>
      <c r="Z98" s="144" t="e">
        <f t="shared" si="283"/>
        <v>#DIV/0!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25">
      <c r="A99" s="119" t="s">
        <v>77</v>
      </c>
      <c r="B99" s="120" t="s">
        <v>213</v>
      </c>
      <c r="C99" s="187" t="s">
        <v>208</v>
      </c>
      <c r="D99" s="122" t="s">
        <v>112</v>
      </c>
      <c r="E99" s="123"/>
      <c r="F99" s="124"/>
      <c r="G99" s="125">
        <f t="shared" ref="G99:G101" si="298">E99*F99</f>
        <v>0</v>
      </c>
      <c r="H99" s="123"/>
      <c r="I99" s="124"/>
      <c r="J99" s="125">
        <f t="shared" ref="J99:J101" si="299">H99*I99</f>
        <v>0</v>
      </c>
      <c r="K99" s="123"/>
      <c r="L99" s="124"/>
      <c r="M99" s="125">
        <f t="shared" ref="M99:M101" si="300">K99*L99</f>
        <v>0</v>
      </c>
      <c r="N99" s="123"/>
      <c r="O99" s="124"/>
      <c r="P99" s="125">
        <f t="shared" ref="P99:P101" si="301">N99*O99</f>
        <v>0</v>
      </c>
      <c r="Q99" s="123"/>
      <c r="R99" s="124"/>
      <c r="S99" s="125">
        <f t="shared" ref="S99:S101" si="302">Q99*R99</f>
        <v>0</v>
      </c>
      <c r="T99" s="123"/>
      <c r="U99" s="124"/>
      <c r="V99" s="125">
        <f t="shared" ref="V99:V101" si="303">T99*U99</f>
        <v>0</v>
      </c>
      <c r="W99" s="126">
        <f t="shared" ref="W99:W101" si="304">G99+M99+S99</f>
        <v>0</v>
      </c>
      <c r="X99" s="127">
        <f t="shared" ref="X99:X101" si="305">J99+P99+V99</f>
        <v>0</v>
      </c>
      <c r="Y99" s="127">
        <f t="shared" si="282"/>
        <v>0</v>
      </c>
      <c r="Z99" s="128" t="e">
        <f t="shared" si="283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25">
      <c r="A100" s="119" t="s">
        <v>77</v>
      </c>
      <c r="B100" s="120" t="s">
        <v>214</v>
      </c>
      <c r="C100" s="187" t="s">
        <v>208</v>
      </c>
      <c r="D100" s="122" t="s">
        <v>112</v>
      </c>
      <c r="E100" s="123"/>
      <c r="F100" s="124"/>
      <c r="G100" s="125">
        <f t="shared" si="298"/>
        <v>0</v>
      </c>
      <c r="H100" s="123"/>
      <c r="I100" s="124"/>
      <c r="J100" s="125">
        <f t="shared" si="299"/>
        <v>0</v>
      </c>
      <c r="K100" s="123"/>
      <c r="L100" s="124"/>
      <c r="M100" s="125">
        <f t="shared" si="300"/>
        <v>0</v>
      </c>
      <c r="N100" s="123"/>
      <c r="O100" s="124"/>
      <c r="P100" s="125">
        <f t="shared" si="301"/>
        <v>0</v>
      </c>
      <c r="Q100" s="123"/>
      <c r="R100" s="124"/>
      <c r="S100" s="125">
        <f t="shared" si="302"/>
        <v>0</v>
      </c>
      <c r="T100" s="123"/>
      <c r="U100" s="124"/>
      <c r="V100" s="125">
        <f t="shared" si="303"/>
        <v>0</v>
      </c>
      <c r="W100" s="126">
        <f t="shared" si="304"/>
        <v>0</v>
      </c>
      <c r="X100" s="127">
        <f t="shared" si="305"/>
        <v>0</v>
      </c>
      <c r="Y100" s="127">
        <f t="shared" si="282"/>
        <v>0</v>
      </c>
      <c r="Z100" s="128" t="e">
        <f t="shared" si="283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25">
      <c r="A101" s="132" t="s">
        <v>77</v>
      </c>
      <c r="B101" s="133" t="s">
        <v>215</v>
      </c>
      <c r="C101" s="163" t="s">
        <v>208</v>
      </c>
      <c r="D101" s="134" t="s">
        <v>112</v>
      </c>
      <c r="E101" s="135"/>
      <c r="F101" s="136"/>
      <c r="G101" s="137">
        <f t="shared" si="298"/>
        <v>0</v>
      </c>
      <c r="H101" s="135"/>
      <c r="I101" s="136"/>
      <c r="J101" s="137">
        <f t="shared" si="299"/>
        <v>0</v>
      </c>
      <c r="K101" s="135"/>
      <c r="L101" s="136"/>
      <c r="M101" s="137">
        <f t="shared" si="300"/>
        <v>0</v>
      </c>
      <c r="N101" s="135"/>
      <c r="O101" s="136"/>
      <c r="P101" s="137">
        <f t="shared" si="301"/>
        <v>0</v>
      </c>
      <c r="Q101" s="135"/>
      <c r="R101" s="136"/>
      <c r="S101" s="137">
        <f t="shared" si="302"/>
        <v>0</v>
      </c>
      <c r="T101" s="135"/>
      <c r="U101" s="136"/>
      <c r="V101" s="137">
        <f t="shared" si="303"/>
        <v>0</v>
      </c>
      <c r="W101" s="138">
        <f t="shared" si="304"/>
        <v>0</v>
      </c>
      <c r="X101" s="127">
        <f t="shared" si="305"/>
        <v>0</v>
      </c>
      <c r="Y101" s="127">
        <f t="shared" si="282"/>
        <v>0</v>
      </c>
      <c r="Z101" s="128" t="e">
        <f t="shared" si="283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08" t="s">
        <v>72</v>
      </c>
      <c r="B102" s="155" t="s">
        <v>216</v>
      </c>
      <c r="C102" s="222" t="s">
        <v>217</v>
      </c>
      <c r="D102" s="141"/>
      <c r="E102" s="142">
        <f>SUM(E103:E105)</f>
        <v>0</v>
      </c>
      <c r="F102" s="143"/>
      <c r="G102" s="144">
        <f t="shared" ref="G102:H102" si="306">SUM(G103:G105)</f>
        <v>0</v>
      </c>
      <c r="H102" s="142">
        <f t="shared" si="306"/>
        <v>0</v>
      </c>
      <c r="I102" s="143"/>
      <c r="J102" s="144">
        <f t="shared" ref="J102:K102" si="307">SUM(J103:J105)</f>
        <v>0</v>
      </c>
      <c r="K102" s="142">
        <f t="shared" si="307"/>
        <v>0</v>
      </c>
      <c r="L102" s="143"/>
      <c r="M102" s="144">
        <f t="shared" ref="M102:N102" si="308">SUM(M103:M105)</f>
        <v>0</v>
      </c>
      <c r="N102" s="142">
        <f t="shared" si="308"/>
        <v>0</v>
      </c>
      <c r="O102" s="143"/>
      <c r="P102" s="144">
        <f t="shared" ref="P102:Q102" si="309">SUM(P103:P105)</f>
        <v>0</v>
      </c>
      <c r="Q102" s="142">
        <f t="shared" si="309"/>
        <v>0</v>
      </c>
      <c r="R102" s="143"/>
      <c r="S102" s="144">
        <f t="shared" ref="S102:T102" si="310">SUM(S103:S105)</f>
        <v>0</v>
      </c>
      <c r="T102" s="142">
        <f t="shared" si="310"/>
        <v>0</v>
      </c>
      <c r="U102" s="143"/>
      <c r="V102" s="144">
        <f t="shared" ref="V102:X102" si="311">SUM(V103:V105)</f>
        <v>0</v>
      </c>
      <c r="W102" s="144">
        <f t="shared" si="311"/>
        <v>0</v>
      </c>
      <c r="X102" s="144">
        <f t="shared" si="311"/>
        <v>0</v>
      </c>
      <c r="Y102" s="144">
        <f t="shared" si="282"/>
        <v>0</v>
      </c>
      <c r="Z102" s="144" t="e">
        <f t="shared" si="283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25">
      <c r="A103" s="119" t="s">
        <v>77</v>
      </c>
      <c r="B103" s="120" t="s">
        <v>218</v>
      </c>
      <c r="C103" s="187" t="s">
        <v>208</v>
      </c>
      <c r="D103" s="122" t="s">
        <v>112</v>
      </c>
      <c r="E103" s="123"/>
      <c r="F103" s="124"/>
      <c r="G103" s="125">
        <f t="shared" ref="G103:G105" si="312">E103*F103</f>
        <v>0</v>
      </c>
      <c r="H103" s="123"/>
      <c r="I103" s="124"/>
      <c r="J103" s="125">
        <f t="shared" ref="J103:J105" si="313">H103*I103</f>
        <v>0</v>
      </c>
      <c r="K103" s="123"/>
      <c r="L103" s="124"/>
      <c r="M103" s="125">
        <f t="shared" ref="M103:M105" si="314">K103*L103</f>
        <v>0</v>
      </c>
      <c r="N103" s="123"/>
      <c r="O103" s="124"/>
      <c r="P103" s="125">
        <f t="shared" ref="P103:P105" si="315">N103*O103</f>
        <v>0</v>
      </c>
      <c r="Q103" s="123"/>
      <c r="R103" s="124"/>
      <c r="S103" s="125">
        <f t="shared" ref="S103:S105" si="316">Q103*R103</f>
        <v>0</v>
      </c>
      <c r="T103" s="123"/>
      <c r="U103" s="124"/>
      <c r="V103" s="125">
        <f t="shared" ref="V103:V105" si="317">T103*U103</f>
        <v>0</v>
      </c>
      <c r="W103" s="126">
        <f t="shared" ref="W103:W105" si="318">G103+M103+S103</f>
        <v>0</v>
      </c>
      <c r="X103" s="127">
        <f t="shared" ref="X103:X105" si="319">J103+P103+V103</f>
        <v>0</v>
      </c>
      <c r="Y103" s="127">
        <f t="shared" si="282"/>
        <v>0</v>
      </c>
      <c r="Z103" s="128" t="e">
        <f t="shared" si="283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25">
      <c r="A104" s="119" t="s">
        <v>77</v>
      </c>
      <c r="B104" s="120" t="s">
        <v>219</v>
      </c>
      <c r="C104" s="187" t="s">
        <v>208</v>
      </c>
      <c r="D104" s="122" t="s">
        <v>112</v>
      </c>
      <c r="E104" s="123"/>
      <c r="F104" s="124"/>
      <c r="G104" s="125">
        <f t="shared" si="312"/>
        <v>0</v>
      </c>
      <c r="H104" s="123"/>
      <c r="I104" s="124"/>
      <c r="J104" s="125">
        <f t="shared" si="313"/>
        <v>0</v>
      </c>
      <c r="K104" s="123"/>
      <c r="L104" s="124"/>
      <c r="M104" s="125">
        <f t="shared" si="314"/>
        <v>0</v>
      </c>
      <c r="N104" s="123"/>
      <c r="O104" s="124"/>
      <c r="P104" s="125">
        <f t="shared" si="315"/>
        <v>0</v>
      </c>
      <c r="Q104" s="123"/>
      <c r="R104" s="124"/>
      <c r="S104" s="125">
        <f t="shared" si="316"/>
        <v>0</v>
      </c>
      <c r="T104" s="123"/>
      <c r="U104" s="124"/>
      <c r="V104" s="125">
        <f t="shared" si="317"/>
        <v>0</v>
      </c>
      <c r="W104" s="126">
        <f t="shared" si="318"/>
        <v>0</v>
      </c>
      <c r="X104" s="127">
        <f t="shared" si="319"/>
        <v>0</v>
      </c>
      <c r="Y104" s="127">
        <f t="shared" si="282"/>
        <v>0</v>
      </c>
      <c r="Z104" s="128" t="e">
        <f t="shared" si="283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25">
      <c r="A105" s="132" t="s">
        <v>77</v>
      </c>
      <c r="B105" s="133" t="s">
        <v>220</v>
      </c>
      <c r="C105" s="163" t="s">
        <v>208</v>
      </c>
      <c r="D105" s="134" t="s">
        <v>112</v>
      </c>
      <c r="E105" s="149"/>
      <c r="F105" s="150"/>
      <c r="G105" s="151">
        <f t="shared" si="312"/>
        <v>0</v>
      </c>
      <c r="H105" s="149"/>
      <c r="I105" s="150"/>
      <c r="J105" s="151">
        <f t="shared" si="313"/>
        <v>0</v>
      </c>
      <c r="K105" s="149"/>
      <c r="L105" s="150"/>
      <c r="M105" s="151">
        <f t="shared" si="314"/>
        <v>0</v>
      </c>
      <c r="N105" s="149"/>
      <c r="O105" s="150"/>
      <c r="P105" s="151">
        <f t="shared" si="315"/>
        <v>0</v>
      </c>
      <c r="Q105" s="149"/>
      <c r="R105" s="150"/>
      <c r="S105" s="151">
        <f t="shared" si="316"/>
        <v>0</v>
      </c>
      <c r="T105" s="149"/>
      <c r="U105" s="150"/>
      <c r="V105" s="151">
        <f t="shared" si="317"/>
        <v>0</v>
      </c>
      <c r="W105" s="138">
        <f t="shared" si="318"/>
        <v>0</v>
      </c>
      <c r="X105" s="165">
        <f t="shared" si="319"/>
        <v>0</v>
      </c>
      <c r="Y105" s="165">
        <f t="shared" si="282"/>
        <v>0</v>
      </c>
      <c r="Z105" s="223" t="e">
        <f t="shared" si="283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25">
      <c r="A106" s="166" t="s">
        <v>221</v>
      </c>
      <c r="B106" s="167"/>
      <c r="C106" s="168"/>
      <c r="D106" s="169"/>
      <c r="E106" s="173">
        <f>E102+E98+E94</f>
        <v>0</v>
      </c>
      <c r="F106" s="189"/>
      <c r="G106" s="172">
        <f t="shared" ref="G106:H106" si="320">G102+G98+G94</f>
        <v>0</v>
      </c>
      <c r="H106" s="173">
        <f t="shared" si="320"/>
        <v>0</v>
      </c>
      <c r="I106" s="189"/>
      <c r="J106" s="172">
        <f t="shared" ref="J106:K106" si="321">J102+J98+J94</f>
        <v>0</v>
      </c>
      <c r="K106" s="190">
        <f t="shared" si="321"/>
        <v>0</v>
      </c>
      <c r="L106" s="189"/>
      <c r="M106" s="172">
        <f t="shared" ref="M106:N106" si="322">M102+M98+M94</f>
        <v>0</v>
      </c>
      <c r="N106" s="190">
        <f t="shared" si="322"/>
        <v>0</v>
      </c>
      <c r="O106" s="189"/>
      <c r="P106" s="172">
        <f t="shared" ref="P106:Q106" si="323">P102+P98+P94</f>
        <v>0</v>
      </c>
      <c r="Q106" s="190">
        <f t="shared" si="323"/>
        <v>0</v>
      </c>
      <c r="R106" s="189"/>
      <c r="S106" s="172">
        <f t="shared" ref="S106:T106" si="324">S102+S98+S94</f>
        <v>0</v>
      </c>
      <c r="T106" s="190">
        <f t="shared" si="324"/>
        <v>0</v>
      </c>
      <c r="U106" s="189"/>
      <c r="V106" s="174">
        <f t="shared" ref="V106:X106" si="325">V102+V98+V94</f>
        <v>0</v>
      </c>
      <c r="W106" s="224">
        <f t="shared" si="325"/>
        <v>0</v>
      </c>
      <c r="X106" s="225">
        <f t="shared" si="325"/>
        <v>0</v>
      </c>
      <c r="Y106" s="225">
        <f t="shared" si="282"/>
        <v>0</v>
      </c>
      <c r="Z106" s="225" t="e">
        <f t="shared" si="283"/>
        <v>#DIV/0!</v>
      </c>
      <c r="AA106" s="226"/>
      <c r="AB106" s="7"/>
      <c r="AC106" s="7"/>
      <c r="AD106" s="7"/>
      <c r="AE106" s="7"/>
      <c r="AF106" s="7"/>
      <c r="AG106" s="7"/>
    </row>
    <row r="107" spans="1:33" ht="30" customHeight="1" x14ac:dyDescent="0.25">
      <c r="A107" s="178" t="s">
        <v>72</v>
      </c>
      <c r="B107" s="208">
        <v>7</v>
      </c>
      <c r="C107" s="180" t="s">
        <v>222</v>
      </c>
      <c r="D107" s="18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27"/>
      <c r="X107" s="227"/>
      <c r="Y107" s="182"/>
      <c r="Z107" s="227"/>
      <c r="AA107" s="228"/>
      <c r="AB107" s="7"/>
      <c r="AC107" s="7"/>
      <c r="AD107" s="7"/>
      <c r="AE107" s="7"/>
      <c r="AF107" s="7"/>
      <c r="AG107" s="7"/>
    </row>
    <row r="108" spans="1:33" ht="30" customHeight="1" x14ac:dyDescent="0.25">
      <c r="A108" s="119" t="s">
        <v>77</v>
      </c>
      <c r="B108" s="120" t="s">
        <v>223</v>
      </c>
      <c r="C108" s="187" t="s">
        <v>224</v>
      </c>
      <c r="D108" s="122" t="s">
        <v>112</v>
      </c>
      <c r="E108" s="123"/>
      <c r="F108" s="124"/>
      <c r="G108" s="125">
        <f t="shared" ref="G108:G118" si="326">E108*F108</f>
        <v>0</v>
      </c>
      <c r="H108" s="123"/>
      <c r="I108" s="124"/>
      <c r="J108" s="125">
        <f t="shared" ref="J108:J118" si="327">H108*I108</f>
        <v>0</v>
      </c>
      <c r="K108" s="123"/>
      <c r="L108" s="124"/>
      <c r="M108" s="125">
        <f t="shared" ref="M108:M118" si="328">K108*L108</f>
        <v>0</v>
      </c>
      <c r="N108" s="123"/>
      <c r="O108" s="124"/>
      <c r="P108" s="125">
        <f t="shared" ref="P108:P118" si="329">N108*O108</f>
        <v>0</v>
      </c>
      <c r="Q108" s="123"/>
      <c r="R108" s="124"/>
      <c r="S108" s="125">
        <f t="shared" ref="S108:S118" si="330">Q108*R108</f>
        <v>0</v>
      </c>
      <c r="T108" s="123"/>
      <c r="U108" s="124"/>
      <c r="V108" s="229">
        <f t="shared" ref="V108:V118" si="331">T108*U108</f>
        <v>0</v>
      </c>
      <c r="W108" s="230">
        <f t="shared" ref="W108:W118" si="332">G108+M108+S108</f>
        <v>0</v>
      </c>
      <c r="X108" s="231">
        <f t="shared" ref="X108:X118" si="333">J108+P108+V108</f>
        <v>0</v>
      </c>
      <c r="Y108" s="231">
        <f t="shared" ref="Y108:Y119" si="334">W108-X108</f>
        <v>0</v>
      </c>
      <c r="Z108" s="232" t="e">
        <f t="shared" ref="Z108:Z119" si="335">Y108/W108</f>
        <v>#DIV/0!</v>
      </c>
      <c r="AA108" s="233"/>
      <c r="AB108" s="131"/>
      <c r="AC108" s="131"/>
      <c r="AD108" s="131"/>
      <c r="AE108" s="131"/>
      <c r="AF108" s="131"/>
      <c r="AG108" s="131"/>
    </row>
    <row r="109" spans="1:33" ht="30" customHeight="1" x14ac:dyDescent="0.25">
      <c r="A109" s="119" t="s">
        <v>77</v>
      </c>
      <c r="B109" s="120" t="s">
        <v>225</v>
      </c>
      <c r="C109" s="187" t="s">
        <v>226</v>
      </c>
      <c r="D109" s="122" t="s">
        <v>112</v>
      </c>
      <c r="E109" s="123"/>
      <c r="F109" s="124"/>
      <c r="G109" s="125">
        <f t="shared" si="326"/>
        <v>0</v>
      </c>
      <c r="H109" s="123"/>
      <c r="I109" s="124"/>
      <c r="J109" s="125">
        <f t="shared" si="327"/>
        <v>0</v>
      </c>
      <c r="K109" s="123"/>
      <c r="L109" s="124"/>
      <c r="M109" s="125">
        <f t="shared" si="328"/>
        <v>0</v>
      </c>
      <c r="N109" s="123"/>
      <c r="O109" s="124"/>
      <c r="P109" s="125">
        <f t="shared" si="329"/>
        <v>0</v>
      </c>
      <c r="Q109" s="123"/>
      <c r="R109" s="124"/>
      <c r="S109" s="125">
        <f t="shared" si="330"/>
        <v>0</v>
      </c>
      <c r="T109" s="123"/>
      <c r="U109" s="124"/>
      <c r="V109" s="229">
        <f t="shared" si="331"/>
        <v>0</v>
      </c>
      <c r="W109" s="234">
        <f t="shared" si="332"/>
        <v>0</v>
      </c>
      <c r="X109" s="127">
        <f t="shared" si="333"/>
        <v>0</v>
      </c>
      <c r="Y109" s="127">
        <f t="shared" si="334"/>
        <v>0</v>
      </c>
      <c r="Z109" s="128" t="e">
        <f t="shared" si="335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25">
      <c r="A110" s="119" t="s">
        <v>77</v>
      </c>
      <c r="B110" s="120" t="s">
        <v>227</v>
      </c>
      <c r="C110" s="187" t="s">
        <v>228</v>
      </c>
      <c r="D110" s="122" t="s">
        <v>112</v>
      </c>
      <c r="E110" s="123"/>
      <c r="F110" s="124"/>
      <c r="G110" s="125">
        <f t="shared" si="326"/>
        <v>0</v>
      </c>
      <c r="H110" s="123"/>
      <c r="I110" s="124"/>
      <c r="J110" s="125">
        <f t="shared" si="327"/>
        <v>0</v>
      </c>
      <c r="K110" s="123"/>
      <c r="L110" s="124"/>
      <c r="M110" s="125">
        <f t="shared" si="328"/>
        <v>0</v>
      </c>
      <c r="N110" s="123"/>
      <c r="O110" s="124"/>
      <c r="P110" s="125">
        <f t="shared" si="329"/>
        <v>0</v>
      </c>
      <c r="Q110" s="123"/>
      <c r="R110" s="124"/>
      <c r="S110" s="125">
        <f t="shared" si="330"/>
        <v>0</v>
      </c>
      <c r="T110" s="123"/>
      <c r="U110" s="124"/>
      <c r="V110" s="229">
        <f t="shared" si="331"/>
        <v>0</v>
      </c>
      <c r="W110" s="234">
        <f t="shared" si="332"/>
        <v>0</v>
      </c>
      <c r="X110" s="127">
        <f t="shared" si="333"/>
        <v>0</v>
      </c>
      <c r="Y110" s="127">
        <f t="shared" si="334"/>
        <v>0</v>
      </c>
      <c r="Z110" s="128" t="e">
        <f t="shared" si="335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5">
      <c r="A111" s="119" t="s">
        <v>77</v>
      </c>
      <c r="B111" s="120" t="s">
        <v>229</v>
      </c>
      <c r="C111" s="187" t="s">
        <v>230</v>
      </c>
      <c r="D111" s="122" t="s">
        <v>112</v>
      </c>
      <c r="E111" s="123"/>
      <c r="F111" s="124"/>
      <c r="G111" s="125">
        <f t="shared" si="326"/>
        <v>0</v>
      </c>
      <c r="H111" s="123"/>
      <c r="I111" s="124"/>
      <c r="J111" s="125">
        <f t="shared" si="327"/>
        <v>0</v>
      </c>
      <c r="K111" s="123"/>
      <c r="L111" s="124"/>
      <c r="M111" s="125">
        <f t="shared" si="328"/>
        <v>0</v>
      </c>
      <c r="N111" s="123"/>
      <c r="O111" s="124"/>
      <c r="P111" s="125">
        <f t="shared" si="329"/>
        <v>0</v>
      </c>
      <c r="Q111" s="123"/>
      <c r="R111" s="124"/>
      <c r="S111" s="125">
        <f t="shared" si="330"/>
        <v>0</v>
      </c>
      <c r="T111" s="123"/>
      <c r="U111" s="124"/>
      <c r="V111" s="229">
        <f t="shared" si="331"/>
        <v>0</v>
      </c>
      <c r="W111" s="234">
        <f t="shared" si="332"/>
        <v>0</v>
      </c>
      <c r="X111" s="127">
        <f t="shared" si="333"/>
        <v>0</v>
      </c>
      <c r="Y111" s="127">
        <f t="shared" si="334"/>
        <v>0</v>
      </c>
      <c r="Z111" s="128" t="e">
        <f t="shared" si="335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119" t="s">
        <v>77</v>
      </c>
      <c r="B112" s="120" t="s">
        <v>231</v>
      </c>
      <c r="C112" s="187" t="s">
        <v>232</v>
      </c>
      <c r="D112" s="122" t="s">
        <v>112</v>
      </c>
      <c r="E112" s="123"/>
      <c r="F112" s="124"/>
      <c r="G112" s="125">
        <f t="shared" si="326"/>
        <v>0</v>
      </c>
      <c r="H112" s="123"/>
      <c r="I112" s="124"/>
      <c r="J112" s="125">
        <f t="shared" si="327"/>
        <v>0</v>
      </c>
      <c r="K112" s="123"/>
      <c r="L112" s="124"/>
      <c r="M112" s="125">
        <f t="shared" si="328"/>
        <v>0</v>
      </c>
      <c r="N112" s="123"/>
      <c r="O112" s="124"/>
      <c r="P112" s="125">
        <f t="shared" si="329"/>
        <v>0</v>
      </c>
      <c r="Q112" s="123"/>
      <c r="R112" s="124"/>
      <c r="S112" s="125">
        <f t="shared" si="330"/>
        <v>0</v>
      </c>
      <c r="T112" s="123"/>
      <c r="U112" s="124"/>
      <c r="V112" s="229">
        <f t="shared" si="331"/>
        <v>0</v>
      </c>
      <c r="W112" s="234">
        <f t="shared" si="332"/>
        <v>0</v>
      </c>
      <c r="X112" s="127">
        <f t="shared" si="333"/>
        <v>0</v>
      </c>
      <c r="Y112" s="127">
        <f t="shared" si="334"/>
        <v>0</v>
      </c>
      <c r="Z112" s="128" t="e">
        <f t="shared" si="335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5">
      <c r="A113" s="119" t="s">
        <v>77</v>
      </c>
      <c r="B113" s="120" t="s">
        <v>233</v>
      </c>
      <c r="C113" s="187" t="s">
        <v>234</v>
      </c>
      <c r="D113" s="122" t="s">
        <v>112</v>
      </c>
      <c r="E113" s="123"/>
      <c r="F113" s="124"/>
      <c r="G113" s="125">
        <f t="shared" si="326"/>
        <v>0</v>
      </c>
      <c r="H113" s="123"/>
      <c r="I113" s="124"/>
      <c r="J113" s="125">
        <f t="shared" si="327"/>
        <v>0</v>
      </c>
      <c r="K113" s="123"/>
      <c r="L113" s="124"/>
      <c r="M113" s="125">
        <f t="shared" si="328"/>
        <v>0</v>
      </c>
      <c r="N113" s="123"/>
      <c r="O113" s="124"/>
      <c r="P113" s="125">
        <f t="shared" si="329"/>
        <v>0</v>
      </c>
      <c r="Q113" s="123"/>
      <c r="R113" s="124"/>
      <c r="S113" s="125">
        <f t="shared" si="330"/>
        <v>0</v>
      </c>
      <c r="T113" s="123"/>
      <c r="U113" s="124"/>
      <c r="V113" s="229">
        <f t="shared" si="331"/>
        <v>0</v>
      </c>
      <c r="W113" s="234">
        <f t="shared" si="332"/>
        <v>0</v>
      </c>
      <c r="X113" s="127">
        <f t="shared" si="333"/>
        <v>0</v>
      </c>
      <c r="Y113" s="127">
        <f t="shared" si="334"/>
        <v>0</v>
      </c>
      <c r="Z113" s="128" t="e">
        <f t="shared" si="335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19" t="s">
        <v>77</v>
      </c>
      <c r="B114" s="120" t="s">
        <v>235</v>
      </c>
      <c r="C114" s="187" t="s">
        <v>236</v>
      </c>
      <c r="D114" s="122" t="s">
        <v>112</v>
      </c>
      <c r="E114" s="123"/>
      <c r="F114" s="124"/>
      <c r="G114" s="125">
        <f t="shared" si="326"/>
        <v>0</v>
      </c>
      <c r="H114" s="123"/>
      <c r="I114" s="124"/>
      <c r="J114" s="125">
        <f t="shared" si="327"/>
        <v>0</v>
      </c>
      <c r="K114" s="123"/>
      <c r="L114" s="124"/>
      <c r="M114" s="125">
        <f t="shared" si="328"/>
        <v>0</v>
      </c>
      <c r="N114" s="123"/>
      <c r="O114" s="124"/>
      <c r="P114" s="125">
        <f t="shared" si="329"/>
        <v>0</v>
      </c>
      <c r="Q114" s="123"/>
      <c r="R114" s="124"/>
      <c r="S114" s="125">
        <f t="shared" si="330"/>
        <v>0</v>
      </c>
      <c r="T114" s="123"/>
      <c r="U114" s="124"/>
      <c r="V114" s="229">
        <f t="shared" si="331"/>
        <v>0</v>
      </c>
      <c r="W114" s="234">
        <f t="shared" si="332"/>
        <v>0</v>
      </c>
      <c r="X114" s="127">
        <f t="shared" si="333"/>
        <v>0</v>
      </c>
      <c r="Y114" s="127">
        <f t="shared" si="334"/>
        <v>0</v>
      </c>
      <c r="Z114" s="128" t="e">
        <f t="shared" si="335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19" t="s">
        <v>77</v>
      </c>
      <c r="B115" s="120" t="s">
        <v>237</v>
      </c>
      <c r="C115" s="187" t="s">
        <v>238</v>
      </c>
      <c r="D115" s="122" t="s">
        <v>112</v>
      </c>
      <c r="E115" s="123"/>
      <c r="F115" s="124"/>
      <c r="G115" s="125">
        <f t="shared" si="326"/>
        <v>0</v>
      </c>
      <c r="H115" s="123"/>
      <c r="I115" s="124"/>
      <c r="J115" s="125">
        <f t="shared" si="327"/>
        <v>0</v>
      </c>
      <c r="K115" s="123"/>
      <c r="L115" s="124"/>
      <c r="M115" s="125">
        <f t="shared" si="328"/>
        <v>0</v>
      </c>
      <c r="N115" s="123"/>
      <c r="O115" s="124"/>
      <c r="P115" s="125">
        <f t="shared" si="329"/>
        <v>0</v>
      </c>
      <c r="Q115" s="123"/>
      <c r="R115" s="124"/>
      <c r="S115" s="125">
        <f t="shared" si="330"/>
        <v>0</v>
      </c>
      <c r="T115" s="123"/>
      <c r="U115" s="124"/>
      <c r="V115" s="229">
        <f t="shared" si="331"/>
        <v>0</v>
      </c>
      <c r="W115" s="234">
        <f t="shared" si="332"/>
        <v>0</v>
      </c>
      <c r="X115" s="127">
        <f t="shared" si="333"/>
        <v>0</v>
      </c>
      <c r="Y115" s="127">
        <f t="shared" si="334"/>
        <v>0</v>
      </c>
      <c r="Z115" s="128" t="e">
        <f t="shared" si="335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32" t="s">
        <v>77</v>
      </c>
      <c r="B116" s="120" t="s">
        <v>239</v>
      </c>
      <c r="C116" s="163" t="s">
        <v>240</v>
      </c>
      <c r="D116" s="122" t="s">
        <v>112</v>
      </c>
      <c r="E116" s="135"/>
      <c r="F116" s="136"/>
      <c r="G116" s="125">
        <f t="shared" si="326"/>
        <v>0</v>
      </c>
      <c r="H116" s="135"/>
      <c r="I116" s="136"/>
      <c r="J116" s="125">
        <f t="shared" si="327"/>
        <v>0</v>
      </c>
      <c r="K116" s="123"/>
      <c r="L116" s="124"/>
      <c r="M116" s="125">
        <f t="shared" si="328"/>
        <v>0</v>
      </c>
      <c r="N116" s="123"/>
      <c r="O116" s="124"/>
      <c r="P116" s="125">
        <f t="shared" si="329"/>
        <v>0</v>
      </c>
      <c r="Q116" s="123"/>
      <c r="R116" s="124"/>
      <c r="S116" s="125">
        <f t="shared" si="330"/>
        <v>0</v>
      </c>
      <c r="T116" s="123"/>
      <c r="U116" s="124"/>
      <c r="V116" s="229">
        <f t="shared" si="331"/>
        <v>0</v>
      </c>
      <c r="W116" s="234">
        <f t="shared" si="332"/>
        <v>0</v>
      </c>
      <c r="X116" s="127">
        <f t="shared" si="333"/>
        <v>0</v>
      </c>
      <c r="Y116" s="127">
        <f t="shared" si="334"/>
        <v>0</v>
      </c>
      <c r="Z116" s="128" t="e">
        <f t="shared" si="335"/>
        <v>#DIV/0!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32" t="s">
        <v>77</v>
      </c>
      <c r="B117" s="120" t="s">
        <v>241</v>
      </c>
      <c r="C117" s="163" t="s">
        <v>242</v>
      </c>
      <c r="D117" s="134" t="s">
        <v>112</v>
      </c>
      <c r="E117" s="123"/>
      <c r="F117" s="124"/>
      <c r="G117" s="125">
        <f t="shared" si="326"/>
        <v>0</v>
      </c>
      <c r="H117" s="123"/>
      <c r="I117" s="124"/>
      <c r="J117" s="125">
        <f t="shared" si="327"/>
        <v>0</v>
      </c>
      <c r="K117" s="123"/>
      <c r="L117" s="124"/>
      <c r="M117" s="125">
        <f t="shared" si="328"/>
        <v>0</v>
      </c>
      <c r="N117" s="123"/>
      <c r="O117" s="124"/>
      <c r="P117" s="125">
        <f t="shared" si="329"/>
        <v>0</v>
      </c>
      <c r="Q117" s="123"/>
      <c r="R117" s="124"/>
      <c r="S117" s="125">
        <f t="shared" si="330"/>
        <v>0</v>
      </c>
      <c r="T117" s="123"/>
      <c r="U117" s="124"/>
      <c r="V117" s="229">
        <f t="shared" si="331"/>
        <v>0</v>
      </c>
      <c r="W117" s="234">
        <f t="shared" si="332"/>
        <v>0</v>
      </c>
      <c r="X117" s="127">
        <f t="shared" si="333"/>
        <v>0</v>
      </c>
      <c r="Y117" s="127">
        <f t="shared" si="334"/>
        <v>0</v>
      </c>
      <c r="Z117" s="128" t="e">
        <f t="shared" si="335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32" t="s">
        <v>77</v>
      </c>
      <c r="B118" s="120" t="s">
        <v>243</v>
      </c>
      <c r="C118" s="235" t="s">
        <v>244</v>
      </c>
      <c r="D118" s="134"/>
      <c r="E118" s="135"/>
      <c r="F118" s="136">
        <v>0.22</v>
      </c>
      <c r="G118" s="137">
        <f t="shared" si="326"/>
        <v>0</v>
      </c>
      <c r="H118" s="135"/>
      <c r="I118" s="136">
        <v>0.22</v>
      </c>
      <c r="J118" s="137">
        <f t="shared" si="327"/>
        <v>0</v>
      </c>
      <c r="K118" s="135"/>
      <c r="L118" s="136">
        <v>0.22</v>
      </c>
      <c r="M118" s="137">
        <f t="shared" si="328"/>
        <v>0</v>
      </c>
      <c r="N118" s="135"/>
      <c r="O118" s="136">
        <v>0.22</v>
      </c>
      <c r="P118" s="137">
        <f t="shared" si="329"/>
        <v>0</v>
      </c>
      <c r="Q118" s="135"/>
      <c r="R118" s="136">
        <v>0.22</v>
      </c>
      <c r="S118" s="137">
        <f t="shared" si="330"/>
        <v>0</v>
      </c>
      <c r="T118" s="135"/>
      <c r="U118" s="136">
        <v>0.22</v>
      </c>
      <c r="V118" s="236">
        <f t="shared" si="331"/>
        <v>0</v>
      </c>
      <c r="W118" s="237">
        <f t="shared" si="332"/>
        <v>0</v>
      </c>
      <c r="X118" s="238">
        <f t="shared" si="333"/>
        <v>0</v>
      </c>
      <c r="Y118" s="238">
        <f t="shared" si="334"/>
        <v>0</v>
      </c>
      <c r="Z118" s="239" t="e">
        <f t="shared" si="335"/>
        <v>#DIV/0!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25">
      <c r="A119" s="166" t="s">
        <v>245</v>
      </c>
      <c r="B119" s="240"/>
      <c r="C119" s="168"/>
      <c r="D119" s="169"/>
      <c r="E119" s="173">
        <f>SUM(E108:E117)</f>
        <v>0</v>
      </c>
      <c r="F119" s="189"/>
      <c r="G119" s="172">
        <f>SUM(G108:G118)</f>
        <v>0</v>
      </c>
      <c r="H119" s="173">
        <f>SUM(H108:H117)</f>
        <v>0</v>
      </c>
      <c r="I119" s="189"/>
      <c r="J119" s="172">
        <f>SUM(J108:J118)</f>
        <v>0</v>
      </c>
      <c r="K119" s="190">
        <f>SUM(K108:K117)</f>
        <v>0</v>
      </c>
      <c r="L119" s="189"/>
      <c r="M119" s="172">
        <f>SUM(M108:M118)</f>
        <v>0</v>
      </c>
      <c r="N119" s="190">
        <f>SUM(N108:N117)</f>
        <v>0</v>
      </c>
      <c r="O119" s="189"/>
      <c r="P119" s="172">
        <f>SUM(P108:P118)</f>
        <v>0</v>
      </c>
      <c r="Q119" s="190">
        <f>SUM(Q108:Q117)</f>
        <v>0</v>
      </c>
      <c r="R119" s="189"/>
      <c r="S119" s="172">
        <f>SUM(S108:S118)</f>
        <v>0</v>
      </c>
      <c r="T119" s="190">
        <f>SUM(T108:T117)</f>
        <v>0</v>
      </c>
      <c r="U119" s="189"/>
      <c r="V119" s="174">
        <f t="shared" ref="V119:X119" si="336">SUM(V108:V118)</f>
        <v>0</v>
      </c>
      <c r="W119" s="224">
        <f t="shared" si="336"/>
        <v>0</v>
      </c>
      <c r="X119" s="225">
        <f t="shared" si="336"/>
        <v>0</v>
      </c>
      <c r="Y119" s="225">
        <f t="shared" si="334"/>
        <v>0</v>
      </c>
      <c r="Z119" s="225" t="e">
        <f t="shared" si="335"/>
        <v>#DIV/0!</v>
      </c>
      <c r="AA119" s="226"/>
      <c r="AB119" s="7"/>
      <c r="AC119" s="7"/>
      <c r="AD119" s="7"/>
      <c r="AE119" s="7"/>
      <c r="AF119" s="7"/>
      <c r="AG119" s="7"/>
    </row>
    <row r="120" spans="1:33" ht="30" customHeight="1" x14ac:dyDescent="0.25">
      <c r="A120" s="241" t="s">
        <v>72</v>
      </c>
      <c r="B120" s="208">
        <v>8</v>
      </c>
      <c r="C120" s="242" t="s">
        <v>246</v>
      </c>
      <c r="D120" s="181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27"/>
      <c r="X120" s="227"/>
      <c r="Y120" s="182"/>
      <c r="Z120" s="227"/>
      <c r="AA120" s="228"/>
      <c r="AB120" s="118"/>
      <c r="AC120" s="118"/>
      <c r="AD120" s="118"/>
      <c r="AE120" s="118"/>
      <c r="AF120" s="118"/>
      <c r="AG120" s="118"/>
    </row>
    <row r="121" spans="1:33" ht="30" customHeight="1" x14ac:dyDescent="0.25">
      <c r="A121" s="119" t="s">
        <v>77</v>
      </c>
      <c r="B121" s="120" t="s">
        <v>247</v>
      </c>
      <c r="C121" s="187" t="s">
        <v>248</v>
      </c>
      <c r="D121" s="122" t="s">
        <v>249</v>
      </c>
      <c r="E121" s="123"/>
      <c r="F121" s="124"/>
      <c r="G121" s="125">
        <f t="shared" ref="G121:G126" si="337">E121*F121</f>
        <v>0</v>
      </c>
      <c r="H121" s="123"/>
      <c r="I121" s="124"/>
      <c r="J121" s="125">
        <f t="shared" ref="J121:J126" si="338">H121*I121</f>
        <v>0</v>
      </c>
      <c r="K121" s="123"/>
      <c r="L121" s="124"/>
      <c r="M121" s="125">
        <f t="shared" ref="M121:M126" si="339">K121*L121</f>
        <v>0</v>
      </c>
      <c r="N121" s="123"/>
      <c r="O121" s="124"/>
      <c r="P121" s="125">
        <f t="shared" ref="P121:P126" si="340">N121*O121</f>
        <v>0</v>
      </c>
      <c r="Q121" s="123"/>
      <c r="R121" s="124"/>
      <c r="S121" s="125">
        <f t="shared" ref="S121:S126" si="341">Q121*R121</f>
        <v>0</v>
      </c>
      <c r="T121" s="123"/>
      <c r="U121" s="124"/>
      <c r="V121" s="229">
        <f t="shared" ref="V121:V126" si="342">T121*U121</f>
        <v>0</v>
      </c>
      <c r="W121" s="230">
        <f t="shared" ref="W121:W126" si="343">G121+M121+S121</f>
        <v>0</v>
      </c>
      <c r="X121" s="231">
        <f t="shared" ref="X121:X126" si="344">J121+P121+V121</f>
        <v>0</v>
      </c>
      <c r="Y121" s="231">
        <f t="shared" ref="Y121:Y127" si="345">W121-X121</f>
        <v>0</v>
      </c>
      <c r="Z121" s="232" t="e">
        <f t="shared" ref="Z121:Z127" si="346">Y121/W121</f>
        <v>#DIV/0!</v>
      </c>
      <c r="AA121" s="233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19" t="s">
        <v>77</v>
      </c>
      <c r="B122" s="120" t="s">
        <v>250</v>
      </c>
      <c r="C122" s="187" t="s">
        <v>251</v>
      </c>
      <c r="D122" s="122" t="s">
        <v>249</v>
      </c>
      <c r="E122" s="123"/>
      <c r="F122" s="124"/>
      <c r="G122" s="125">
        <f t="shared" si="337"/>
        <v>0</v>
      </c>
      <c r="H122" s="123"/>
      <c r="I122" s="124"/>
      <c r="J122" s="125">
        <f t="shared" si="338"/>
        <v>0</v>
      </c>
      <c r="K122" s="123"/>
      <c r="L122" s="124"/>
      <c r="M122" s="125">
        <f t="shared" si="339"/>
        <v>0</v>
      </c>
      <c r="N122" s="123"/>
      <c r="O122" s="124"/>
      <c r="P122" s="125">
        <f t="shared" si="340"/>
        <v>0</v>
      </c>
      <c r="Q122" s="123"/>
      <c r="R122" s="124"/>
      <c r="S122" s="125">
        <f t="shared" si="341"/>
        <v>0</v>
      </c>
      <c r="T122" s="123"/>
      <c r="U122" s="124"/>
      <c r="V122" s="229">
        <f t="shared" si="342"/>
        <v>0</v>
      </c>
      <c r="W122" s="234">
        <f t="shared" si="343"/>
        <v>0</v>
      </c>
      <c r="X122" s="127">
        <f t="shared" si="344"/>
        <v>0</v>
      </c>
      <c r="Y122" s="127">
        <f t="shared" si="345"/>
        <v>0</v>
      </c>
      <c r="Z122" s="128" t="e">
        <f t="shared" si="346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25">
      <c r="A123" s="119" t="s">
        <v>77</v>
      </c>
      <c r="B123" s="120" t="s">
        <v>252</v>
      </c>
      <c r="C123" s="187" t="s">
        <v>253</v>
      </c>
      <c r="D123" s="122" t="s">
        <v>254</v>
      </c>
      <c r="E123" s="243"/>
      <c r="F123" s="244"/>
      <c r="G123" s="125">
        <f t="shared" si="337"/>
        <v>0</v>
      </c>
      <c r="H123" s="243"/>
      <c r="I123" s="244"/>
      <c r="J123" s="125">
        <f t="shared" si="338"/>
        <v>0</v>
      </c>
      <c r="K123" s="123"/>
      <c r="L123" s="124"/>
      <c r="M123" s="125">
        <f t="shared" si="339"/>
        <v>0</v>
      </c>
      <c r="N123" s="123"/>
      <c r="O123" s="124"/>
      <c r="P123" s="125">
        <f t="shared" si="340"/>
        <v>0</v>
      </c>
      <c r="Q123" s="123"/>
      <c r="R123" s="124"/>
      <c r="S123" s="125">
        <f t="shared" si="341"/>
        <v>0</v>
      </c>
      <c r="T123" s="123"/>
      <c r="U123" s="124"/>
      <c r="V123" s="229">
        <f t="shared" si="342"/>
        <v>0</v>
      </c>
      <c r="W123" s="245">
        <f t="shared" si="343"/>
        <v>0</v>
      </c>
      <c r="X123" s="127">
        <f t="shared" si="344"/>
        <v>0</v>
      </c>
      <c r="Y123" s="127">
        <f t="shared" si="345"/>
        <v>0</v>
      </c>
      <c r="Z123" s="128" t="e">
        <f t="shared" si="346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5">
      <c r="A124" s="119" t="s">
        <v>77</v>
      </c>
      <c r="B124" s="120" t="s">
        <v>255</v>
      </c>
      <c r="C124" s="187" t="s">
        <v>256</v>
      </c>
      <c r="D124" s="122" t="s">
        <v>254</v>
      </c>
      <c r="E124" s="123"/>
      <c r="F124" s="124"/>
      <c r="G124" s="125">
        <f t="shared" si="337"/>
        <v>0</v>
      </c>
      <c r="H124" s="123"/>
      <c r="I124" s="124"/>
      <c r="J124" s="125">
        <f t="shared" si="338"/>
        <v>0</v>
      </c>
      <c r="K124" s="243"/>
      <c r="L124" s="244"/>
      <c r="M124" s="125">
        <f t="shared" si="339"/>
        <v>0</v>
      </c>
      <c r="N124" s="243"/>
      <c r="O124" s="244"/>
      <c r="P124" s="125">
        <f t="shared" si="340"/>
        <v>0</v>
      </c>
      <c r="Q124" s="243"/>
      <c r="R124" s="244"/>
      <c r="S124" s="125">
        <f t="shared" si="341"/>
        <v>0</v>
      </c>
      <c r="T124" s="243"/>
      <c r="U124" s="244"/>
      <c r="V124" s="229">
        <f t="shared" si="342"/>
        <v>0</v>
      </c>
      <c r="W124" s="245">
        <f t="shared" si="343"/>
        <v>0</v>
      </c>
      <c r="X124" s="127">
        <f t="shared" si="344"/>
        <v>0</v>
      </c>
      <c r="Y124" s="127">
        <f t="shared" si="345"/>
        <v>0</v>
      </c>
      <c r="Z124" s="128" t="e">
        <f t="shared" si="346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77</v>
      </c>
      <c r="B125" s="120" t="s">
        <v>257</v>
      </c>
      <c r="C125" s="187" t="s">
        <v>258</v>
      </c>
      <c r="D125" s="122" t="s">
        <v>254</v>
      </c>
      <c r="E125" s="123"/>
      <c r="F125" s="124"/>
      <c r="G125" s="125">
        <f t="shared" si="337"/>
        <v>0</v>
      </c>
      <c r="H125" s="123"/>
      <c r="I125" s="124"/>
      <c r="J125" s="125">
        <f t="shared" si="338"/>
        <v>0</v>
      </c>
      <c r="K125" s="123"/>
      <c r="L125" s="124"/>
      <c r="M125" s="125">
        <f t="shared" si="339"/>
        <v>0</v>
      </c>
      <c r="N125" s="123"/>
      <c r="O125" s="124"/>
      <c r="P125" s="125">
        <f t="shared" si="340"/>
        <v>0</v>
      </c>
      <c r="Q125" s="123"/>
      <c r="R125" s="124"/>
      <c r="S125" s="125">
        <f t="shared" si="341"/>
        <v>0</v>
      </c>
      <c r="T125" s="123"/>
      <c r="U125" s="124"/>
      <c r="V125" s="229">
        <f t="shared" si="342"/>
        <v>0</v>
      </c>
      <c r="W125" s="234">
        <f t="shared" si="343"/>
        <v>0</v>
      </c>
      <c r="X125" s="127">
        <f t="shared" si="344"/>
        <v>0</v>
      </c>
      <c r="Y125" s="127">
        <f t="shared" si="345"/>
        <v>0</v>
      </c>
      <c r="Z125" s="128" t="e">
        <f t="shared" si="346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132" t="s">
        <v>77</v>
      </c>
      <c r="B126" s="154" t="s">
        <v>259</v>
      </c>
      <c r="C126" s="164" t="s">
        <v>260</v>
      </c>
      <c r="D126" s="134"/>
      <c r="E126" s="135"/>
      <c r="F126" s="136">
        <v>0.22</v>
      </c>
      <c r="G126" s="137">
        <f t="shared" si="337"/>
        <v>0</v>
      </c>
      <c r="H126" s="135"/>
      <c r="I126" s="136">
        <v>0.22</v>
      </c>
      <c r="J126" s="137">
        <f t="shared" si="338"/>
        <v>0</v>
      </c>
      <c r="K126" s="135"/>
      <c r="L126" s="136">
        <v>0.22</v>
      </c>
      <c r="M126" s="137">
        <f t="shared" si="339"/>
        <v>0</v>
      </c>
      <c r="N126" s="135"/>
      <c r="O126" s="136">
        <v>0.22</v>
      </c>
      <c r="P126" s="137">
        <f t="shared" si="340"/>
        <v>0</v>
      </c>
      <c r="Q126" s="135"/>
      <c r="R126" s="136">
        <v>0.22</v>
      </c>
      <c r="S126" s="137">
        <f t="shared" si="341"/>
        <v>0</v>
      </c>
      <c r="T126" s="135"/>
      <c r="U126" s="136">
        <v>0.22</v>
      </c>
      <c r="V126" s="236">
        <f t="shared" si="342"/>
        <v>0</v>
      </c>
      <c r="W126" s="237">
        <f t="shared" si="343"/>
        <v>0</v>
      </c>
      <c r="X126" s="238">
        <f t="shared" si="344"/>
        <v>0</v>
      </c>
      <c r="Y126" s="238">
        <f t="shared" si="345"/>
        <v>0</v>
      </c>
      <c r="Z126" s="239" t="e">
        <f t="shared" si="346"/>
        <v>#DIV/0!</v>
      </c>
      <c r="AA126" s="152"/>
      <c r="AB126" s="7"/>
      <c r="AC126" s="7"/>
      <c r="AD126" s="7"/>
      <c r="AE126" s="7"/>
      <c r="AF126" s="7"/>
      <c r="AG126" s="7"/>
    </row>
    <row r="127" spans="1:33" ht="30" customHeight="1" x14ac:dyDescent="0.25">
      <c r="A127" s="166" t="s">
        <v>261</v>
      </c>
      <c r="B127" s="246"/>
      <c r="C127" s="168"/>
      <c r="D127" s="169"/>
      <c r="E127" s="173">
        <f>SUM(E121:E125)</f>
        <v>0</v>
      </c>
      <c r="F127" s="189"/>
      <c r="G127" s="173">
        <f>SUM(G121:G126)</f>
        <v>0</v>
      </c>
      <c r="H127" s="173">
        <f>SUM(H121:H125)</f>
        <v>0</v>
      </c>
      <c r="I127" s="189"/>
      <c r="J127" s="173">
        <f>SUM(J121:J126)</f>
        <v>0</v>
      </c>
      <c r="K127" s="173">
        <f>SUM(K121:K125)</f>
        <v>0</v>
      </c>
      <c r="L127" s="189"/>
      <c r="M127" s="173">
        <f>SUM(M121:M126)</f>
        <v>0</v>
      </c>
      <c r="N127" s="173">
        <f>SUM(N121:N125)</f>
        <v>0</v>
      </c>
      <c r="O127" s="189"/>
      <c r="P127" s="173">
        <f>SUM(P121:P126)</f>
        <v>0</v>
      </c>
      <c r="Q127" s="173">
        <f>SUM(Q121:Q125)</f>
        <v>0</v>
      </c>
      <c r="R127" s="189"/>
      <c r="S127" s="173">
        <f>SUM(S121:S126)</f>
        <v>0</v>
      </c>
      <c r="T127" s="173">
        <f>SUM(T121:T125)</f>
        <v>0</v>
      </c>
      <c r="U127" s="189"/>
      <c r="V127" s="247">
        <f t="shared" ref="V127:X127" si="347">SUM(V121:V126)</f>
        <v>0</v>
      </c>
      <c r="W127" s="224">
        <f t="shared" si="347"/>
        <v>0</v>
      </c>
      <c r="X127" s="225">
        <f t="shared" si="347"/>
        <v>0</v>
      </c>
      <c r="Y127" s="225">
        <f t="shared" si="345"/>
        <v>0</v>
      </c>
      <c r="Z127" s="225" t="e">
        <f t="shared" si="346"/>
        <v>#DIV/0!</v>
      </c>
      <c r="AA127" s="226"/>
      <c r="AB127" s="7"/>
      <c r="AC127" s="7"/>
      <c r="AD127" s="7"/>
      <c r="AE127" s="7"/>
      <c r="AF127" s="7"/>
      <c r="AG127" s="7"/>
    </row>
    <row r="128" spans="1:33" ht="30" customHeight="1" x14ac:dyDescent="0.25">
      <c r="A128" s="178" t="s">
        <v>72</v>
      </c>
      <c r="B128" s="179">
        <v>9</v>
      </c>
      <c r="C128" s="180" t="s">
        <v>262</v>
      </c>
      <c r="D128" s="181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248"/>
      <c r="X128" s="248"/>
      <c r="Y128" s="210"/>
      <c r="Z128" s="248"/>
      <c r="AA128" s="249"/>
      <c r="AB128" s="7"/>
      <c r="AC128" s="7"/>
      <c r="AD128" s="7"/>
      <c r="AE128" s="7"/>
      <c r="AF128" s="7"/>
      <c r="AG128" s="7"/>
    </row>
    <row r="129" spans="1:33" ht="30" customHeight="1" x14ac:dyDescent="0.25">
      <c r="A129" s="250" t="s">
        <v>77</v>
      </c>
      <c r="B129" s="251">
        <v>43839</v>
      </c>
      <c r="C129" s="252" t="s">
        <v>263</v>
      </c>
      <c r="D129" s="253"/>
      <c r="E129" s="254">
        <v>10</v>
      </c>
      <c r="F129" s="255">
        <v>450</v>
      </c>
      <c r="G129" s="256">
        <f t="shared" ref="G129:G134" si="348">E129*F129</f>
        <v>4500</v>
      </c>
      <c r="H129" s="254">
        <v>10</v>
      </c>
      <c r="I129" s="255">
        <v>450</v>
      </c>
      <c r="J129" s="256">
        <f t="shared" ref="J129:J134" si="349">H129*I129</f>
        <v>4500</v>
      </c>
      <c r="K129" s="257"/>
      <c r="L129" s="255"/>
      <c r="M129" s="256">
        <f t="shared" ref="M129:M134" si="350">K129*L129</f>
        <v>0</v>
      </c>
      <c r="N129" s="257"/>
      <c r="O129" s="255"/>
      <c r="P129" s="256">
        <f t="shared" ref="P129:P134" si="351">N129*O129</f>
        <v>0</v>
      </c>
      <c r="Q129" s="257"/>
      <c r="R129" s="255"/>
      <c r="S129" s="256">
        <f t="shared" ref="S129:S134" si="352">Q129*R129</f>
        <v>0</v>
      </c>
      <c r="T129" s="257"/>
      <c r="U129" s="255"/>
      <c r="V129" s="256">
        <f t="shared" ref="V129:V134" si="353">T129*U129</f>
        <v>0</v>
      </c>
      <c r="W129" s="231">
        <f t="shared" ref="W129:W134" si="354">G129+M129+S129</f>
        <v>4500</v>
      </c>
      <c r="X129" s="127">
        <f t="shared" ref="X129:X134" si="355">J129+P129+V129</f>
        <v>4500</v>
      </c>
      <c r="Y129" s="127">
        <f t="shared" ref="Y129:Y135" si="356">W129-X129</f>
        <v>0</v>
      </c>
      <c r="Z129" s="128">
        <f t="shared" ref="Z129:Z135" si="357">Y129/W129</f>
        <v>0</v>
      </c>
      <c r="AA129" s="233"/>
      <c r="AB129" s="130"/>
      <c r="AC129" s="131"/>
      <c r="AD129" s="131"/>
      <c r="AE129" s="131"/>
      <c r="AF129" s="131"/>
      <c r="AG129" s="131"/>
    </row>
    <row r="130" spans="1:33" ht="30" customHeight="1" x14ac:dyDescent="0.25">
      <c r="A130" s="119" t="s">
        <v>77</v>
      </c>
      <c r="B130" s="258">
        <v>43870</v>
      </c>
      <c r="C130" s="187" t="s">
        <v>264</v>
      </c>
      <c r="D130" s="259"/>
      <c r="E130" s="260">
        <v>10</v>
      </c>
      <c r="F130" s="124">
        <v>850</v>
      </c>
      <c r="G130" s="125">
        <f t="shared" si="348"/>
        <v>8500</v>
      </c>
      <c r="H130" s="260">
        <v>10</v>
      </c>
      <c r="I130" s="124">
        <v>850</v>
      </c>
      <c r="J130" s="125">
        <f t="shared" si="349"/>
        <v>8500</v>
      </c>
      <c r="K130" s="123"/>
      <c r="L130" s="124"/>
      <c r="M130" s="125">
        <f t="shared" si="350"/>
        <v>0</v>
      </c>
      <c r="N130" s="123"/>
      <c r="O130" s="124"/>
      <c r="P130" s="125">
        <f t="shared" si="351"/>
        <v>0</v>
      </c>
      <c r="Q130" s="123"/>
      <c r="R130" s="124"/>
      <c r="S130" s="125">
        <f t="shared" si="352"/>
        <v>0</v>
      </c>
      <c r="T130" s="123"/>
      <c r="U130" s="124"/>
      <c r="V130" s="125">
        <f t="shared" si="353"/>
        <v>0</v>
      </c>
      <c r="W130" s="126">
        <f t="shared" si="354"/>
        <v>8500</v>
      </c>
      <c r="X130" s="127">
        <f t="shared" si="355"/>
        <v>8500</v>
      </c>
      <c r="Y130" s="127">
        <f t="shared" si="356"/>
        <v>0</v>
      </c>
      <c r="Z130" s="128">
        <f t="shared" si="357"/>
        <v>0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19" t="s">
        <v>77</v>
      </c>
      <c r="B131" s="258">
        <v>43899</v>
      </c>
      <c r="C131" s="187" t="s">
        <v>265</v>
      </c>
      <c r="D131" s="259"/>
      <c r="E131" s="260">
        <v>2</v>
      </c>
      <c r="F131" s="124">
        <v>3500</v>
      </c>
      <c r="G131" s="125">
        <f t="shared" si="348"/>
        <v>7000</v>
      </c>
      <c r="H131" s="260">
        <v>2</v>
      </c>
      <c r="I131" s="124">
        <v>3500</v>
      </c>
      <c r="J131" s="125">
        <f t="shared" si="349"/>
        <v>7000</v>
      </c>
      <c r="K131" s="123"/>
      <c r="L131" s="124"/>
      <c r="M131" s="125">
        <f t="shared" si="350"/>
        <v>0</v>
      </c>
      <c r="N131" s="123"/>
      <c r="O131" s="124"/>
      <c r="P131" s="125">
        <f t="shared" si="351"/>
        <v>0</v>
      </c>
      <c r="Q131" s="123"/>
      <c r="R131" s="124"/>
      <c r="S131" s="125">
        <f t="shared" si="352"/>
        <v>0</v>
      </c>
      <c r="T131" s="123"/>
      <c r="U131" s="124"/>
      <c r="V131" s="125">
        <f t="shared" si="353"/>
        <v>0</v>
      </c>
      <c r="W131" s="126">
        <f t="shared" si="354"/>
        <v>7000</v>
      </c>
      <c r="X131" s="127">
        <f t="shared" si="355"/>
        <v>7000</v>
      </c>
      <c r="Y131" s="127">
        <f t="shared" si="356"/>
        <v>0</v>
      </c>
      <c r="Z131" s="128">
        <f t="shared" si="357"/>
        <v>0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19" t="s">
        <v>77</v>
      </c>
      <c r="B132" s="258">
        <v>43930</v>
      </c>
      <c r="C132" s="187" t="s">
        <v>266</v>
      </c>
      <c r="D132" s="259"/>
      <c r="E132" s="260">
        <v>2</v>
      </c>
      <c r="F132" s="124">
        <v>10000</v>
      </c>
      <c r="G132" s="125">
        <f t="shared" si="348"/>
        <v>20000</v>
      </c>
      <c r="H132" s="260">
        <v>2</v>
      </c>
      <c r="I132" s="124">
        <v>10000</v>
      </c>
      <c r="J132" s="125">
        <f t="shared" si="349"/>
        <v>20000</v>
      </c>
      <c r="K132" s="123">
        <v>1</v>
      </c>
      <c r="L132" s="124">
        <v>9000</v>
      </c>
      <c r="M132" s="125">
        <f t="shared" si="350"/>
        <v>9000</v>
      </c>
      <c r="N132" s="123">
        <v>1</v>
      </c>
      <c r="O132" s="124">
        <v>9000</v>
      </c>
      <c r="P132" s="125">
        <f t="shared" si="351"/>
        <v>9000</v>
      </c>
      <c r="Q132" s="123"/>
      <c r="R132" s="124"/>
      <c r="S132" s="125">
        <f t="shared" si="352"/>
        <v>0</v>
      </c>
      <c r="T132" s="123"/>
      <c r="U132" s="124"/>
      <c r="V132" s="125">
        <f t="shared" si="353"/>
        <v>0</v>
      </c>
      <c r="W132" s="126">
        <f t="shared" si="354"/>
        <v>29000</v>
      </c>
      <c r="X132" s="127">
        <f t="shared" si="355"/>
        <v>29000</v>
      </c>
      <c r="Y132" s="127">
        <f t="shared" si="356"/>
        <v>0</v>
      </c>
      <c r="Z132" s="128">
        <f t="shared" si="357"/>
        <v>0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25">
      <c r="A133" s="132" t="s">
        <v>77</v>
      </c>
      <c r="B133" s="258">
        <v>43960</v>
      </c>
      <c r="C133" s="163" t="s">
        <v>343</v>
      </c>
      <c r="D133" s="261"/>
      <c r="E133" s="262">
        <v>1</v>
      </c>
      <c r="F133" s="136">
        <v>8500</v>
      </c>
      <c r="G133" s="137">
        <f t="shared" si="348"/>
        <v>8500</v>
      </c>
      <c r="H133" s="262">
        <v>1</v>
      </c>
      <c r="I133" s="136">
        <v>8499</v>
      </c>
      <c r="J133" s="137">
        <f t="shared" si="349"/>
        <v>8499</v>
      </c>
      <c r="K133" s="135"/>
      <c r="L133" s="136"/>
      <c r="M133" s="137">
        <f t="shared" si="350"/>
        <v>0</v>
      </c>
      <c r="N133" s="135"/>
      <c r="O133" s="136"/>
      <c r="P133" s="137">
        <f t="shared" si="351"/>
        <v>0</v>
      </c>
      <c r="Q133" s="135"/>
      <c r="R133" s="136"/>
      <c r="S133" s="137">
        <f t="shared" si="352"/>
        <v>0</v>
      </c>
      <c r="T133" s="135"/>
      <c r="U133" s="136"/>
      <c r="V133" s="137">
        <f t="shared" si="353"/>
        <v>0</v>
      </c>
      <c r="W133" s="138">
        <f t="shared" si="354"/>
        <v>8500</v>
      </c>
      <c r="X133" s="127">
        <f t="shared" si="355"/>
        <v>8499</v>
      </c>
      <c r="Y133" s="127">
        <f t="shared" si="356"/>
        <v>1</v>
      </c>
      <c r="Z133" s="128">
        <f t="shared" si="357"/>
        <v>1.1764705882352942E-4</v>
      </c>
      <c r="AA133" s="139"/>
      <c r="AB133" s="131"/>
      <c r="AC133" s="131"/>
      <c r="AD133" s="131"/>
      <c r="AE133" s="131"/>
      <c r="AF133" s="131"/>
      <c r="AG133" s="131"/>
    </row>
    <row r="134" spans="1:33" ht="30" customHeight="1" x14ac:dyDescent="0.25">
      <c r="A134" s="132" t="s">
        <v>77</v>
      </c>
      <c r="B134" s="258">
        <v>43991</v>
      </c>
      <c r="C134" s="235" t="s">
        <v>267</v>
      </c>
      <c r="D134" s="148"/>
      <c r="E134" s="135"/>
      <c r="F134" s="136">
        <v>0.22</v>
      </c>
      <c r="G134" s="137">
        <f t="shared" si="348"/>
        <v>0</v>
      </c>
      <c r="H134" s="135"/>
      <c r="I134" s="136">
        <v>0.22</v>
      </c>
      <c r="J134" s="137">
        <f t="shared" si="349"/>
        <v>0</v>
      </c>
      <c r="K134" s="135"/>
      <c r="L134" s="136">
        <v>0.22</v>
      </c>
      <c r="M134" s="137">
        <f t="shared" si="350"/>
        <v>0</v>
      </c>
      <c r="N134" s="135"/>
      <c r="O134" s="136">
        <v>0.22</v>
      </c>
      <c r="P134" s="137">
        <f t="shared" si="351"/>
        <v>0</v>
      </c>
      <c r="Q134" s="135"/>
      <c r="R134" s="136">
        <v>0.22</v>
      </c>
      <c r="S134" s="137">
        <f t="shared" si="352"/>
        <v>0</v>
      </c>
      <c r="T134" s="135"/>
      <c r="U134" s="136">
        <v>0.22</v>
      </c>
      <c r="V134" s="137">
        <f t="shared" si="353"/>
        <v>0</v>
      </c>
      <c r="W134" s="138">
        <f t="shared" si="354"/>
        <v>0</v>
      </c>
      <c r="X134" s="165">
        <f t="shared" si="355"/>
        <v>0</v>
      </c>
      <c r="Y134" s="165">
        <f t="shared" si="356"/>
        <v>0</v>
      </c>
      <c r="Z134" s="223" t="e">
        <f t="shared" si="357"/>
        <v>#DIV/0!</v>
      </c>
      <c r="AA134" s="139"/>
      <c r="AB134" s="7"/>
      <c r="AC134" s="7"/>
      <c r="AD134" s="7"/>
      <c r="AE134" s="7"/>
      <c r="AF134" s="7"/>
      <c r="AG134" s="7"/>
    </row>
    <row r="135" spans="1:33" ht="30" customHeight="1" x14ac:dyDescent="0.25">
      <c r="A135" s="166" t="s">
        <v>268</v>
      </c>
      <c r="B135" s="167"/>
      <c r="C135" s="168"/>
      <c r="D135" s="169"/>
      <c r="E135" s="173">
        <f>SUM(E129:E133)</f>
        <v>25</v>
      </c>
      <c r="F135" s="189"/>
      <c r="G135" s="172">
        <f>SUM(G129:G134)</f>
        <v>48500</v>
      </c>
      <c r="H135" s="173">
        <f>SUM(H129:H133)</f>
        <v>25</v>
      </c>
      <c r="I135" s="189"/>
      <c r="J135" s="172">
        <f>SUM(J129:J134)</f>
        <v>48499</v>
      </c>
      <c r="K135" s="190">
        <f>SUM(K129:K133)</f>
        <v>1</v>
      </c>
      <c r="L135" s="189"/>
      <c r="M135" s="172">
        <f>SUM(M129:M134)</f>
        <v>9000</v>
      </c>
      <c r="N135" s="190">
        <f>SUM(N129:N133)</f>
        <v>1</v>
      </c>
      <c r="O135" s="189"/>
      <c r="P135" s="172">
        <f>SUM(P129:P134)</f>
        <v>9000</v>
      </c>
      <c r="Q135" s="190">
        <f>SUM(Q129:Q133)</f>
        <v>0</v>
      </c>
      <c r="R135" s="189"/>
      <c r="S135" s="172">
        <f>SUM(S129:S134)</f>
        <v>0</v>
      </c>
      <c r="T135" s="190">
        <f>SUM(T129:T133)</f>
        <v>0</v>
      </c>
      <c r="U135" s="189"/>
      <c r="V135" s="174">
        <f t="shared" ref="V135:X135" si="358">SUM(V129:V134)</f>
        <v>0</v>
      </c>
      <c r="W135" s="224">
        <f t="shared" si="358"/>
        <v>57500</v>
      </c>
      <c r="X135" s="225">
        <f t="shared" si="358"/>
        <v>57499</v>
      </c>
      <c r="Y135" s="225">
        <f t="shared" si="356"/>
        <v>1</v>
      </c>
      <c r="Z135" s="225">
        <f t="shared" si="357"/>
        <v>1.7391304347826085E-5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25">
      <c r="A136" s="178" t="s">
        <v>72</v>
      </c>
      <c r="B136" s="208">
        <v>10</v>
      </c>
      <c r="C136" s="263" t="s">
        <v>269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7"/>
      <c r="AC136" s="7"/>
      <c r="AD136" s="7"/>
      <c r="AE136" s="7"/>
      <c r="AF136" s="7"/>
      <c r="AG136" s="7"/>
    </row>
    <row r="137" spans="1:33" ht="30" customHeight="1" x14ac:dyDescent="0.25">
      <c r="A137" s="119" t="s">
        <v>77</v>
      </c>
      <c r="B137" s="258">
        <v>43840</v>
      </c>
      <c r="C137" s="264" t="s">
        <v>270</v>
      </c>
      <c r="D137" s="253"/>
      <c r="E137" s="265"/>
      <c r="F137" s="160"/>
      <c r="G137" s="161">
        <f t="shared" ref="G137:G141" si="359">E137*F137</f>
        <v>0</v>
      </c>
      <c r="H137" s="265"/>
      <c r="I137" s="160"/>
      <c r="J137" s="161">
        <f t="shared" ref="J137:J141" si="360">H137*I137</f>
        <v>0</v>
      </c>
      <c r="K137" s="159"/>
      <c r="L137" s="160"/>
      <c r="M137" s="161">
        <f t="shared" ref="M137:M141" si="361">K137*L137</f>
        <v>0</v>
      </c>
      <c r="N137" s="159"/>
      <c r="O137" s="160"/>
      <c r="P137" s="161">
        <f t="shared" ref="P137:P141" si="362">N137*O137</f>
        <v>0</v>
      </c>
      <c r="Q137" s="159"/>
      <c r="R137" s="160"/>
      <c r="S137" s="161">
        <f t="shared" ref="S137:S141" si="363">Q137*R137</f>
        <v>0</v>
      </c>
      <c r="T137" s="159"/>
      <c r="U137" s="160"/>
      <c r="V137" s="266">
        <f t="shared" ref="V137:V141" si="364">T137*U137</f>
        <v>0</v>
      </c>
      <c r="W137" s="267">
        <f t="shared" ref="W137:W141" si="365">G137+M137+S137</f>
        <v>0</v>
      </c>
      <c r="X137" s="231">
        <f t="shared" ref="X137:X141" si="366">J137+P137+V137</f>
        <v>0</v>
      </c>
      <c r="Y137" s="231">
        <f t="shared" ref="Y137:Y142" si="367">W137-X137</f>
        <v>0</v>
      </c>
      <c r="Z137" s="232" t="e">
        <f t="shared" ref="Z137:Z142" si="368">Y137/W137</f>
        <v>#DIV/0!</v>
      </c>
      <c r="AA137" s="268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77</v>
      </c>
      <c r="B138" s="258">
        <v>43871</v>
      </c>
      <c r="C138" s="264" t="s">
        <v>270</v>
      </c>
      <c r="D138" s="259"/>
      <c r="E138" s="260"/>
      <c r="F138" s="124"/>
      <c r="G138" s="125">
        <f t="shared" si="359"/>
        <v>0</v>
      </c>
      <c r="H138" s="260"/>
      <c r="I138" s="124"/>
      <c r="J138" s="125">
        <f t="shared" si="360"/>
        <v>0</v>
      </c>
      <c r="K138" s="123"/>
      <c r="L138" s="124"/>
      <c r="M138" s="125">
        <f t="shared" si="361"/>
        <v>0</v>
      </c>
      <c r="N138" s="123"/>
      <c r="O138" s="124"/>
      <c r="P138" s="125">
        <f t="shared" si="362"/>
        <v>0</v>
      </c>
      <c r="Q138" s="123"/>
      <c r="R138" s="124"/>
      <c r="S138" s="125">
        <f t="shared" si="363"/>
        <v>0</v>
      </c>
      <c r="T138" s="123"/>
      <c r="U138" s="124"/>
      <c r="V138" s="229">
        <f t="shared" si="364"/>
        <v>0</v>
      </c>
      <c r="W138" s="234">
        <f t="shared" si="365"/>
        <v>0</v>
      </c>
      <c r="X138" s="127">
        <f t="shared" si="366"/>
        <v>0</v>
      </c>
      <c r="Y138" s="127">
        <f t="shared" si="367"/>
        <v>0</v>
      </c>
      <c r="Z138" s="128" t="e">
        <f t="shared" si="368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19" t="s">
        <v>77</v>
      </c>
      <c r="B139" s="258">
        <v>43900</v>
      </c>
      <c r="C139" s="264" t="s">
        <v>270</v>
      </c>
      <c r="D139" s="259"/>
      <c r="E139" s="260"/>
      <c r="F139" s="124"/>
      <c r="G139" s="125">
        <f t="shared" si="359"/>
        <v>0</v>
      </c>
      <c r="H139" s="260"/>
      <c r="I139" s="124"/>
      <c r="J139" s="125">
        <f t="shared" si="360"/>
        <v>0</v>
      </c>
      <c r="K139" s="123"/>
      <c r="L139" s="124"/>
      <c r="M139" s="125">
        <f t="shared" si="361"/>
        <v>0</v>
      </c>
      <c r="N139" s="123"/>
      <c r="O139" s="124"/>
      <c r="P139" s="125">
        <f t="shared" si="362"/>
        <v>0</v>
      </c>
      <c r="Q139" s="123"/>
      <c r="R139" s="124"/>
      <c r="S139" s="125">
        <f t="shared" si="363"/>
        <v>0</v>
      </c>
      <c r="T139" s="123"/>
      <c r="U139" s="124"/>
      <c r="V139" s="229">
        <f t="shared" si="364"/>
        <v>0</v>
      </c>
      <c r="W139" s="234">
        <f t="shared" si="365"/>
        <v>0</v>
      </c>
      <c r="X139" s="127">
        <f t="shared" si="366"/>
        <v>0</v>
      </c>
      <c r="Y139" s="127">
        <f t="shared" si="367"/>
        <v>0</v>
      </c>
      <c r="Z139" s="128" t="e">
        <f t="shared" si="368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32" t="s">
        <v>77</v>
      </c>
      <c r="B140" s="269">
        <v>43931</v>
      </c>
      <c r="C140" s="163" t="s">
        <v>271</v>
      </c>
      <c r="D140" s="261" t="s">
        <v>80</v>
      </c>
      <c r="E140" s="262"/>
      <c r="F140" s="136"/>
      <c r="G140" s="125">
        <f t="shared" si="359"/>
        <v>0</v>
      </c>
      <c r="H140" s="262"/>
      <c r="I140" s="136"/>
      <c r="J140" s="125">
        <f t="shared" si="360"/>
        <v>0</v>
      </c>
      <c r="K140" s="135"/>
      <c r="L140" s="136"/>
      <c r="M140" s="137">
        <f t="shared" si="361"/>
        <v>0</v>
      </c>
      <c r="N140" s="135"/>
      <c r="O140" s="136"/>
      <c r="P140" s="137">
        <f t="shared" si="362"/>
        <v>0</v>
      </c>
      <c r="Q140" s="135"/>
      <c r="R140" s="136"/>
      <c r="S140" s="137">
        <f t="shared" si="363"/>
        <v>0</v>
      </c>
      <c r="T140" s="135"/>
      <c r="U140" s="136"/>
      <c r="V140" s="236">
        <f t="shared" si="364"/>
        <v>0</v>
      </c>
      <c r="W140" s="270">
        <f t="shared" si="365"/>
        <v>0</v>
      </c>
      <c r="X140" s="127">
        <f t="shared" si="366"/>
        <v>0</v>
      </c>
      <c r="Y140" s="127">
        <f t="shared" si="367"/>
        <v>0</v>
      </c>
      <c r="Z140" s="128" t="e">
        <f t="shared" si="368"/>
        <v>#DIV/0!</v>
      </c>
      <c r="AA140" s="220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32" t="s">
        <v>77</v>
      </c>
      <c r="B141" s="271">
        <v>43961</v>
      </c>
      <c r="C141" s="235" t="s">
        <v>272</v>
      </c>
      <c r="D141" s="272"/>
      <c r="E141" s="135"/>
      <c r="F141" s="136">
        <v>0.22</v>
      </c>
      <c r="G141" s="137">
        <f t="shared" si="359"/>
        <v>0</v>
      </c>
      <c r="H141" s="135"/>
      <c r="I141" s="136">
        <v>0.22</v>
      </c>
      <c r="J141" s="137">
        <f t="shared" si="360"/>
        <v>0</v>
      </c>
      <c r="K141" s="135"/>
      <c r="L141" s="136">
        <v>0.22</v>
      </c>
      <c r="M141" s="137">
        <f t="shared" si="361"/>
        <v>0</v>
      </c>
      <c r="N141" s="135"/>
      <c r="O141" s="136">
        <v>0.22</v>
      </c>
      <c r="P141" s="137">
        <f t="shared" si="362"/>
        <v>0</v>
      </c>
      <c r="Q141" s="135"/>
      <c r="R141" s="136">
        <v>0.22</v>
      </c>
      <c r="S141" s="137">
        <f t="shared" si="363"/>
        <v>0</v>
      </c>
      <c r="T141" s="135"/>
      <c r="U141" s="136">
        <v>0.22</v>
      </c>
      <c r="V141" s="236">
        <f t="shared" si="364"/>
        <v>0</v>
      </c>
      <c r="W141" s="237">
        <f t="shared" si="365"/>
        <v>0</v>
      </c>
      <c r="X141" s="238">
        <f t="shared" si="366"/>
        <v>0</v>
      </c>
      <c r="Y141" s="238">
        <f t="shared" si="367"/>
        <v>0</v>
      </c>
      <c r="Z141" s="239" t="e">
        <f t="shared" si="368"/>
        <v>#DIV/0!</v>
      </c>
      <c r="AA141" s="273"/>
      <c r="AB141" s="7"/>
      <c r="AC141" s="7"/>
      <c r="AD141" s="7"/>
      <c r="AE141" s="7"/>
      <c r="AF141" s="7"/>
      <c r="AG141" s="7"/>
    </row>
    <row r="142" spans="1:33" ht="30" customHeight="1" x14ac:dyDescent="0.25">
      <c r="A142" s="166" t="s">
        <v>273</v>
      </c>
      <c r="B142" s="167"/>
      <c r="C142" s="168"/>
      <c r="D142" s="169"/>
      <c r="E142" s="173">
        <f>SUM(E137:E140)</f>
        <v>0</v>
      </c>
      <c r="F142" s="189"/>
      <c r="G142" s="172">
        <f>SUM(G137:G141)</f>
        <v>0</v>
      </c>
      <c r="H142" s="173">
        <f>SUM(H137:H140)</f>
        <v>0</v>
      </c>
      <c r="I142" s="189"/>
      <c r="J142" s="172">
        <f>SUM(J137:J141)</f>
        <v>0</v>
      </c>
      <c r="K142" s="190">
        <f>SUM(K137:K140)</f>
        <v>0</v>
      </c>
      <c r="L142" s="189"/>
      <c r="M142" s="172">
        <f>SUM(M137:M141)</f>
        <v>0</v>
      </c>
      <c r="N142" s="190">
        <f>SUM(N137:N140)</f>
        <v>0</v>
      </c>
      <c r="O142" s="189"/>
      <c r="P142" s="172">
        <f>SUM(P137:P141)</f>
        <v>0</v>
      </c>
      <c r="Q142" s="190">
        <f>SUM(Q137:Q140)</f>
        <v>0</v>
      </c>
      <c r="R142" s="189"/>
      <c r="S142" s="172">
        <f>SUM(S137:S141)</f>
        <v>0</v>
      </c>
      <c r="T142" s="190">
        <f>SUM(T137:T140)</f>
        <v>0</v>
      </c>
      <c r="U142" s="189"/>
      <c r="V142" s="174">
        <f t="shared" ref="V142:X142" si="369">SUM(V137:V141)</f>
        <v>0</v>
      </c>
      <c r="W142" s="224">
        <f t="shared" si="369"/>
        <v>0</v>
      </c>
      <c r="X142" s="225">
        <f t="shared" si="369"/>
        <v>0</v>
      </c>
      <c r="Y142" s="225">
        <f t="shared" si="367"/>
        <v>0</v>
      </c>
      <c r="Z142" s="225" t="e">
        <f t="shared" si="368"/>
        <v>#DIV/0!</v>
      </c>
      <c r="AA142" s="226"/>
      <c r="AB142" s="7"/>
      <c r="AC142" s="7"/>
      <c r="AD142" s="7"/>
      <c r="AE142" s="7"/>
      <c r="AF142" s="7"/>
      <c r="AG142" s="7"/>
    </row>
    <row r="143" spans="1:33" ht="30" customHeight="1" x14ac:dyDescent="0.25">
      <c r="A143" s="178" t="s">
        <v>72</v>
      </c>
      <c r="B143" s="208">
        <v>11</v>
      </c>
      <c r="C143" s="180" t="s">
        <v>274</v>
      </c>
      <c r="D143" s="181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27"/>
      <c r="X143" s="227"/>
      <c r="Y143" s="182"/>
      <c r="Z143" s="227"/>
      <c r="AA143" s="228"/>
      <c r="AB143" s="7"/>
      <c r="AC143" s="7"/>
      <c r="AD143" s="7"/>
      <c r="AE143" s="7"/>
      <c r="AF143" s="7"/>
      <c r="AG143" s="7"/>
    </row>
    <row r="144" spans="1:33" ht="30" customHeight="1" x14ac:dyDescent="0.25">
      <c r="A144" s="274" t="s">
        <v>77</v>
      </c>
      <c r="B144" s="258">
        <v>43841</v>
      </c>
      <c r="C144" s="264" t="s">
        <v>275</v>
      </c>
      <c r="D144" s="158" t="s">
        <v>112</v>
      </c>
      <c r="E144" s="159"/>
      <c r="F144" s="160"/>
      <c r="G144" s="161">
        <f t="shared" ref="G144:G145" si="370">E144*F144</f>
        <v>0</v>
      </c>
      <c r="H144" s="159"/>
      <c r="I144" s="160"/>
      <c r="J144" s="161">
        <f t="shared" ref="J144:J145" si="371">H144*I144</f>
        <v>0</v>
      </c>
      <c r="K144" s="159"/>
      <c r="L144" s="160"/>
      <c r="M144" s="161">
        <f t="shared" ref="M144:M145" si="372">K144*L144</f>
        <v>0</v>
      </c>
      <c r="N144" s="159"/>
      <c r="O144" s="160"/>
      <c r="P144" s="161">
        <f t="shared" ref="P144:P145" si="373">N144*O144</f>
        <v>0</v>
      </c>
      <c r="Q144" s="159"/>
      <c r="R144" s="160"/>
      <c r="S144" s="161">
        <f t="shared" ref="S144:S145" si="374">Q144*R144</f>
        <v>0</v>
      </c>
      <c r="T144" s="159"/>
      <c r="U144" s="160"/>
      <c r="V144" s="266">
        <f t="shared" ref="V144:V145" si="375">T144*U144</f>
        <v>0</v>
      </c>
      <c r="W144" s="267">
        <f t="shared" ref="W144:W145" si="376">G144+M144+S144</f>
        <v>0</v>
      </c>
      <c r="X144" s="231">
        <f t="shared" ref="X144:X145" si="377">J144+P144+V144</f>
        <v>0</v>
      </c>
      <c r="Y144" s="231">
        <f t="shared" ref="Y144:Y146" si="378">W144-X144</f>
        <v>0</v>
      </c>
      <c r="Z144" s="232" t="e">
        <f t="shared" ref="Z144:Z146" si="379">Y144/W144</f>
        <v>#DIV/0!</v>
      </c>
      <c r="AA144" s="268"/>
      <c r="AB144" s="131"/>
      <c r="AC144" s="131"/>
      <c r="AD144" s="131"/>
      <c r="AE144" s="131"/>
      <c r="AF144" s="131"/>
      <c r="AG144" s="131"/>
    </row>
    <row r="145" spans="1:33" ht="30" customHeight="1" x14ac:dyDescent="0.25">
      <c r="A145" s="275" t="s">
        <v>77</v>
      </c>
      <c r="B145" s="258">
        <v>43872</v>
      </c>
      <c r="C145" s="163" t="s">
        <v>275</v>
      </c>
      <c r="D145" s="134" t="s">
        <v>112</v>
      </c>
      <c r="E145" s="135"/>
      <c r="F145" s="136"/>
      <c r="G145" s="125">
        <f t="shared" si="370"/>
        <v>0</v>
      </c>
      <c r="H145" s="135"/>
      <c r="I145" s="136"/>
      <c r="J145" s="125">
        <f t="shared" si="371"/>
        <v>0</v>
      </c>
      <c r="K145" s="135"/>
      <c r="L145" s="136"/>
      <c r="M145" s="137">
        <f t="shared" si="372"/>
        <v>0</v>
      </c>
      <c r="N145" s="135"/>
      <c r="O145" s="136"/>
      <c r="P145" s="137">
        <f t="shared" si="373"/>
        <v>0</v>
      </c>
      <c r="Q145" s="135"/>
      <c r="R145" s="136"/>
      <c r="S145" s="137">
        <f t="shared" si="374"/>
        <v>0</v>
      </c>
      <c r="T145" s="135"/>
      <c r="U145" s="136"/>
      <c r="V145" s="236">
        <f t="shared" si="375"/>
        <v>0</v>
      </c>
      <c r="W145" s="276">
        <f t="shared" si="376"/>
        <v>0</v>
      </c>
      <c r="X145" s="238">
        <f t="shared" si="377"/>
        <v>0</v>
      </c>
      <c r="Y145" s="238">
        <f t="shared" si="378"/>
        <v>0</v>
      </c>
      <c r="Z145" s="239" t="e">
        <f t="shared" si="379"/>
        <v>#DIV/0!</v>
      </c>
      <c r="AA145" s="273"/>
      <c r="AB145" s="130"/>
      <c r="AC145" s="131"/>
      <c r="AD145" s="131"/>
      <c r="AE145" s="131"/>
      <c r="AF145" s="131"/>
      <c r="AG145" s="131"/>
    </row>
    <row r="146" spans="1:33" ht="30" customHeight="1" x14ac:dyDescent="0.25">
      <c r="A146" s="363" t="s">
        <v>276</v>
      </c>
      <c r="B146" s="364"/>
      <c r="C146" s="364"/>
      <c r="D146" s="365"/>
      <c r="E146" s="173">
        <f>SUM(E144:E145)</f>
        <v>0</v>
      </c>
      <c r="F146" s="189"/>
      <c r="G146" s="172">
        <f t="shared" ref="G146:H146" si="380">SUM(G144:G145)</f>
        <v>0</v>
      </c>
      <c r="H146" s="173">
        <f t="shared" si="380"/>
        <v>0</v>
      </c>
      <c r="I146" s="189"/>
      <c r="J146" s="172">
        <f t="shared" ref="J146:K146" si="381">SUM(J144:J145)</f>
        <v>0</v>
      </c>
      <c r="K146" s="190">
        <f t="shared" si="381"/>
        <v>0</v>
      </c>
      <c r="L146" s="189"/>
      <c r="M146" s="172">
        <f t="shared" ref="M146:N146" si="382">SUM(M144:M145)</f>
        <v>0</v>
      </c>
      <c r="N146" s="190">
        <f t="shared" si="382"/>
        <v>0</v>
      </c>
      <c r="O146" s="189"/>
      <c r="P146" s="172">
        <f t="shared" ref="P146:Q146" si="383">SUM(P144:P145)</f>
        <v>0</v>
      </c>
      <c r="Q146" s="190">
        <f t="shared" si="383"/>
        <v>0</v>
      </c>
      <c r="R146" s="189"/>
      <c r="S146" s="172">
        <f t="shared" ref="S146:T146" si="384">SUM(S144:S145)</f>
        <v>0</v>
      </c>
      <c r="T146" s="190">
        <f t="shared" si="384"/>
        <v>0</v>
      </c>
      <c r="U146" s="189"/>
      <c r="V146" s="174">
        <f t="shared" ref="V146:X146" si="385">SUM(V144:V145)</f>
        <v>0</v>
      </c>
      <c r="W146" s="224">
        <f t="shared" si="385"/>
        <v>0</v>
      </c>
      <c r="X146" s="225">
        <f t="shared" si="385"/>
        <v>0</v>
      </c>
      <c r="Y146" s="225">
        <f t="shared" si="378"/>
        <v>0</v>
      </c>
      <c r="Z146" s="225" t="e">
        <f t="shared" si="379"/>
        <v>#DIV/0!</v>
      </c>
      <c r="AA146" s="226"/>
      <c r="AB146" s="7"/>
      <c r="AC146" s="7"/>
      <c r="AD146" s="7"/>
      <c r="AE146" s="7"/>
      <c r="AF146" s="7"/>
      <c r="AG146" s="7"/>
    </row>
    <row r="147" spans="1:33" ht="30" customHeight="1" x14ac:dyDescent="0.25">
      <c r="A147" s="207" t="s">
        <v>72</v>
      </c>
      <c r="B147" s="208">
        <v>12</v>
      </c>
      <c r="C147" s="209" t="s">
        <v>277</v>
      </c>
      <c r="D147" s="277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27"/>
      <c r="X147" s="227"/>
      <c r="Y147" s="182"/>
      <c r="Z147" s="227"/>
      <c r="AA147" s="228"/>
      <c r="AB147" s="7"/>
      <c r="AC147" s="7"/>
      <c r="AD147" s="7"/>
      <c r="AE147" s="7"/>
      <c r="AF147" s="7"/>
      <c r="AG147" s="7"/>
    </row>
    <row r="148" spans="1:33" ht="30" customHeight="1" x14ac:dyDescent="0.25">
      <c r="A148" s="156" t="s">
        <v>77</v>
      </c>
      <c r="B148" s="278">
        <v>43842</v>
      </c>
      <c r="C148" s="279" t="s">
        <v>278</v>
      </c>
      <c r="D148" s="253" t="s">
        <v>279</v>
      </c>
      <c r="E148" s="265"/>
      <c r="F148" s="160"/>
      <c r="G148" s="161">
        <f t="shared" ref="G148:G151" si="386">E148*F148</f>
        <v>0</v>
      </c>
      <c r="H148" s="265"/>
      <c r="I148" s="160"/>
      <c r="J148" s="161">
        <f t="shared" ref="J148:J151" si="387">H148*I148</f>
        <v>0</v>
      </c>
      <c r="K148" s="159"/>
      <c r="L148" s="160"/>
      <c r="M148" s="161">
        <f t="shared" ref="M148:M151" si="388">K148*L148</f>
        <v>0</v>
      </c>
      <c r="N148" s="159"/>
      <c r="O148" s="160"/>
      <c r="P148" s="161">
        <f t="shared" ref="P148:P151" si="389">N148*O148</f>
        <v>0</v>
      </c>
      <c r="Q148" s="159"/>
      <c r="R148" s="160"/>
      <c r="S148" s="161">
        <f t="shared" ref="S148:S151" si="390">Q148*R148</f>
        <v>0</v>
      </c>
      <c r="T148" s="159"/>
      <c r="U148" s="160"/>
      <c r="V148" s="266">
        <f t="shared" ref="V148:V151" si="391">T148*U148</f>
        <v>0</v>
      </c>
      <c r="W148" s="267">
        <f t="shared" ref="W148:W151" si="392">G148+M148+S148</f>
        <v>0</v>
      </c>
      <c r="X148" s="231">
        <f t="shared" ref="X148:X151" si="393">J148+P148+V148</f>
        <v>0</v>
      </c>
      <c r="Y148" s="231">
        <f t="shared" ref="Y148:Y152" si="394">W148-X148</f>
        <v>0</v>
      </c>
      <c r="Z148" s="232" t="e">
        <f t="shared" ref="Z148:Z152" si="395">Y148/W148</f>
        <v>#DIV/0!</v>
      </c>
      <c r="AA148" s="280"/>
      <c r="AB148" s="130"/>
      <c r="AC148" s="131"/>
      <c r="AD148" s="131"/>
      <c r="AE148" s="131"/>
      <c r="AF148" s="131"/>
      <c r="AG148" s="131"/>
    </row>
    <row r="149" spans="1:33" ht="30" customHeight="1" x14ac:dyDescent="0.25">
      <c r="A149" s="119" t="s">
        <v>77</v>
      </c>
      <c r="B149" s="258">
        <v>43873</v>
      </c>
      <c r="C149" s="187" t="s">
        <v>280</v>
      </c>
      <c r="D149" s="259" t="s">
        <v>249</v>
      </c>
      <c r="E149" s="260"/>
      <c r="F149" s="124"/>
      <c r="G149" s="125">
        <f t="shared" si="386"/>
        <v>0</v>
      </c>
      <c r="H149" s="260"/>
      <c r="I149" s="124"/>
      <c r="J149" s="125">
        <f t="shared" si="387"/>
        <v>0</v>
      </c>
      <c r="K149" s="123"/>
      <c r="L149" s="124"/>
      <c r="M149" s="125">
        <f t="shared" si="388"/>
        <v>0</v>
      </c>
      <c r="N149" s="123"/>
      <c r="O149" s="124"/>
      <c r="P149" s="125">
        <f t="shared" si="389"/>
        <v>0</v>
      </c>
      <c r="Q149" s="123"/>
      <c r="R149" s="124"/>
      <c r="S149" s="125">
        <f t="shared" si="390"/>
        <v>0</v>
      </c>
      <c r="T149" s="123"/>
      <c r="U149" s="124"/>
      <c r="V149" s="229">
        <f t="shared" si="391"/>
        <v>0</v>
      </c>
      <c r="W149" s="281">
        <f t="shared" si="392"/>
        <v>0</v>
      </c>
      <c r="X149" s="127">
        <f t="shared" si="393"/>
        <v>0</v>
      </c>
      <c r="Y149" s="127">
        <f t="shared" si="394"/>
        <v>0</v>
      </c>
      <c r="Z149" s="128" t="e">
        <f t="shared" si="395"/>
        <v>#DIV/0!</v>
      </c>
      <c r="AA149" s="282"/>
      <c r="AB149" s="131"/>
      <c r="AC149" s="131"/>
      <c r="AD149" s="131"/>
      <c r="AE149" s="131"/>
      <c r="AF149" s="131"/>
      <c r="AG149" s="131"/>
    </row>
    <row r="150" spans="1:33" ht="30" customHeight="1" x14ac:dyDescent="0.25">
      <c r="A150" s="132" t="s">
        <v>77</v>
      </c>
      <c r="B150" s="269">
        <v>43902</v>
      </c>
      <c r="C150" s="163" t="s">
        <v>281</v>
      </c>
      <c r="D150" s="261" t="s">
        <v>249</v>
      </c>
      <c r="E150" s="262"/>
      <c r="F150" s="136"/>
      <c r="G150" s="137">
        <f t="shared" si="386"/>
        <v>0</v>
      </c>
      <c r="H150" s="262"/>
      <c r="I150" s="136"/>
      <c r="J150" s="137">
        <f t="shared" si="387"/>
        <v>0</v>
      </c>
      <c r="K150" s="135"/>
      <c r="L150" s="136"/>
      <c r="M150" s="137">
        <f t="shared" si="388"/>
        <v>0</v>
      </c>
      <c r="N150" s="135"/>
      <c r="O150" s="136"/>
      <c r="P150" s="137">
        <f t="shared" si="389"/>
        <v>0</v>
      </c>
      <c r="Q150" s="135"/>
      <c r="R150" s="136"/>
      <c r="S150" s="137">
        <f t="shared" si="390"/>
        <v>0</v>
      </c>
      <c r="T150" s="135"/>
      <c r="U150" s="136"/>
      <c r="V150" s="236">
        <f t="shared" si="391"/>
        <v>0</v>
      </c>
      <c r="W150" s="270">
        <f t="shared" si="392"/>
        <v>0</v>
      </c>
      <c r="X150" s="127">
        <f t="shared" si="393"/>
        <v>0</v>
      </c>
      <c r="Y150" s="127">
        <f t="shared" si="394"/>
        <v>0</v>
      </c>
      <c r="Z150" s="128" t="e">
        <f t="shared" si="395"/>
        <v>#DIV/0!</v>
      </c>
      <c r="AA150" s="283"/>
      <c r="AB150" s="131"/>
      <c r="AC150" s="131"/>
      <c r="AD150" s="131"/>
      <c r="AE150" s="131"/>
      <c r="AF150" s="131"/>
      <c r="AG150" s="131"/>
    </row>
    <row r="151" spans="1:33" ht="30" customHeight="1" x14ac:dyDescent="0.25">
      <c r="A151" s="132" t="s">
        <v>77</v>
      </c>
      <c r="B151" s="269">
        <v>43933</v>
      </c>
      <c r="C151" s="235" t="s">
        <v>282</v>
      </c>
      <c r="D151" s="272"/>
      <c r="E151" s="262"/>
      <c r="F151" s="136">
        <v>0.22</v>
      </c>
      <c r="G151" s="137">
        <f t="shared" si="386"/>
        <v>0</v>
      </c>
      <c r="H151" s="262"/>
      <c r="I151" s="136">
        <v>0.22</v>
      </c>
      <c r="J151" s="137">
        <f t="shared" si="387"/>
        <v>0</v>
      </c>
      <c r="K151" s="135"/>
      <c r="L151" s="136">
        <v>0.22</v>
      </c>
      <c r="M151" s="137">
        <f t="shared" si="388"/>
        <v>0</v>
      </c>
      <c r="N151" s="135"/>
      <c r="O151" s="136">
        <v>0.22</v>
      </c>
      <c r="P151" s="137">
        <f t="shared" si="389"/>
        <v>0</v>
      </c>
      <c r="Q151" s="135"/>
      <c r="R151" s="136">
        <v>0.22</v>
      </c>
      <c r="S151" s="137">
        <f t="shared" si="390"/>
        <v>0</v>
      </c>
      <c r="T151" s="135"/>
      <c r="U151" s="136">
        <v>0.22</v>
      </c>
      <c r="V151" s="236">
        <f t="shared" si="391"/>
        <v>0</v>
      </c>
      <c r="W151" s="237">
        <f t="shared" si="392"/>
        <v>0</v>
      </c>
      <c r="X151" s="238">
        <f t="shared" si="393"/>
        <v>0</v>
      </c>
      <c r="Y151" s="238">
        <f t="shared" si="394"/>
        <v>0</v>
      </c>
      <c r="Z151" s="239" t="e">
        <f t="shared" si="395"/>
        <v>#DIV/0!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25">
      <c r="A152" s="166" t="s">
        <v>283</v>
      </c>
      <c r="B152" s="167"/>
      <c r="C152" s="168"/>
      <c r="D152" s="284"/>
      <c r="E152" s="173">
        <f>SUM(E148:E150)</f>
        <v>0</v>
      </c>
      <c r="F152" s="189"/>
      <c r="G152" s="172">
        <f>SUM(G148:G151)</f>
        <v>0</v>
      </c>
      <c r="H152" s="173">
        <f>SUM(H148:H150)</f>
        <v>0</v>
      </c>
      <c r="I152" s="189"/>
      <c r="J152" s="172">
        <f>SUM(J148:J151)</f>
        <v>0</v>
      </c>
      <c r="K152" s="190">
        <f>SUM(K148:K150)</f>
        <v>0</v>
      </c>
      <c r="L152" s="189"/>
      <c r="M152" s="172">
        <f>SUM(M148:M151)</f>
        <v>0</v>
      </c>
      <c r="N152" s="190">
        <f>SUM(N148:N150)</f>
        <v>0</v>
      </c>
      <c r="O152" s="189"/>
      <c r="P152" s="172">
        <f>SUM(P148:P151)</f>
        <v>0</v>
      </c>
      <c r="Q152" s="190">
        <f>SUM(Q148:Q150)</f>
        <v>0</v>
      </c>
      <c r="R152" s="189"/>
      <c r="S152" s="172">
        <f>SUM(S148:S151)</f>
        <v>0</v>
      </c>
      <c r="T152" s="190">
        <f>SUM(T148:T150)</f>
        <v>0</v>
      </c>
      <c r="U152" s="189"/>
      <c r="V152" s="174">
        <f t="shared" ref="V152:X152" si="396">SUM(V148:V151)</f>
        <v>0</v>
      </c>
      <c r="W152" s="224">
        <f t="shared" si="396"/>
        <v>0</v>
      </c>
      <c r="X152" s="225">
        <f t="shared" si="396"/>
        <v>0</v>
      </c>
      <c r="Y152" s="225">
        <f t="shared" si="394"/>
        <v>0</v>
      </c>
      <c r="Z152" s="225" t="e">
        <f t="shared" si="395"/>
        <v>#DIV/0!</v>
      </c>
      <c r="AA152" s="226"/>
      <c r="AB152" s="7"/>
      <c r="AC152" s="7"/>
      <c r="AD152" s="7"/>
      <c r="AE152" s="7"/>
      <c r="AF152" s="7"/>
      <c r="AG152" s="7"/>
    </row>
    <row r="153" spans="1:33" ht="30" customHeight="1" x14ac:dyDescent="0.25">
      <c r="A153" s="207" t="s">
        <v>72</v>
      </c>
      <c r="B153" s="285">
        <v>13</v>
      </c>
      <c r="C153" s="209" t="s">
        <v>284</v>
      </c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6"/>
      <c r="AC153" s="7"/>
      <c r="AD153" s="7"/>
      <c r="AE153" s="7"/>
      <c r="AF153" s="7"/>
      <c r="AG153" s="7"/>
    </row>
    <row r="154" spans="1:33" ht="30" customHeight="1" x14ac:dyDescent="0.25">
      <c r="A154" s="108" t="s">
        <v>74</v>
      </c>
      <c r="B154" s="155" t="s">
        <v>285</v>
      </c>
      <c r="C154" s="286" t="s">
        <v>286</v>
      </c>
      <c r="D154" s="141"/>
      <c r="E154" s="142">
        <f>SUM(E155:E157)</f>
        <v>0</v>
      </c>
      <c r="F154" s="143"/>
      <c r="G154" s="144">
        <f>SUM(G155:G158)</f>
        <v>0</v>
      </c>
      <c r="H154" s="142">
        <f>SUM(H155:H157)</f>
        <v>0</v>
      </c>
      <c r="I154" s="143"/>
      <c r="J154" s="144">
        <f>SUM(J155:J158)</f>
        <v>0</v>
      </c>
      <c r="K154" s="142">
        <f>SUM(K155:K157)</f>
        <v>0</v>
      </c>
      <c r="L154" s="143"/>
      <c r="M154" s="144">
        <f>SUM(M155:M158)</f>
        <v>0</v>
      </c>
      <c r="N154" s="142">
        <f>SUM(N155:N157)</f>
        <v>1</v>
      </c>
      <c r="O154" s="143"/>
      <c r="P154" s="144">
        <f>SUM(P155:P158)</f>
        <v>30000</v>
      </c>
      <c r="Q154" s="142">
        <f>SUM(Q155:Q157)</f>
        <v>0</v>
      </c>
      <c r="R154" s="143"/>
      <c r="S154" s="144">
        <f>SUM(S155:S158)</f>
        <v>0</v>
      </c>
      <c r="T154" s="142">
        <f>SUM(T155:T157)</f>
        <v>0</v>
      </c>
      <c r="U154" s="143"/>
      <c r="V154" s="287">
        <f t="shared" ref="V154:X154" si="397">SUM(V155:V158)</f>
        <v>0</v>
      </c>
      <c r="W154" s="288">
        <f t="shared" si="397"/>
        <v>0</v>
      </c>
      <c r="X154" s="144">
        <f t="shared" si="397"/>
        <v>30000</v>
      </c>
      <c r="Y154" s="144">
        <f t="shared" ref="Y154:Y177" si="398">W154-X154</f>
        <v>-30000</v>
      </c>
      <c r="Z154" s="144" t="e">
        <f t="shared" ref="Z154:Z178" si="399">Y154/W154</f>
        <v>#DIV/0!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25">
      <c r="A155" s="119" t="s">
        <v>77</v>
      </c>
      <c r="B155" s="120" t="s">
        <v>287</v>
      </c>
      <c r="C155" s="289" t="s">
        <v>288</v>
      </c>
      <c r="D155" s="122" t="s">
        <v>143</v>
      </c>
      <c r="E155" s="123"/>
      <c r="F155" s="124"/>
      <c r="G155" s="125">
        <f t="shared" ref="G155:G158" si="400">E155*F155</f>
        <v>0</v>
      </c>
      <c r="H155" s="123"/>
      <c r="I155" s="124"/>
      <c r="J155" s="125">
        <f t="shared" ref="J155:J158" si="401">H155*I155</f>
        <v>0</v>
      </c>
      <c r="K155" s="123"/>
      <c r="L155" s="124"/>
      <c r="M155" s="125">
        <f t="shared" ref="M155:M158" si="402">K155*L155</f>
        <v>0</v>
      </c>
      <c r="N155" s="123"/>
      <c r="O155" s="124"/>
      <c r="P155" s="125">
        <f t="shared" ref="P155:P158" si="403">N155*O155</f>
        <v>0</v>
      </c>
      <c r="Q155" s="123"/>
      <c r="R155" s="124"/>
      <c r="S155" s="125">
        <f t="shared" ref="S155:S158" si="404">Q155*R155</f>
        <v>0</v>
      </c>
      <c r="T155" s="123"/>
      <c r="U155" s="124"/>
      <c r="V155" s="229">
        <f t="shared" ref="V155:V158" si="405">T155*U155</f>
        <v>0</v>
      </c>
      <c r="W155" s="234">
        <f t="shared" ref="W155:W158" si="406">G155+M155+S155</f>
        <v>0</v>
      </c>
      <c r="X155" s="127">
        <f t="shared" ref="X155:X158" si="407">J155+P155+V155</f>
        <v>0</v>
      </c>
      <c r="Y155" s="127">
        <f t="shared" si="398"/>
        <v>0</v>
      </c>
      <c r="Z155" s="128" t="e">
        <f t="shared" si="399"/>
        <v>#DIV/0!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19" t="s">
        <v>77</v>
      </c>
      <c r="B156" s="120" t="s">
        <v>289</v>
      </c>
      <c r="C156" s="290" t="s">
        <v>290</v>
      </c>
      <c r="D156" s="122" t="s">
        <v>143</v>
      </c>
      <c r="E156" s="123"/>
      <c r="F156" s="124"/>
      <c r="G156" s="125">
        <f t="shared" si="400"/>
        <v>0</v>
      </c>
      <c r="H156" s="123"/>
      <c r="I156" s="124"/>
      <c r="J156" s="125">
        <f t="shared" si="401"/>
        <v>0</v>
      </c>
      <c r="K156" s="123"/>
      <c r="L156" s="124"/>
      <c r="M156" s="125">
        <f t="shared" si="402"/>
        <v>0</v>
      </c>
      <c r="N156" s="123"/>
      <c r="O156" s="124"/>
      <c r="P156" s="125">
        <f t="shared" si="403"/>
        <v>0</v>
      </c>
      <c r="Q156" s="123"/>
      <c r="R156" s="124"/>
      <c r="S156" s="125">
        <f t="shared" si="404"/>
        <v>0</v>
      </c>
      <c r="T156" s="123"/>
      <c r="U156" s="124"/>
      <c r="V156" s="229">
        <f t="shared" si="405"/>
        <v>0</v>
      </c>
      <c r="W156" s="234">
        <f t="shared" si="406"/>
        <v>0</v>
      </c>
      <c r="X156" s="127">
        <f t="shared" si="407"/>
        <v>0</v>
      </c>
      <c r="Y156" s="127">
        <f t="shared" si="398"/>
        <v>0</v>
      </c>
      <c r="Z156" s="128" t="e">
        <f t="shared" si="399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25">
      <c r="A157" s="119" t="s">
        <v>77</v>
      </c>
      <c r="B157" s="120" t="s">
        <v>291</v>
      </c>
      <c r="C157" s="290" t="s">
        <v>292</v>
      </c>
      <c r="D157" s="122" t="s">
        <v>143</v>
      </c>
      <c r="E157" s="123"/>
      <c r="F157" s="124"/>
      <c r="G157" s="125">
        <f t="shared" si="400"/>
        <v>0</v>
      </c>
      <c r="H157" s="123"/>
      <c r="I157" s="124"/>
      <c r="J157" s="125">
        <f t="shared" si="401"/>
        <v>0</v>
      </c>
      <c r="K157" s="123"/>
      <c r="L157" s="124"/>
      <c r="M157" s="125">
        <f t="shared" si="402"/>
        <v>0</v>
      </c>
      <c r="N157" s="123">
        <v>1</v>
      </c>
      <c r="O157" s="124">
        <v>30000</v>
      </c>
      <c r="P157" s="125">
        <f t="shared" si="403"/>
        <v>30000</v>
      </c>
      <c r="Q157" s="123"/>
      <c r="R157" s="124"/>
      <c r="S157" s="125">
        <f t="shared" si="404"/>
        <v>0</v>
      </c>
      <c r="T157" s="123"/>
      <c r="U157" s="124"/>
      <c r="V157" s="229">
        <f t="shared" si="405"/>
        <v>0</v>
      </c>
      <c r="W157" s="234">
        <f t="shared" si="406"/>
        <v>0</v>
      </c>
      <c r="X157" s="127">
        <f t="shared" si="407"/>
        <v>30000</v>
      </c>
      <c r="Y157" s="127">
        <f t="shared" si="398"/>
        <v>-30000</v>
      </c>
      <c r="Z157" s="128" t="e">
        <f t="shared" si="399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25">
      <c r="A158" s="147" t="s">
        <v>77</v>
      </c>
      <c r="B158" s="154" t="s">
        <v>293</v>
      </c>
      <c r="C158" s="290" t="s">
        <v>294</v>
      </c>
      <c r="D158" s="148"/>
      <c r="E158" s="149"/>
      <c r="F158" s="150">
        <v>0.22</v>
      </c>
      <c r="G158" s="151">
        <f t="shared" si="400"/>
        <v>0</v>
      </c>
      <c r="H158" s="149"/>
      <c r="I158" s="150">
        <v>0.22</v>
      </c>
      <c r="J158" s="151">
        <f t="shared" si="401"/>
        <v>0</v>
      </c>
      <c r="K158" s="149"/>
      <c r="L158" s="150">
        <v>0.22</v>
      </c>
      <c r="M158" s="151">
        <f t="shared" si="402"/>
        <v>0</v>
      </c>
      <c r="N158" s="149"/>
      <c r="O158" s="150">
        <v>0.22</v>
      </c>
      <c r="P158" s="151">
        <f t="shared" si="403"/>
        <v>0</v>
      </c>
      <c r="Q158" s="149"/>
      <c r="R158" s="150">
        <v>0.22</v>
      </c>
      <c r="S158" s="151">
        <f t="shared" si="404"/>
        <v>0</v>
      </c>
      <c r="T158" s="149"/>
      <c r="U158" s="150">
        <v>0.22</v>
      </c>
      <c r="V158" s="291">
        <f t="shared" si="405"/>
        <v>0</v>
      </c>
      <c r="W158" s="237">
        <f t="shared" si="406"/>
        <v>0</v>
      </c>
      <c r="X158" s="238">
        <f t="shared" si="407"/>
        <v>0</v>
      </c>
      <c r="Y158" s="238">
        <f t="shared" si="398"/>
        <v>0</v>
      </c>
      <c r="Z158" s="239" t="e">
        <f t="shared" si="399"/>
        <v>#DIV/0!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25">
      <c r="A159" s="292" t="s">
        <v>74</v>
      </c>
      <c r="B159" s="293" t="s">
        <v>295</v>
      </c>
      <c r="C159" s="222" t="s">
        <v>296</v>
      </c>
      <c r="D159" s="111"/>
      <c r="E159" s="112">
        <f>SUM(E160:E162)</f>
        <v>10</v>
      </c>
      <c r="F159" s="113"/>
      <c r="G159" s="114">
        <f>SUM(G160:G163)</f>
        <v>10000</v>
      </c>
      <c r="H159" s="112">
        <f>SUM(H160:H162)</f>
        <v>10</v>
      </c>
      <c r="I159" s="113"/>
      <c r="J159" s="114">
        <f>SUM(J160:J163)</f>
        <v>10000</v>
      </c>
      <c r="K159" s="112">
        <f>SUM(K160:K162)</f>
        <v>1</v>
      </c>
      <c r="L159" s="113"/>
      <c r="M159" s="114">
        <f>SUM(M160:M163)</f>
        <v>1000</v>
      </c>
      <c r="N159" s="112">
        <f>SUM(N160:N162)</f>
        <v>1</v>
      </c>
      <c r="O159" s="113"/>
      <c r="P159" s="114">
        <f>SUM(P160:P163)</f>
        <v>1000</v>
      </c>
      <c r="Q159" s="112">
        <f>SUM(Q160:Q162)</f>
        <v>0</v>
      </c>
      <c r="R159" s="113"/>
      <c r="S159" s="114">
        <f>SUM(S160:S163)</f>
        <v>0</v>
      </c>
      <c r="T159" s="112">
        <f>SUM(T160:T162)</f>
        <v>0</v>
      </c>
      <c r="U159" s="113"/>
      <c r="V159" s="114">
        <f t="shared" ref="V159:X159" si="408">SUM(V160:V163)</f>
        <v>0</v>
      </c>
      <c r="W159" s="114">
        <f t="shared" si="408"/>
        <v>11000</v>
      </c>
      <c r="X159" s="114">
        <f t="shared" si="408"/>
        <v>11000</v>
      </c>
      <c r="Y159" s="114">
        <f t="shared" si="398"/>
        <v>0</v>
      </c>
      <c r="Z159" s="114">
        <f t="shared" si="399"/>
        <v>0</v>
      </c>
      <c r="AA159" s="114"/>
      <c r="AB159" s="118"/>
      <c r="AC159" s="118"/>
      <c r="AD159" s="118"/>
      <c r="AE159" s="118"/>
      <c r="AF159" s="118"/>
      <c r="AG159" s="118"/>
    </row>
    <row r="160" spans="1:33" ht="30" customHeight="1" x14ac:dyDescent="0.25">
      <c r="A160" s="119" t="s">
        <v>77</v>
      </c>
      <c r="B160" s="120" t="s">
        <v>297</v>
      </c>
      <c r="C160" s="187" t="s">
        <v>334</v>
      </c>
      <c r="D160" s="122"/>
      <c r="E160" s="123">
        <v>1</v>
      </c>
      <c r="F160" s="124">
        <v>1000</v>
      </c>
      <c r="G160" s="125">
        <f t="shared" ref="G160:G163" si="409">E160*F160</f>
        <v>1000</v>
      </c>
      <c r="H160" s="123">
        <v>1</v>
      </c>
      <c r="I160" s="124">
        <v>1000</v>
      </c>
      <c r="J160" s="125">
        <f t="shared" ref="J160:J163" si="410">H160*I160</f>
        <v>1000</v>
      </c>
      <c r="K160" s="123"/>
      <c r="L160" s="124"/>
      <c r="M160" s="125">
        <f t="shared" ref="M160:M163" si="411">K160*L160</f>
        <v>0</v>
      </c>
      <c r="N160" s="123"/>
      <c r="O160" s="124"/>
      <c r="P160" s="125">
        <f t="shared" ref="P160:P163" si="412">N160*O160</f>
        <v>0</v>
      </c>
      <c r="Q160" s="123"/>
      <c r="R160" s="124"/>
      <c r="S160" s="125">
        <f t="shared" ref="S160:S163" si="413">Q160*R160</f>
        <v>0</v>
      </c>
      <c r="T160" s="123"/>
      <c r="U160" s="124"/>
      <c r="V160" s="125">
        <f t="shared" ref="V160:V163" si="414">T160*U160</f>
        <v>0</v>
      </c>
      <c r="W160" s="126">
        <f t="shared" ref="W160:W163" si="415">G160+M160+S160</f>
        <v>1000</v>
      </c>
      <c r="X160" s="127">
        <f t="shared" ref="X160:X163" si="416">J160+P160+V160</f>
        <v>1000</v>
      </c>
      <c r="Y160" s="127">
        <f t="shared" si="398"/>
        <v>0</v>
      </c>
      <c r="Z160" s="128">
        <f t="shared" si="399"/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119" t="s">
        <v>77</v>
      </c>
      <c r="B161" s="120" t="s">
        <v>299</v>
      </c>
      <c r="C161" s="187" t="s">
        <v>335</v>
      </c>
      <c r="D161" s="122"/>
      <c r="E161" s="123">
        <v>9</v>
      </c>
      <c r="F161" s="124">
        <v>1000</v>
      </c>
      <c r="G161" s="125">
        <f t="shared" si="409"/>
        <v>9000</v>
      </c>
      <c r="H161" s="123">
        <v>9</v>
      </c>
      <c r="I161" s="124">
        <v>1000</v>
      </c>
      <c r="J161" s="125">
        <f t="shared" si="410"/>
        <v>9000</v>
      </c>
      <c r="K161" s="123">
        <v>1</v>
      </c>
      <c r="L161" s="124">
        <v>1000</v>
      </c>
      <c r="M161" s="125">
        <f t="shared" si="411"/>
        <v>1000</v>
      </c>
      <c r="N161" s="123">
        <v>1</v>
      </c>
      <c r="O161" s="124">
        <v>1000</v>
      </c>
      <c r="P161" s="125">
        <f t="shared" si="412"/>
        <v>1000</v>
      </c>
      <c r="Q161" s="123"/>
      <c r="R161" s="124"/>
      <c r="S161" s="125">
        <f t="shared" si="413"/>
        <v>0</v>
      </c>
      <c r="T161" s="123"/>
      <c r="U161" s="124"/>
      <c r="V161" s="125">
        <f t="shared" si="414"/>
        <v>0</v>
      </c>
      <c r="W161" s="126">
        <f t="shared" si="415"/>
        <v>10000</v>
      </c>
      <c r="X161" s="127">
        <f t="shared" si="416"/>
        <v>10000</v>
      </c>
      <c r="Y161" s="127">
        <f t="shared" si="398"/>
        <v>0</v>
      </c>
      <c r="Z161" s="128">
        <f t="shared" si="399"/>
        <v>0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5">
      <c r="A162" s="132" t="s">
        <v>77</v>
      </c>
      <c r="B162" s="133" t="s">
        <v>300</v>
      </c>
      <c r="C162" s="187" t="s">
        <v>298</v>
      </c>
      <c r="D162" s="134"/>
      <c r="E162" s="135"/>
      <c r="F162" s="136"/>
      <c r="G162" s="137">
        <f t="shared" si="409"/>
        <v>0</v>
      </c>
      <c r="H162" s="135"/>
      <c r="I162" s="136"/>
      <c r="J162" s="137">
        <f t="shared" si="410"/>
        <v>0</v>
      </c>
      <c r="K162" s="135"/>
      <c r="L162" s="136"/>
      <c r="M162" s="137">
        <f t="shared" si="411"/>
        <v>0</v>
      </c>
      <c r="N162" s="135"/>
      <c r="O162" s="136"/>
      <c r="P162" s="137">
        <f t="shared" si="412"/>
        <v>0</v>
      </c>
      <c r="Q162" s="135"/>
      <c r="R162" s="136"/>
      <c r="S162" s="137">
        <f t="shared" si="413"/>
        <v>0</v>
      </c>
      <c r="T162" s="135"/>
      <c r="U162" s="136"/>
      <c r="V162" s="137">
        <f t="shared" si="414"/>
        <v>0</v>
      </c>
      <c r="W162" s="138">
        <f t="shared" si="415"/>
        <v>0</v>
      </c>
      <c r="X162" s="127">
        <f t="shared" si="416"/>
        <v>0</v>
      </c>
      <c r="Y162" s="127">
        <f t="shared" si="398"/>
        <v>0</v>
      </c>
      <c r="Z162" s="128" t="e">
        <f t="shared" si="399"/>
        <v>#DIV/0!</v>
      </c>
      <c r="AA162" s="139"/>
      <c r="AB162" s="131"/>
      <c r="AC162" s="131"/>
      <c r="AD162" s="131"/>
      <c r="AE162" s="131"/>
      <c r="AF162" s="131"/>
      <c r="AG162" s="131"/>
    </row>
    <row r="163" spans="1:33" ht="30" customHeight="1" x14ac:dyDescent="0.25">
      <c r="A163" s="132" t="s">
        <v>77</v>
      </c>
      <c r="B163" s="133" t="s">
        <v>301</v>
      </c>
      <c r="C163" s="188" t="s">
        <v>302</v>
      </c>
      <c r="D163" s="148"/>
      <c r="E163" s="135"/>
      <c r="F163" s="136">
        <v>0.22</v>
      </c>
      <c r="G163" s="137">
        <f t="shared" si="409"/>
        <v>0</v>
      </c>
      <c r="H163" s="135"/>
      <c r="I163" s="136">
        <v>0.22</v>
      </c>
      <c r="J163" s="137">
        <f t="shared" si="410"/>
        <v>0</v>
      </c>
      <c r="K163" s="135"/>
      <c r="L163" s="136">
        <v>0.22</v>
      </c>
      <c r="M163" s="137">
        <f t="shared" si="411"/>
        <v>0</v>
      </c>
      <c r="N163" s="135"/>
      <c r="O163" s="136">
        <v>0.22</v>
      </c>
      <c r="P163" s="137">
        <f t="shared" si="412"/>
        <v>0</v>
      </c>
      <c r="Q163" s="135"/>
      <c r="R163" s="136">
        <v>0.22</v>
      </c>
      <c r="S163" s="137">
        <f t="shared" si="413"/>
        <v>0</v>
      </c>
      <c r="T163" s="135"/>
      <c r="U163" s="136">
        <v>0.22</v>
      </c>
      <c r="V163" s="137">
        <f t="shared" si="414"/>
        <v>0</v>
      </c>
      <c r="W163" s="138">
        <f t="shared" si="415"/>
        <v>0</v>
      </c>
      <c r="X163" s="127">
        <f t="shared" si="416"/>
        <v>0</v>
      </c>
      <c r="Y163" s="127">
        <f t="shared" si="398"/>
        <v>0</v>
      </c>
      <c r="Z163" s="128" t="e">
        <f t="shared" si="399"/>
        <v>#DIV/0!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25">
      <c r="A164" s="108" t="s">
        <v>74</v>
      </c>
      <c r="B164" s="155" t="s">
        <v>303</v>
      </c>
      <c r="C164" s="222" t="s">
        <v>304</v>
      </c>
      <c r="D164" s="141"/>
      <c r="E164" s="142">
        <f>SUM(E165:E167)</f>
        <v>0</v>
      </c>
      <c r="F164" s="143"/>
      <c r="G164" s="144">
        <f t="shared" ref="G164:H164" si="417">SUM(G165:G167)</f>
        <v>0</v>
      </c>
      <c r="H164" s="142">
        <f t="shared" si="417"/>
        <v>0</v>
      </c>
      <c r="I164" s="143"/>
      <c r="J164" s="144">
        <f t="shared" ref="J164:K164" si="418">SUM(J165:J167)</f>
        <v>0</v>
      </c>
      <c r="K164" s="142">
        <f t="shared" si="418"/>
        <v>0</v>
      </c>
      <c r="L164" s="143"/>
      <c r="M164" s="144">
        <f t="shared" ref="M164:N164" si="419">SUM(M165:M167)</f>
        <v>0</v>
      </c>
      <c r="N164" s="142">
        <f t="shared" si="419"/>
        <v>0</v>
      </c>
      <c r="O164" s="143"/>
      <c r="P164" s="144">
        <f t="shared" ref="P164:Q164" si="420">SUM(P165:P167)</f>
        <v>0</v>
      </c>
      <c r="Q164" s="142">
        <f t="shared" si="420"/>
        <v>0</v>
      </c>
      <c r="R164" s="143"/>
      <c r="S164" s="144">
        <f t="shared" ref="S164:T164" si="421">SUM(S165:S167)</f>
        <v>0</v>
      </c>
      <c r="T164" s="142">
        <f t="shared" si="421"/>
        <v>0</v>
      </c>
      <c r="U164" s="143"/>
      <c r="V164" s="144">
        <f t="shared" ref="V164:X164" si="422">SUM(V165:V167)</f>
        <v>0</v>
      </c>
      <c r="W164" s="144">
        <f t="shared" si="422"/>
        <v>0</v>
      </c>
      <c r="X164" s="144">
        <f t="shared" si="422"/>
        <v>0</v>
      </c>
      <c r="Y164" s="144">
        <f t="shared" si="398"/>
        <v>0</v>
      </c>
      <c r="Z164" s="144" t="e">
        <f t="shared" si="399"/>
        <v>#DIV/0!</v>
      </c>
      <c r="AA164" s="294"/>
      <c r="AB164" s="118"/>
      <c r="AC164" s="118"/>
      <c r="AD164" s="118"/>
      <c r="AE164" s="118"/>
      <c r="AF164" s="118"/>
      <c r="AG164" s="118"/>
    </row>
    <row r="165" spans="1:33" ht="30" customHeight="1" x14ac:dyDescent="0.25">
      <c r="A165" s="119" t="s">
        <v>77</v>
      </c>
      <c r="B165" s="120" t="s">
        <v>305</v>
      </c>
      <c r="C165" s="187" t="s">
        <v>306</v>
      </c>
      <c r="D165" s="122"/>
      <c r="E165" s="123"/>
      <c r="F165" s="124"/>
      <c r="G165" s="125">
        <f t="shared" ref="G165:G167" si="423">E165*F165</f>
        <v>0</v>
      </c>
      <c r="H165" s="123"/>
      <c r="I165" s="124"/>
      <c r="J165" s="125">
        <f t="shared" ref="J165:J167" si="424">H165*I165</f>
        <v>0</v>
      </c>
      <c r="K165" s="123"/>
      <c r="L165" s="124"/>
      <c r="M165" s="125">
        <f t="shared" ref="M165:M167" si="425">K165*L165</f>
        <v>0</v>
      </c>
      <c r="N165" s="123"/>
      <c r="O165" s="124"/>
      <c r="P165" s="125">
        <f t="shared" ref="P165:P167" si="426">N165*O165</f>
        <v>0</v>
      </c>
      <c r="Q165" s="123"/>
      <c r="R165" s="124"/>
      <c r="S165" s="125">
        <f t="shared" ref="S165:S167" si="427">Q165*R165</f>
        <v>0</v>
      </c>
      <c r="T165" s="123"/>
      <c r="U165" s="124"/>
      <c r="V165" s="125">
        <f t="shared" ref="V165:V167" si="428">T165*U165</f>
        <v>0</v>
      </c>
      <c r="W165" s="126">
        <f t="shared" ref="W165:W167" si="429">G165+M165+S165</f>
        <v>0</v>
      </c>
      <c r="X165" s="127">
        <f t="shared" ref="X165:X167" si="430">J165+P165+V165</f>
        <v>0</v>
      </c>
      <c r="Y165" s="127">
        <f t="shared" si="398"/>
        <v>0</v>
      </c>
      <c r="Z165" s="128" t="e">
        <f t="shared" si="399"/>
        <v>#DIV/0!</v>
      </c>
      <c r="AA165" s="282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19" t="s">
        <v>77</v>
      </c>
      <c r="B166" s="120" t="s">
        <v>307</v>
      </c>
      <c r="C166" s="187" t="s">
        <v>306</v>
      </c>
      <c r="D166" s="122"/>
      <c r="E166" s="123"/>
      <c r="F166" s="124"/>
      <c r="G166" s="125">
        <f t="shared" si="423"/>
        <v>0</v>
      </c>
      <c r="H166" s="123"/>
      <c r="I166" s="124"/>
      <c r="J166" s="125">
        <f t="shared" si="424"/>
        <v>0</v>
      </c>
      <c r="K166" s="123"/>
      <c r="L166" s="124"/>
      <c r="M166" s="125">
        <f t="shared" si="425"/>
        <v>0</v>
      </c>
      <c r="N166" s="123"/>
      <c r="O166" s="124"/>
      <c r="P166" s="125">
        <f t="shared" si="426"/>
        <v>0</v>
      </c>
      <c r="Q166" s="123"/>
      <c r="R166" s="124"/>
      <c r="S166" s="125">
        <f t="shared" si="427"/>
        <v>0</v>
      </c>
      <c r="T166" s="123"/>
      <c r="U166" s="124"/>
      <c r="V166" s="125">
        <f t="shared" si="428"/>
        <v>0</v>
      </c>
      <c r="W166" s="126">
        <f t="shared" si="429"/>
        <v>0</v>
      </c>
      <c r="X166" s="127">
        <f t="shared" si="430"/>
        <v>0</v>
      </c>
      <c r="Y166" s="127">
        <f t="shared" si="398"/>
        <v>0</v>
      </c>
      <c r="Z166" s="128" t="e">
        <f t="shared" si="399"/>
        <v>#DIV/0!</v>
      </c>
      <c r="AA166" s="282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32" t="s">
        <v>77</v>
      </c>
      <c r="B167" s="133" t="s">
        <v>308</v>
      </c>
      <c r="C167" s="163" t="s">
        <v>306</v>
      </c>
      <c r="D167" s="134"/>
      <c r="E167" s="135"/>
      <c r="F167" s="136"/>
      <c r="G167" s="137">
        <f t="shared" si="423"/>
        <v>0</v>
      </c>
      <c r="H167" s="135"/>
      <c r="I167" s="136"/>
      <c r="J167" s="137">
        <f t="shared" si="424"/>
        <v>0</v>
      </c>
      <c r="K167" s="135"/>
      <c r="L167" s="136"/>
      <c r="M167" s="137">
        <f t="shared" si="425"/>
        <v>0</v>
      </c>
      <c r="N167" s="135"/>
      <c r="O167" s="136"/>
      <c r="P167" s="137">
        <f t="shared" si="426"/>
        <v>0</v>
      </c>
      <c r="Q167" s="135"/>
      <c r="R167" s="136"/>
      <c r="S167" s="137">
        <f t="shared" si="427"/>
        <v>0</v>
      </c>
      <c r="T167" s="135"/>
      <c r="U167" s="136"/>
      <c r="V167" s="137">
        <f t="shared" si="428"/>
        <v>0</v>
      </c>
      <c r="W167" s="138">
        <f t="shared" si="429"/>
        <v>0</v>
      </c>
      <c r="X167" s="127">
        <f t="shared" si="430"/>
        <v>0</v>
      </c>
      <c r="Y167" s="127">
        <f t="shared" si="398"/>
        <v>0</v>
      </c>
      <c r="Z167" s="128" t="e">
        <f t="shared" si="399"/>
        <v>#DIV/0!</v>
      </c>
      <c r="AA167" s="283"/>
      <c r="AB167" s="131"/>
      <c r="AC167" s="131"/>
      <c r="AD167" s="131"/>
      <c r="AE167" s="131"/>
      <c r="AF167" s="131"/>
      <c r="AG167" s="131"/>
    </row>
    <row r="168" spans="1:33" ht="30" customHeight="1" x14ac:dyDescent="0.25">
      <c r="A168" s="108" t="s">
        <v>74</v>
      </c>
      <c r="B168" s="155" t="s">
        <v>309</v>
      </c>
      <c r="C168" s="295" t="s">
        <v>284</v>
      </c>
      <c r="D168" s="141"/>
      <c r="E168" s="142">
        <f>SUM(E169:E175)</f>
        <v>27</v>
      </c>
      <c r="F168" s="143"/>
      <c r="G168" s="144">
        <f>SUM(G169:G176)</f>
        <v>153000</v>
      </c>
      <c r="H168" s="142">
        <f>SUM(H169:H175)</f>
        <v>27</v>
      </c>
      <c r="I168" s="143"/>
      <c r="J168" s="144">
        <f>SUM(J169:J176)</f>
        <v>153000</v>
      </c>
      <c r="K168" s="142">
        <f>SUM(K169:K175)</f>
        <v>1</v>
      </c>
      <c r="L168" s="143"/>
      <c r="M168" s="144">
        <f>SUM(M169:M176)</f>
        <v>24000</v>
      </c>
      <c r="N168" s="142">
        <f>SUM(N169:N175)</f>
        <v>1</v>
      </c>
      <c r="O168" s="143"/>
      <c r="P168" s="144">
        <f>SUM(P169:P176)</f>
        <v>24000</v>
      </c>
      <c r="Q168" s="142">
        <f>SUM(Q169:Q175)</f>
        <v>0</v>
      </c>
      <c r="R168" s="143"/>
      <c r="S168" s="144">
        <f>SUM(S169:S176)</f>
        <v>0</v>
      </c>
      <c r="T168" s="142">
        <f>SUM(T169:T175)</f>
        <v>0</v>
      </c>
      <c r="U168" s="143"/>
      <c r="V168" s="144">
        <f t="shared" ref="V168:X168" si="431">SUM(V169:V176)</f>
        <v>0</v>
      </c>
      <c r="W168" s="144">
        <f t="shared" si="431"/>
        <v>177000</v>
      </c>
      <c r="X168" s="144">
        <f t="shared" si="431"/>
        <v>177000</v>
      </c>
      <c r="Y168" s="144">
        <f t="shared" si="398"/>
        <v>0</v>
      </c>
      <c r="Z168" s="144">
        <f t="shared" si="399"/>
        <v>0</v>
      </c>
      <c r="AA168" s="294"/>
      <c r="AB168" s="118"/>
      <c r="AC168" s="118"/>
      <c r="AD168" s="118"/>
      <c r="AE168" s="118"/>
      <c r="AF168" s="118"/>
      <c r="AG168" s="118"/>
    </row>
    <row r="169" spans="1:33" ht="30" customHeight="1" x14ac:dyDescent="0.25">
      <c r="A169" s="119" t="s">
        <v>77</v>
      </c>
      <c r="B169" s="120" t="s">
        <v>310</v>
      </c>
      <c r="C169" s="187" t="s">
        <v>336</v>
      </c>
      <c r="D169" s="122"/>
      <c r="E169" s="123">
        <v>9</v>
      </c>
      <c r="F169" s="124">
        <v>8500</v>
      </c>
      <c r="G169" s="125">
        <f t="shared" ref="G169:G176" si="432">E169*F169</f>
        <v>76500</v>
      </c>
      <c r="H169" s="123">
        <v>9</v>
      </c>
      <c r="I169" s="124"/>
      <c r="J169" s="125">
        <v>76500</v>
      </c>
      <c r="K169" s="123"/>
      <c r="L169" s="124"/>
      <c r="M169" s="125">
        <f t="shared" ref="M169:M176" si="433">K169*L169</f>
        <v>0</v>
      </c>
      <c r="N169" s="123"/>
      <c r="O169" s="124"/>
      <c r="P169" s="125">
        <f t="shared" ref="P169:P176" si="434">N169*O169</f>
        <v>0</v>
      </c>
      <c r="Q169" s="123"/>
      <c r="R169" s="124"/>
      <c r="S169" s="125">
        <f t="shared" ref="S169:S176" si="435">Q169*R169</f>
        <v>0</v>
      </c>
      <c r="T169" s="123"/>
      <c r="U169" s="124"/>
      <c r="V169" s="125">
        <f t="shared" ref="V169:V176" si="436">T169*U169</f>
        <v>0</v>
      </c>
      <c r="W169" s="126">
        <f t="shared" ref="W169:W176" si="437">G169+M169+S169</f>
        <v>76500</v>
      </c>
      <c r="X169" s="127">
        <v>76500</v>
      </c>
      <c r="Y169" s="127">
        <f t="shared" si="398"/>
        <v>0</v>
      </c>
      <c r="Z169" s="128">
        <f t="shared" si="399"/>
        <v>0</v>
      </c>
      <c r="AA169" s="282"/>
      <c r="AB169" s="131"/>
      <c r="AC169" s="131"/>
      <c r="AD169" s="131"/>
      <c r="AE169" s="131"/>
      <c r="AF169" s="131"/>
      <c r="AG169" s="131"/>
    </row>
    <row r="170" spans="1:33" ht="30" customHeight="1" x14ac:dyDescent="0.25">
      <c r="A170" s="119" t="s">
        <v>77</v>
      </c>
      <c r="B170" s="120" t="s">
        <v>311</v>
      </c>
      <c r="C170" s="187" t="s">
        <v>337</v>
      </c>
      <c r="D170" s="122"/>
      <c r="E170" s="123">
        <v>9</v>
      </c>
      <c r="F170" s="124">
        <v>6000</v>
      </c>
      <c r="G170" s="125">
        <f t="shared" si="432"/>
        <v>54000</v>
      </c>
      <c r="H170" s="123">
        <v>9</v>
      </c>
      <c r="I170" s="124">
        <v>6000</v>
      </c>
      <c r="J170" s="125">
        <f t="shared" ref="J170:J176" si="438">H170*I170</f>
        <v>54000</v>
      </c>
      <c r="K170" s="123"/>
      <c r="L170" s="124"/>
      <c r="M170" s="125">
        <f t="shared" si="433"/>
        <v>0</v>
      </c>
      <c r="N170" s="123"/>
      <c r="O170" s="124"/>
      <c r="P170" s="125">
        <f t="shared" si="434"/>
        <v>0</v>
      </c>
      <c r="Q170" s="123"/>
      <c r="R170" s="124"/>
      <c r="S170" s="125">
        <f t="shared" si="435"/>
        <v>0</v>
      </c>
      <c r="T170" s="123"/>
      <c r="U170" s="124"/>
      <c r="V170" s="125">
        <f t="shared" si="436"/>
        <v>0</v>
      </c>
      <c r="W170" s="138">
        <f t="shared" si="437"/>
        <v>54000</v>
      </c>
      <c r="X170" s="127">
        <f t="shared" ref="X170:X176" si="439">J170+P170+V170</f>
        <v>54000</v>
      </c>
      <c r="Y170" s="127">
        <f t="shared" si="398"/>
        <v>0</v>
      </c>
      <c r="Z170" s="128">
        <f t="shared" si="399"/>
        <v>0</v>
      </c>
      <c r="AA170" s="282"/>
      <c r="AB170" s="131"/>
      <c r="AC170" s="131"/>
      <c r="AD170" s="131"/>
      <c r="AE170" s="131"/>
      <c r="AF170" s="131"/>
      <c r="AG170" s="131"/>
    </row>
    <row r="171" spans="1:33" ht="30" customHeight="1" x14ac:dyDescent="0.25">
      <c r="A171" s="119" t="s">
        <v>77</v>
      </c>
      <c r="B171" s="120" t="s">
        <v>312</v>
      </c>
      <c r="C171" s="187" t="s">
        <v>339</v>
      </c>
      <c r="D171" s="122"/>
      <c r="E171" s="123"/>
      <c r="F171" s="124"/>
      <c r="G171" s="125">
        <f t="shared" si="432"/>
        <v>0</v>
      </c>
      <c r="H171" s="123"/>
      <c r="I171" s="124"/>
      <c r="J171" s="125">
        <f t="shared" si="438"/>
        <v>0</v>
      </c>
      <c r="K171" s="123">
        <v>1</v>
      </c>
      <c r="L171" s="124">
        <v>24000</v>
      </c>
      <c r="M171" s="125">
        <f t="shared" si="433"/>
        <v>24000</v>
      </c>
      <c r="N171" s="123">
        <v>1</v>
      </c>
      <c r="O171" s="124">
        <v>24000</v>
      </c>
      <c r="P171" s="125">
        <f t="shared" si="434"/>
        <v>24000</v>
      </c>
      <c r="Q171" s="123"/>
      <c r="R171" s="124"/>
      <c r="S171" s="125">
        <f t="shared" si="435"/>
        <v>0</v>
      </c>
      <c r="T171" s="123"/>
      <c r="U171" s="124"/>
      <c r="V171" s="125">
        <f t="shared" si="436"/>
        <v>0</v>
      </c>
      <c r="W171" s="138">
        <f t="shared" si="437"/>
        <v>24000</v>
      </c>
      <c r="X171" s="127">
        <f t="shared" si="439"/>
        <v>24000</v>
      </c>
      <c r="Y171" s="127">
        <f t="shared" si="398"/>
        <v>0</v>
      </c>
      <c r="Z171" s="128">
        <f t="shared" si="399"/>
        <v>0</v>
      </c>
      <c r="AA171" s="282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77</v>
      </c>
      <c r="B172" s="120" t="s">
        <v>313</v>
      </c>
      <c r="C172" s="187" t="s">
        <v>338</v>
      </c>
      <c r="D172" s="122"/>
      <c r="E172" s="123">
        <v>9</v>
      </c>
      <c r="F172" s="124">
        <v>2500</v>
      </c>
      <c r="G172" s="125">
        <f t="shared" si="432"/>
        <v>22500</v>
      </c>
      <c r="H172" s="123">
        <v>9</v>
      </c>
      <c r="I172" s="124" t="s">
        <v>333</v>
      </c>
      <c r="J172" s="125">
        <v>22500</v>
      </c>
      <c r="K172" s="123"/>
      <c r="L172" s="124"/>
      <c r="M172" s="125">
        <f t="shared" si="433"/>
        <v>0</v>
      </c>
      <c r="N172" s="123"/>
      <c r="O172" s="124"/>
      <c r="P172" s="125">
        <f t="shared" si="434"/>
        <v>0</v>
      </c>
      <c r="Q172" s="123"/>
      <c r="R172" s="124"/>
      <c r="S172" s="125">
        <f t="shared" si="435"/>
        <v>0</v>
      </c>
      <c r="T172" s="123"/>
      <c r="U172" s="124"/>
      <c r="V172" s="125">
        <f t="shared" si="436"/>
        <v>0</v>
      </c>
      <c r="W172" s="138">
        <f t="shared" si="437"/>
        <v>22500</v>
      </c>
      <c r="X172" s="127">
        <v>22500</v>
      </c>
      <c r="Y172" s="127">
        <f t="shared" si="398"/>
        <v>0</v>
      </c>
      <c r="Z172" s="128">
        <f t="shared" si="399"/>
        <v>0</v>
      </c>
      <c r="AA172" s="282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19" t="s">
        <v>77</v>
      </c>
      <c r="B173" s="120" t="s">
        <v>314</v>
      </c>
      <c r="C173" s="163" t="s">
        <v>315</v>
      </c>
      <c r="D173" s="122"/>
      <c r="E173" s="123"/>
      <c r="F173" s="124"/>
      <c r="G173" s="125">
        <f t="shared" si="432"/>
        <v>0</v>
      </c>
      <c r="H173" s="123"/>
      <c r="I173" s="124"/>
      <c r="J173" s="125">
        <f t="shared" si="438"/>
        <v>0</v>
      </c>
      <c r="K173" s="123"/>
      <c r="L173" s="124"/>
      <c r="M173" s="125">
        <f t="shared" si="433"/>
        <v>0</v>
      </c>
      <c r="N173" s="123"/>
      <c r="O173" s="124"/>
      <c r="P173" s="125">
        <f t="shared" si="434"/>
        <v>0</v>
      </c>
      <c r="Q173" s="123"/>
      <c r="R173" s="124"/>
      <c r="S173" s="125">
        <f t="shared" si="435"/>
        <v>0</v>
      </c>
      <c r="T173" s="123"/>
      <c r="U173" s="124"/>
      <c r="V173" s="125">
        <f t="shared" si="436"/>
        <v>0</v>
      </c>
      <c r="W173" s="138">
        <f t="shared" si="437"/>
        <v>0</v>
      </c>
      <c r="X173" s="127">
        <f t="shared" si="439"/>
        <v>0</v>
      </c>
      <c r="Y173" s="127">
        <f t="shared" si="398"/>
        <v>0</v>
      </c>
      <c r="Z173" s="128" t="e">
        <f t="shared" si="399"/>
        <v>#DIV/0!</v>
      </c>
      <c r="AA173" s="282"/>
      <c r="AB173" s="130"/>
      <c r="AC173" s="131"/>
      <c r="AD173" s="131"/>
      <c r="AE173" s="131"/>
      <c r="AF173" s="131"/>
      <c r="AG173" s="131"/>
    </row>
    <row r="174" spans="1:33" ht="30" customHeight="1" x14ac:dyDescent="0.25">
      <c r="A174" s="119" t="s">
        <v>77</v>
      </c>
      <c r="B174" s="120" t="s">
        <v>316</v>
      </c>
      <c r="C174" s="163" t="s">
        <v>315</v>
      </c>
      <c r="D174" s="122"/>
      <c r="E174" s="123"/>
      <c r="F174" s="124"/>
      <c r="G174" s="125">
        <f t="shared" si="432"/>
        <v>0</v>
      </c>
      <c r="H174" s="123"/>
      <c r="I174" s="124"/>
      <c r="J174" s="125">
        <f t="shared" si="438"/>
        <v>0</v>
      </c>
      <c r="K174" s="123"/>
      <c r="L174" s="124"/>
      <c r="M174" s="125">
        <f t="shared" si="433"/>
        <v>0</v>
      </c>
      <c r="N174" s="123"/>
      <c r="O174" s="124"/>
      <c r="P174" s="125">
        <f t="shared" si="434"/>
        <v>0</v>
      </c>
      <c r="Q174" s="123"/>
      <c r="R174" s="124"/>
      <c r="S174" s="125">
        <f t="shared" si="435"/>
        <v>0</v>
      </c>
      <c r="T174" s="123"/>
      <c r="U174" s="124"/>
      <c r="V174" s="125">
        <f t="shared" si="436"/>
        <v>0</v>
      </c>
      <c r="W174" s="138">
        <f t="shared" si="437"/>
        <v>0</v>
      </c>
      <c r="X174" s="127">
        <f t="shared" si="439"/>
        <v>0</v>
      </c>
      <c r="Y174" s="127">
        <f t="shared" si="398"/>
        <v>0</v>
      </c>
      <c r="Z174" s="128" t="e">
        <f t="shared" si="399"/>
        <v>#DIV/0!</v>
      </c>
      <c r="AA174" s="282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132" t="s">
        <v>77</v>
      </c>
      <c r="B175" s="133" t="s">
        <v>317</v>
      </c>
      <c r="C175" s="163" t="s">
        <v>315</v>
      </c>
      <c r="D175" s="134"/>
      <c r="E175" s="135"/>
      <c r="F175" s="136"/>
      <c r="G175" s="137">
        <f t="shared" si="432"/>
        <v>0</v>
      </c>
      <c r="H175" s="135"/>
      <c r="I175" s="136"/>
      <c r="J175" s="137">
        <f t="shared" si="438"/>
        <v>0</v>
      </c>
      <c r="K175" s="135"/>
      <c r="L175" s="136"/>
      <c r="M175" s="137">
        <f t="shared" si="433"/>
        <v>0</v>
      </c>
      <c r="N175" s="135"/>
      <c r="O175" s="136"/>
      <c r="P175" s="137">
        <f t="shared" si="434"/>
        <v>0</v>
      </c>
      <c r="Q175" s="135"/>
      <c r="R175" s="136"/>
      <c r="S175" s="137">
        <f t="shared" si="435"/>
        <v>0</v>
      </c>
      <c r="T175" s="135"/>
      <c r="U175" s="136"/>
      <c r="V175" s="137">
        <f t="shared" si="436"/>
        <v>0</v>
      </c>
      <c r="W175" s="138">
        <f t="shared" si="437"/>
        <v>0</v>
      </c>
      <c r="X175" s="127">
        <f t="shared" si="439"/>
        <v>0</v>
      </c>
      <c r="Y175" s="127">
        <f t="shared" si="398"/>
        <v>0</v>
      </c>
      <c r="Z175" s="128" t="e">
        <f t="shared" si="399"/>
        <v>#DIV/0!</v>
      </c>
      <c r="AA175" s="283"/>
      <c r="AB175" s="131"/>
      <c r="AC175" s="131"/>
      <c r="AD175" s="131"/>
      <c r="AE175" s="131"/>
      <c r="AF175" s="131"/>
      <c r="AG175" s="131"/>
    </row>
    <row r="176" spans="1:33" ht="30" customHeight="1" x14ac:dyDescent="0.25">
      <c r="A176" s="132" t="s">
        <v>77</v>
      </c>
      <c r="B176" s="154" t="s">
        <v>318</v>
      </c>
      <c r="C176" s="188" t="s">
        <v>319</v>
      </c>
      <c r="D176" s="148"/>
      <c r="E176" s="135"/>
      <c r="F176" s="136">
        <v>0.22</v>
      </c>
      <c r="G176" s="137">
        <f t="shared" si="432"/>
        <v>0</v>
      </c>
      <c r="H176" s="135"/>
      <c r="I176" s="136">
        <v>0.22</v>
      </c>
      <c r="J176" s="137">
        <f t="shared" si="438"/>
        <v>0</v>
      </c>
      <c r="K176" s="135"/>
      <c r="L176" s="136">
        <v>0.22</v>
      </c>
      <c r="M176" s="137">
        <f t="shared" si="433"/>
        <v>0</v>
      </c>
      <c r="N176" s="135"/>
      <c r="O176" s="136">
        <v>0.22</v>
      </c>
      <c r="P176" s="137">
        <f t="shared" si="434"/>
        <v>0</v>
      </c>
      <c r="Q176" s="135"/>
      <c r="R176" s="136">
        <v>0.22</v>
      </c>
      <c r="S176" s="137">
        <f t="shared" si="435"/>
        <v>0</v>
      </c>
      <c r="T176" s="135"/>
      <c r="U176" s="136">
        <v>0.22</v>
      </c>
      <c r="V176" s="137">
        <f t="shared" si="436"/>
        <v>0</v>
      </c>
      <c r="W176" s="138">
        <f t="shared" si="437"/>
        <v>0</v>
      </c>
      <c r="X176" s="127">
        <f t="shared" si="439"/>
        <v>0</v>
      </c>
      <c r="Y176" s="127">
        <f t="shared" si="398"/>
        <v>0</v>
      </c>
      <c r="Z176" s="128" t="e">
        <f t="shared" si="399"/>
        <v>#DIV/0!</v>
      </c>
      <c r="AA176" s="152"/>
      <c r="AB176" s="7"/>
      <c r="AC176" s="7"/>
      <c r="AD176" s="7"/>
      <c r="AE176" s="7"/>
      <c r="AF176" s="7"/>
      <c r="AG176" s="7"/>
    </row>
    <row r="177" spans="1:33" ht="30" customHeight="1" x14ac:dyDescent="0.25">
      <c r="A177" s="296" t="s">
        <v>320</v>
      </c>
      <c r="B177" s="297"/>
      <c r="C177" s="298"/>
      <c r="D177" s="299"/>
      <c r="E177" s="173">
        <f>E168+E164+E159+E154</f>
        <v>37</v>
      </c>
      <c r="F177" s="189"/>
      <c r="G177" s="300">
        <f t="shared" ref="G177:H177" si="440">G168+G164+G159+G154</f>
        <v>163000</v>
      </c>
      <c r="H177" s="173">
        <f t="shared" si="440"/>
        <v>37</v>
      </c>
      <c r="I177" s="189"/>
      <c r="J177" s="300">
        <f t="shared" ref="J177:K177" si="441">J168+J164+J159+J154</f>
        <v>163000</v>
      </c>
      <c r="K177" s="173">
        <f t="shared" si="441"/>
        <v>2</v>
      </c>
      <c r="L177" s="189"/>
      <c r="M177" s="300">
        <f t="shared" ref="M177:N177" si="442">M168+M164+M159+M154</f>
        <v>25000</v>
      </c>
      <c r="N177" s="173">
        <f t="shared" si="442"/>
        <v>3</v>
      </c>
      <c r="O177" s="189"/>
      <c r="P177" s="300">
        <f t="shared" ref="P177:Q177" si="443">P168+P164+P159+P154</f>
        <v>55000</v>
      </c>
      <c r="Q177" s="173">
        <f t="shared" si="443"/>
        <v>0</v>
      </c>
      <c r="R177" s="189"/>
      <c r="S177" s="300">
        <f t="shared" ref="S177:T177" si="444">S168+S164+S159+S154</f>
        <v>0</v>
      </c>
      <c r="T177" s="173">
        <f t="shared" si="444"/>
        <v>0</v>
      </c>
      <c r="U177" s="189"/>
      <c r="V177" s="300">
        <f>V168+V164+V159+V154</f>
        <v>0</v>
      </c>
      <c r="W177" s="225">
        <f>W168+W154+W164+W159</f>
        <v>188000</v>
      </c>
      <c r="X177" s="225">
        <f t="shared" ref="X177" si="445">X168+X154+X164+X159</f>
        <v>218000</v>
      </c>
      <c r="Y177" s="225">
        <f t="shared" si="398"/>
        <v>-30000</v>
      </c>
      <c r="Z177" s="225">
        <f t="shared" si="399"/>
        <v>-0.15957446808510639</v>
      </c>
      <c r="AA177" s="226"/>
      <c r="AB177" s="7"/>
      <c r="AC177" s="7"/>
      <c r="AD177" s="7"/>
      <c r="AE177" s="7"/>
      <c r="AF177" s="7"/>
      <c r="AG177" s="7"/>
    </row>
    <row r="178" spans="1:33" ht="30" customHeight="1" x14ac:dyDescent="0.25">
      <c r="A178" s="301" t="s">
        <v>321</v>
      </c>
      <c r="B178" s="302"/>
      <c r="C178" s="303"/>
      <c r="D178" s="304"/>
      <c r="E178" s="305"/>
      <c r="F178" s="306"/>
      <c r="G178" s="307">
        <f>G33+G47+G56+G78+G92+G106+G119+G127+G135+G142+G146+G152+G177</f>
        <v>298000</v>
      </c>
      <c r="H178" s="305"/>
      <c r="I178" s="306"/>
      <c r="J178" s="307">
        <f>J33+J47+J56+J78+J92+J106+J119+J127+J135+J142+J146+J152+J177</f>
        <v>297999</v>
      </c>
      <c r="K178" s="305"/>
      <c r="L178" s="306"/>
      <c r="M178" s="307">
        <f>M33+M47+M56+M78+M92+M106+M119+M127+M135+M142+M146+M152+M177</f>
        <v>34000</v>
      </c>
      <c r="N178" s="305"/>
      <c r="O178" s="306"/>
      <c r="P178" s="307">
        <f>P33+P47+P56+P78+P92+P106+P119+P127+P135+P142+P146+P152+P177</f>
        <v>64000</v>
      </c>
      <c r="Q178" s="305"/>
      <c r="R178" s="306"/>
      <c r="S178" s="307">
        <f>S33+S47+S56+S78+S92+S106+S119+S127+S135+S142+S146+S152+S177</f>
        <v>0</v>
      </c>
      <c r="T178" s="305"/>
      <c r="U178" s="306"/>
      <c r="V178" s="307">
        <f t="shared" ref="V178:Y178" si="446">V33+V47+V56+V78+V92+V106+V119+V127+V135+V142+V146+V152+V177</f>
        <v>0</v>
      </c>
      <c r="W178" s="307">
        <f t="shared" si="446"/>
        <v>332000</v>
      </c>
      <c r="X178" s="307">
        <f t="shared" si="446"/>
        <v>361999</v>
      </c>
      <c r="Y178" s="307">
        <f t="shared" si="446"/>
        <v>-29999</v>
      </c>
      <c r="Z178" s="308">
        <f t="shared" si="399"/>
        <v>-9.0358433734939764E-2</v>
      </c>
      <c r="AA178" s="309"/>
      <c r="AB178" s="7"/>
      <c r="AC178" s="7"/>
      <c r="AD178" s="7"/>
      <c r="AE178" s="7"/>
      <c r="AF178" s="7"/>
      <c r="AG178" s="7"/>
    </row>
    <row r="179" spans="1:33" ht="15" customHeight="1" x14ac:dyDescent="0.25">
      <c r="A179" s="366"/>
      <c r="B179" s="337"/>
      <c r="C179" s="337"/>
      <c r="D179" s="74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310"/>
      <c r="X179" s="310"/>
      <c r="Y179" s="310"/>
      <c r="Z179" s="310"/>
      <c r="AA179" s="83"/>
      <c r="AB179" s="7"/>
      <c r="AC179" s="7"/>
      <c r="AD179" s="7"/>
      <c r="AE179" s="7"/>
      <c r="AF179" s="7"/>
      <c r="AG179" s="7"/>
    </row>
    <row r="180" spans="1:33" ht="30" customHeight="1" x14ac:dyDescent="0.25">
      <c r="A180" s="367" t="s">
        <v>322</v>
      </c>
      <c r="B180" s="349"/>
      <c r="C180" s="349"/>
      <c r="D180" s="311"/>
      <c r="E180" s="305"/>
      <c r="F180" s="306"/>
      <c r="G180" s="312">
        <f>Фінансування!C27-'Кошторис  витрат'!G178</f>
        <v>0</v>
      </c>
      <c r="H180" s="305"/>
      <c r="I180" s="306"/>
      <c r="J180" s="312">
        <f>Фінансування!C28-'Кошторис  витрат'!J178</f>
        <v>0</v>
      </c>
      <c r="K180" s="305"/>
      <c r="L180" s="306"/>
      <c r="M180" s="312">
        <f>Фінансування!J27-'Кошторис  витрат'!M178</f>
        <v>0</v>
      </c>
      <c r="N180" s="305"/>
      <c r="O180" s="306"/>
      <c r="P180" s="312">
        <f>Фінансування!J28-'Кошторис  витрат'!P178</f>
        <v>0</v>
      </c>
      <c r="Q180" s="305"/>
      <c r="R180" s="306"/>
      <c r="S180" s="312">
        <f>Фінансування!L27-'Кошторис  витрат'!S178</f>
        <v>0</v>
      </c>
      <c r="T180" s="305"/>
      <c r="U180" s="306"/>
      <c r="V180" s="312">
        <f>Фінансування!L28-'Кошторис  витрат'!V178</f>
        <v>0</v>
      </c>
      <c r="W180" s="313">
        <f>Фінансування!N27-'Кошторис  витрат'!W178</f>
        <v>0</v>
      </c>
      <c r="X180" s="313">
        <f>Фінансування!N28-'Кошторис  витрат'!X178</f>
        <v>0</v>
      </c>
      <c r="Y180" s="313"/>
      <c r="Z180" s="313"/>
      <c r="AA180" s="314"/>
      <c r="AB180" s="7"/>
      <c r="AC180" s="7"/>
      <c r="AD180" s="7"/>
      <c r="AE180" s="7"/>
      <c r="AF180" s="7"/>
      <c r="AG180" s="7"/>
    </row>
    <row r="181" spans="1:33" ht="15.75" customHeight="1" x14ac:dyDescent="0.25">
      <c r="A181" s="1"/>
      <c r="B181" s="315"/>
      <c r="C181" s="2"/>
      <c r="D181" s="316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315"/>
      <c r="C182" s="2"/>
      <c r="D182" s="316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315"/>
      <c r="C183" s="2"/>
      <c r="D183" s="316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317"/>
      <c r="B184" s="318"/>
      <c r="C184" s="319"/>
      <c r="D184" s="316"/>
      <c r="E184" s="320"/>
      <c r="F184" s="320"/>
      <c r="G184" s="70"/>
      <c r="H184" s="321"/>
      <c r="I184" s="317"/>
      <c r="J184" s="320"/>
      <c r="K184" s="322"/>
      <c r="L184" s="2"/>
      <c r="M184" s="70"/>
      <c r="N184" s="322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5">
      <c r="A185" s="323"/>
      <c r="B185" s="324"/>
      <c r="C185" s="325" t="s">
        <v>323</v>
      </c>
      <c r="D185" s="326"/>
      <c r="E185" s="327" t="s">
        <v>324</v>
      </c>
      <c r="F185" s="327"/>
      <c r="G185" s="328"/>
      <c r="H185" s="329"/>
      <c r="I185" s="330" t="s">
        <v>325</v>
      </c>
      <c r="J185" s="328"/>
      <c r="K185" s="329"/>
      <c r="L185" s="330"/>
      <c r="M185" s="328"/>
      <c r="N185" s="329"/>
      <c r="O185" s="330"/>
      <c r="P185" s="328"/>
      <c r="Q185" s="328"/>
      <c r="R185" s="328"/>
      <c r="S185" s="328"/>
      <c r="T185" s="328"/>
      <c r="U185" s="328"/>
      <c r="V185" s="328"/>
      <c r="W185" s="331"/>
      <c r="X185" s="331"/>
      <c r="Y185" s="331"/>
      <c r="Z185" s="331"/>
      <c r="AA185" s="332"/>
      <c r="AB185" s="333"/>
      <c r="AC185" s="332"/>
      <c r="AD185" s="333"/>
      <c r="AE185" s="333"/>
      <c r="AF185" s="333"/>
      <c r="AG185" s="333"/>
    </row>
    <row r="186" spans="1:33" ht="15.75" customHeight="1" x14ac:dyDescent="0.25">
      <c r="A186" s="1"/>
      <c r="B186" s="315"/>
      <c r="C186" s="2"/>
      <c r="D186" s="316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315"/>
      <c r="C187" s="2"/>
      <c r="D187" s="316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4"/>
      <c r="X189" s="334"/>
      <c r="Y189" s="334"/>
      <c r="Z189" s="334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15"/>
      <c r="C190" s="2"/>
      <c r="D190" s="316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4"/>
      <c r="X190" s="334"/>
      <c r="Y190" s="334"/>
      <c r="Z190" s="334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4"/>
      <c r="X191" s="334"/>
      <c r="Y191" s="334"/>
      <c r="Z191" s="334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4"/>
      <c r="X192" s="334"/>
      <c r="Y192" s="334"/>
      <c r="Z192" s="334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4"/>
      <c r="X193" s="334"/>
      <c r="Y193" s="334"/>
      <c r="Z193" s="33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4"/>
      <c r="X194" s="334"/>
      <c r="Y194" s="334"/>
      <c r="Z194" s="33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4"/>
      <c r="X195" s="334"/>
      <c r="Y195" s="334"/>
      <c r="Z195" s="33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4"/>
      <c r="X196" s="334"/>
      <c r="Y196" s="334"/>
      <c r="Z196" s="33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4"/>
      <c r="X197" s="334"/>
      <c r="Y197" s="334"/>
      <c r="Z197" s="33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4"/>
      <c r="X198" s="334"/>
      <c r="Y198" s="334"/>
      <c r="Z198" s="33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4"/>
      <c r="X199" s="334"/>
      <c r="Y199" s="334"/>
      <c r="Z199" s="33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4"/>
      <c r="X200" s="334"/>
      <c r="Y200" s="334"/>
      <c r="Z200" s="33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4"/>
      <c r="X201" s="334"/>
      <c r="Y201" s="334"/>
      <c r="Z201" s="33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4"/>
      <c r="X202" s="334"/>
      <c r="Y202" s="334"/>
      <c r="Z202" s="33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4"/>
      <c r="X203" s="334"/>
      <c r="Y203" s="334"/>
      <c r="Z203" s="33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4"/>
      <c r="X204" s="334"/>
      <c r="Y204" s="334"/>
      <c r="Z204" s="33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4"/>
      <c r="X205" s="334"/>
      <c r="Y205" s="334"/>
      <c r="Z205" s="33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4"/>
      <c r="X206" s="334"/>
      <c r="Y206" s="334"/>
      <c r="Z206" s="33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4"/>
      <c r="X207" s="334"/>
      <c r="Y207" s="334"/>
      <c r="Z207" s="33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4"/>
      <c r="X208" s="334"/>
      <c r="Y208" s="334"/>
      <c r="Z208" s="33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4"/>
      <c r="X209" s="334"/>
      <c r="Y209" s="334"/>
      <c r="Z209" s="33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4"/>
      <c r="X210" s="334"/>
      <c r="Y210" s="334"/>
      <c r="Z210" s="33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4"/>
      <c r="X211" s="334"/>
      <c r="Y211" s="334"/>
      <c r="Z211" s="33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4"/>
      <c r="X212" s="334"/>
      <c r="Y212" s="334"/>
      <c r="Z212" s="33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4"/>
      <c r="X213" s="334"/>
      <c r="Y213" s="334"/>
      <c r="Z213" s="33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4"/>
      <c r="X214" s="334"/>
      <c r="Y214" s="334"/>
      <c r="Z214" s="33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4"/>
      <c r="X215" s="334"/>
      <c r="Y215" s="334"/>
      <c r="Z215" s="33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4"/>
      <c r="X216" s="334"/>
      <c r="Y216" s="334"/>
      <c r="Z216" s="33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4"/>
      <c r="X217" s="334"/>
      <c r="Y217" s="334"/>
      <c r="Z217" s="33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4"/>
      <c r="X218" s="334"/>
      <c r="Y218" s="334"/>
      <c r="Z218" s="33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4"/>
      <c r="X219" s="334"/>
      <c r="Y219" s="334"/>
      <c r="Z219" s="33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4"/>
      <c r="X220" s="334"/>
      <c r="Y220" s="334"/>
      <c r="Z220" s="33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4"/>
      <c r="X221" s="334"/>
      <c r="Y221" s="334"/>
      <c r="Z221" s="33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4"/>
      <c r="X222" s="334"/>
      <c r="Y222" s="334"/>
      <c r="Z222" s="33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4"/>
      <c r="X223" s="334"/>
      <c r="Y223" s="334"/>
      <c r="Z223" s="33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4"/>
      <c r="X224" s="334"/>
      <c r="Y224" s="334"/>
      <c r="Z224" s="33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4"/>
      <c r="X225" s="334"/>
      <c r="Y225" s="334"/>
      <c r="Z225" s="33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4"/>
      <c r="X226" s="334"/>
      <c r="Y226" s="334"/>
      <c r="Z226" s="33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4"/>
      <c r="X227" s="334"/>
      <c r="Y227" s="334"/>
      <c r="Z227" s="33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4"/>
      <c r="X228" s="334"/>
      <c r="Y228" s="334"/>
      <c r="Z228" s="33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4"/>
      <c r="X229" s="334"/>
      <c r="Y229" s="334"/>
      <c r="Z229" s="33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4"/>
      <c r="X230" s="334"/>
      <c r="Y230" s="334"/>
      <c r="Z230" s="33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4"/>
      <c r="X231" s="334"/>
      <c r="Y231" s="334"/>
      <c r="Z231" s="33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4"/>
      <c r="X232" s="334"/>
      <c r="Y232" s="334"/>
      <c r="Z232" s="33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4"/>
      <c r="X233" s="334"/>
      <c r="Y233" s="334"/>
      <c r="Z233" s="33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4"/>
      <c r="X234" s="334"/>
      <c r="Y234" s="334"/>
      <c r="Z234" s="33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4"/>
      <c r="X235" s="334"/>
      <c r="Y235" s="334"/>
      <c r="Z235" s="33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4"/>
      <c r="X236" s="334"/>
      <c r="Y236" s="334"/>
      <c r="Z236" s="33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4"/>
      <c r="X237" s="334"/>
      <c r="Y237" s="334"/>
      <c r="Z237" s="33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4"/>
      <c r="X238" s="334"/>
      <c r="Y238" s="334"/>
      <c r="Z238" s="33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4"/>
      <c r="X239" s="334"/>
      <c r="Y239" s="334"/>
      <c r="Z239" s="33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4"/>
      <c r="X240" s="334"/>
      <c r="Y240" s="334"/>
      <c r="Z240" s="33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4"/>
      <c r="X241" s="334"/>
      <c r="Y241" s="334"/>
      <c r="Z241" s="33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4"/>
      <c r="X242" s="334"/>
      <c r="Y242" s="334"/>
      <c r="Z242" s="33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4"/>
      <c r="X243" s="334"/>
      <c r="Y243" s="334"/>
      <c r="Z243" s="33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4"/>
      <c r="X244" s="334"/>
      <c r="Y244" s="334"/>
      <c r="Z244" s="33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4"/>
      <c r="X245" s="334"/>
      <c r="Y245" s="334"/>
      <c r="Z245" s="33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4"/>
      <c r="X246" s="334"/>
      <c r="Y246" s="334"/>
      <c r="Z246" s="33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4"/>
      <c r="X247" s="334"/>
      <c r="Y247" s="334"/>
      <c r="Z247" s="33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4"/>
      <c r="X248" s="334"/>
      <c r="Y248" s="334"/>
      <c r="Z248" s="33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4"/>
      <c r="X249" s="334"/>
      <c r="Y249" s="334"/>
      <c r="Z249" s="33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4"/>
      <c r="X250" s="334"/>
      <c r="Y250" s="334"/>
      <c r="Z250" s="33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4"/>
      <c r="X251" s="334"/>
      <c r="Y251" s="334"/>
      <c r="Z251" s="33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4"/>
      <c r="X252" s="334"/>
      <c r="Y252" s="334"/>
      <c r="Z252" s="33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4"/>
      <c r="X253" s="334"/>
      <c r="Y253" s="334"/>
      <c r="Z253" s="33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4"/>
      <c r="X254" s="334"/>
      <c r="Y254" s="334"/>
      <c r="Z254" s="33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4"/>
      <c r="X255" s="334"/>
      <c r="Y255" s="334"/>
      <c r="Z255" s="33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4"/>
      <c r="X256" s="334"/>
      <c r="Y256" s="334"/>
      <c r="Z256" s="33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4"/>
      <c r="X257" s="334"/>
      <c r="Y257" s="334"/>
      <c r="Z257" s="33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4"/>
      <c r="X258" s="334"/>
      <c r="Y258" s="334"/>
      <c r="Z258" s="33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4"/>
      <c r="X259" s="334"/>
      <c r="Y259" s="334"/>
      <c r="Z259" s="33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4"/>
      <c r="X260" s="334"/>
      <c r="Y260" s="334"/>
      <c r="Z260" s="33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4"/>
      <c r="X261" s="334"/>
      <c r="Y261" s="334"/>
      <c r="Z261" s="33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4"/>
      <c r="X262" s="334"/>
      <c r="Y262" s="334"/>
      <c r="Z262" s="33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4"/>
      <c r="X263" s="334"/>
      <c r="Y263" s="334"/>
      <c r="Z263" s="33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4"/>
      <c r="X264" s="334"/>
      <c r="Y264" s="334"/>
      <c r="Z264" s="33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4"/>
      <c r="X265" s="334"/>
      <c r="Y265" s="334"/>
      <c r="Z265" s="33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4"/>
      <c r="X266" s="334"/>
      <c r="Y266" s="334"/>
      <c r="Z266" s="33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4"/>
      <c r="X267" s="334"/>
      <c r="Y267" s="334"/>
      <c r="Z267" s="33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4"/>
      <c r="X268" s="334"/>
      <c r="Y268" s="334"/>
      <c r="Z268" s="33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4"/>
      <c r="X269" s="334"/>
      <c r="Y269" s="334"/>
      <c r="Z269" s="33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4"/>
      <c r="X270" s="334"/>
      <c r="Y270" s="334"/>
      <c r="Z270" s="33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4"/>
      <c r="X271" s="334"/>
      <c r="Y271" s="334"/>
      <c r="Z271" s="33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4"/>
      <c r="X272" s="334"/>
      <c r="Y272" s="334"/>
      <c r="Z272" s="33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4"/>
      <c r="X273" s="334"/>
      <c r="Y273" s="334"/>
      <c r="Z273" s="33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4"/>
      <c r="X274" s="334"/>
      <c r="Y274" s="334"/>
      <c r="Z274" s="33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4"/>
      <c r="X275" s="334"/>
      <c r="Y275" s="334"/>
      <c r="Z275" s="33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4"/>
      <c r="X276" s="334"/>
      <c r="Y276" s="334"/>
      <c r="Z276" s="33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4"/>
      <c r="X277" s="334"/>
      <c r="Y277" s="334"/>
      <c r="Z277" s="33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4"/>
      <c r="X278" s="334"/>
      <c r="Y278" s="334"/>
      <c r="Z278" s="33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4"/>
      <c r="X279" s="334"/>
      <c r="Y279" s="334"/>
      <c r="Z279" s="33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4"/>
      <c r="X280" s="334"/>
      <c r="Y280" s="334"/>
      <c r="Z280" s="33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4"/>
      <c r="X281" s="334"/>
      <c r="Y281" s="334"/>
      <c r="Z281" s="33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4"/>
      <c r="X282" s="334"/>
      <c r="Y282" s="334"/>
      <c r="Z282" s="33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4"/>
      <c r="X283" s="334"/>
      <c r="Y283" s="334"/>
      <c r="Z283" s="33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4"/>
      <c r="X284" s="334"/>
      <c r="Y284" s="334"/>
      <c r="Z284" s="33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4"/>
      <c r="X285" s="334"/>
      <c r="Y285" s="334"/>
      <c r="Z285" s="33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4"/>
      <c r="X286" s="334"/>
      <c r="Y286" s="334"/>
      <c r="Z286" s="33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4"/>
      <c r="X287" s="334"/>
      <c r="Y287" s="334"/>
      <c r="Z287" s="33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4"/>
      <c r="X288" s="334"/>
      <c r="Y288" s="334"/>
      <c r="Z288" s="33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4"/>
      <c r="X289" s="334"/>
      <c r="Y289" s="334"/>
      <c r="Z289" s="33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4"/>
      <c r="X290" s="334"/>
      <c r="Y290" s="334"/>
      <c r="Z290" s="33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4"/>
      <c r="X291" s="334"/>
      <c r="Y291" s="334"/>
      <c r="Z291" s="33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4"/>
      <c r="X292" s="334"/>
      <c r="Y292" s="334"/>
      <c r="Z292" s="33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4"/>
      <c r="X293" s="334"/>
      <c r="Y293" s="334"/>
      <c r="Z293" s="33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4"/>
      <c r="X294" s="334"/>
      <c r="Y294" s="334"/>
      <c r="Z294" s="33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4"/>
      <c r="X295" s="334"/>
      <c r="Y295" s="334"/>
      <c r="Z295" s="33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4"/>
      <c r="X296" s="334"/>
      <c r="Y296" s="334"/>
      <c r="Z296" s="33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4"/>
      <c r="X297" s="334"/>
      <c r="Y297" s="334"/>
      <c r="Z297" s="33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4"/>
      <c r="X298" s="334"/>
      <c r="Y298" s="334"/>
      <c r="Z298" s="33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4"/>
      <c r="X299" s="334"/>
      <c r="Y299" s="334"/>
      <c r="Z299" s="33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4"/>
      <c r="X300" s="334"/>
      <c r="Y300" s="334"/>
      <c r="Z300" s="33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4"/>
      <c r="X301" s="334"/>
      <c r="Y301" s="334"/>
      <c r="Z301" s="33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4"/>
      <c r="X302" s="334"/>
      <c r="Y302" s="334"/>
      <c r="Z302" s="33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4"/>
      <c r="X303" s="334"/>
      <c r="Y303" s="334"/>
      <c r="Z303" s="33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4"/>
      <c r="X304" s="334"/>
      <c r="Y304" s="334"/>
      <c r="Z304" s="33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4"/>
      <c r="X305" s="334"/>
      <c r="Y305" s="334"/>
      <c r="Z305" s="33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4"/>
      <c r="X306" s="334"/>
      <c r="Y306" s="334"/>
      <c r="Z306" s="33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4"/>
      <c r="X307" s="334"/>
      <c r="Y307" s="334"/>
      <c r="Z307" s="33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4"/>
      <c r="X308" s="334"/>
      <c r="Y308" s="334"/>
      <c r="Z308" s="33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4"/>
      <c r="X309" s="334"/>
      <c r="Y309" s="334"/>
      <c r="Z309" s="33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4"/>
      <c r="X310" s="334"/>
      <c r="Y310" s="334"/>
      <c r="Z310" s="33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4"/>
      <c r="X311" s="334"/>
      <c r="Y311" s="334"/>
      <c r="Z311" s="33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4"/>
      <c r="X312" s="334"/>
      <c r="Y312" s="334"/>
      <c r="Z312" s="33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4"/>
      <c r="X313" s="334"/>
      <c r="Y313" s="334"/>
      <c r="Z313" s="33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4"/>
      <c r="X314" s="334"/>
      <c r="Y314" s="334"/>
      <c r="Z314" s="33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4"/>
      <c r="X315" s="334"/>
      <c r="Y315" s="334"/>
      <c r="Z315" s="33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4"/>
      <c r="X316" s="334"/>
      <c r="Y316" s="334"/>
      <c r="Z316" s="33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4"/>
      <c r="X317" s="334"/>
      <c r="Y317" s="334"/>
      <c r="Z317" s="33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4"/>
      <c r="X318" s="334"/>
      <c r="Y318" s="334"/>
      <c r="Z318" s="33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4"/>
      <c r="X319" s="334"/>
      <c r="Y319" s="334"/>
      <c r="Z319" s="33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4"/>
      <c r="X320" s="334"/>
      <c r="Y320" s="334"/>
      <c r="Z320" s="33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4"/>
      <c r="X321" s="334"/>
      <c r="Y321" s="334"/>
      <c r="Z321" s="33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4"/>
      <c r="X322" s="334"/>
      <c r="Y322" s="334"/>
      <c r="Z322" s="33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4"/>
      <c r="X323" s="334"/>
      <c r="Y323" s="334"/>
      <c r="Z323" s="33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4"/>
      <c r="X324" s="334"/>
      <c r="Y324" s="334"/>
      <c r="Z324" s="33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4"/>
      <c r="X325" s="334"/>
      <c r="Y325" s="334"/>
      <c r="Z325" s="33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4"/>
      <c r="X326" s="334"/>
      <c r="Y326" s="334"/>
      <c r="Z326" s="33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4"/>
      <c r="X327" s="334"/>
      <c r="Y327" s="334"/>
      <c r="Z327" s="33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4"/>
      <c r="X328" s="334"/>
      <c r="Y328" s="334"/>
      <c r="Z328" s="33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4"/>
      <c r="X329" s="334"/>
      <c r="Y329" s="334"/>
      <c r="Z329" s="33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4"/>
      <c r="X330" s="334"/>
      <c r="Y330" s="334"/>
      <c r="Z330" s="33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4"/>
      <c r="X331" s="334"/>
      <c r="Y331" s="334"/>
      <c r="Z331" s="33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4"/>
      <c r="X332" s="334"/>
      <c r="Y332" s="334"/>
      <c r="Z332" s="33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4"/>
      <c r="X333" s="334"/>
      <c r="Y333" s="334"/>
      <c r="Z333" s="33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4"/>
      <c r="X334" s="334"/>
      <c r="Y334" s="334"/>
      <c r="Z334" s="33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4"/>
      <c r="X335" s="334"/>
      <c r="Y335" s="334"/>
      <c r="Z335" s="33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4"/>
      <c r="X336" s="334"/>
      <c r="Y336" s="334"/>
      <c r="Z336" s="33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4"/>
      <c r="X337" s="334"/>
      <c r="Y337" s="334"/>
      <c r="Z337" s="33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4"/>
      <c r="X338" s="334"/>
      <c r="Y338" s="334"/>
      <c r="Z338" s="33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4"/>
      <c r="X339" s="334"/>
      <c r="Y339" s="334"/>
      <c r="Z339" s="33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4"/>
      <c r="X340" s="334"/>
      <c r="Y340" s="334"/>
      <c r="Z340" s="33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4"/>
      <c r="X341" s="334"/>
      <c r="Y341" s="334"/>
      <c r="Z341" s="33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4"/>
      <c r="X342" s="334"/>
      <c r="Y342" s="334"/>
      <c r="Z342" s="33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4"/>
      <c r="X343" s="334"/>
      <c r="Y343" s="334"/>
      <c r="Z343" s="33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4"/>
      <c r="X344" s="334"/>
      <c r="Y344" s="334"/>
      <c r="Z344" s="33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4"/>
      <c r="X345" s="334"/>
      <c r="Y345" s="334"/>
      <c r="Z345" s="33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4"/>
      <c r="X346" s="334"/>
      <c r="Y346" s="334"/>
      <c r="Z346" s="33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4"/>
      <c r="X347" s="334"/>
      <c r="Y347" s="334"/>
      <c r="Z347" s="33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4"/>
      <c r="X348" s="334"/>
      <c r="Y348" s="334"/>
      <c r="Z348" s="33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4"/>
      <c r="X349" s="334"/>
      <c r="Y349" s="334"/>
      <c r="Z349" s="33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4"/>
      <c r="X350" s="334"/>
      <c r="Y350" s="334"/>
      <c r="Z350" s="33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4"/>
      <c r="X351" s="334"/>
      <c r="Y351" s="334"/>
      <c r="Z351" s="33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4"/>
      <c r="X352" s="334"/>
      <c r="Y352" s="334"/>
      <c r="Z352" s="33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4"/>
      <c r="X353" s="334"/>
      <c r="Y353" s="334"/>
      <c r="Z353" s="33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4"/>
      <c r="X354" s="334"/>
      <c r="Y354" s="334"/>
      <c r="Z354" s="33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4"/>
      <c r="X355" s="334"/>
      <c r="Y355" s="334"/>
      <c r="Z355" s="33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4"/>
      <c r="X356" s="334"/>
      <c r="Y356" s="334"/>
      <c r="Z356" s="33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4"/>
      <c r="X357" s="334"/>
      <c r="Y357" s="334"/>
      <c r="Z357" s="33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4"/>
      <c r="X358" s="334"/>
      <c r="Y358" s="334"/>
      <c r="Z358" s="33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4"/>
      <c r="X359" s="334"/>
      <c r="Y359" s="334"/>
      <c r="Z359" s="33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4"/>
      <c r="X360" s="334"/>
      <c r="Y360" s="334"/>
      <c r="Z360" s="33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4"/>
      <c r="X361" s="334"/>
      <c r="Y361" s="334"/>
      <c r="Z361" s="33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4"/>
      <c r="X362" s="334"/>
      <c r="Y362" s="334"/>
      <c r="Z362" s="33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4"/>
      <c r="X363" s="334"/>
      <c r="Y363" s="334"/>
      <c r="Z363" s="33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4"/>
      <c r="X364" s="334"/>
      <c r="Y364" s="334"/>
      <c r="Z364" s="33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4"/>
      <c r="X365" s="334"/>
      <c r="Y365" s="334"/>
      <c r="Z365" s="33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4"/>
      <c r="X366" s="334"/>
      <c r="Y366" s="334"/>
      <c r="Z366" s="33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4"/>
      <c r="X367" s="334"/>
      <c r="Y367" s="334"/>
      <c r="Z367" s="33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4"/>
      <c r="X368" s="334"/>
      <c r="Y368" s="334"/>
      <c r="Z368" s="33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4"/>
      <c r="X369" s="334"/>
      <c r="Y369" s="334"/>
      <c r="Z369" s="33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4"/>
      <c r="X370" s="334"/>
      <c r="Y370" s="334"/>
      <c r="Z370" s="33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4"/>
      <c r="X371" s="334"/>
      <c r="Y371" s="334"/>
      <c r="Z371" s="33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4"/>
      <c r="X372" s="334"/>
      <c r="Y372" s="334"/>
      <c r="Z372" s="33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4"/>
      <c r="X373" s="334"/>
      <c r="Y373" s="334"/>
      <c r="Z373" s="33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4"/>
      <c r="X374" s="334"/>
      <c r="Y374" s="334"/>
      <c r="Z374" s="33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4"/>
      <c r="X375" s="334"/>
      <c r="Y375" s="334"/>
      <c r="Z375" s="33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4"/>
      <c r="X376" s="334"/>
      <c r="Y376" s="334"/>
      <c r="Z376" s="33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4"/>
      <c r="X377" s="334"/>
      <c r="Y377" s="334"/>
      <c r="Z377" s="33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4"/>
      <c r="X378" s="334"/>
      <c r="Y378" s="334"/>
      <c r="Z378" s="33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4"/>
      <c r="X379" s="334"/>
      <c r="Y379" s="334"/>
      <c r="Z379" s="33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4"/>
      <c r="X380" s="334"/>
      <c r="Y380" s="334"/>
      <c r="Z380" s="33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4"/>
      <c r="X381" s="334"/>
      <c r="Y381" s="334"/>
      <c r="Z381" s="33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4"/>
      <c r="X382" s="334"/>
      <c r="Y382" s="334"/>
      <c r="Z382" s="33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4"/>
      <c r="X383" s="334"/>
      <c r="Y383" s="334"/>
      <c r="Z383" s="33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4"/>
      <c r="X384" s="334"/>
      <c r="Y384" s="334"/>
      <c r="Z384" s="33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4"/>
      <c r="X385" s="334"/>
      <c r="Y385" s="334"/>
      <c r="Z385" s="33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K7:P7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36" fitToHeight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user1</cp:lastModifiedBy>
  <cp:lastPrinted>2024-12-05T08:31:59Z</cp:lastPrinted>
  <dcterms:created xsi:type="dcterms:W3CDTF">2020-11-14T13:09:40Z</dcterms:created>
  <dcterms:modified xsi:type="dcterms:W3CDTF">2024-12-05T08:36:11Z</dcterms:modified>
</cp:coreProperties>
</file>