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5480" windowHeight="9120" activeTab="1"/>
  </bookViews>
  <sheets>
    <sheet name="Фінансування" sheetId="1" r:id="rId1"/>
    <sheet name="Кошторис  витрат" sheetId="2" r:id="rId2"/>
    <sheet name="Реєстр документів-1" sheetId="3" r:id="rId3"/>
  </sheets>
  <calcPr calcId="145621"/>
</workbook>
</file>

<file path=xl/calcChain.xml><?xml version="1.0" encoding="utf-8"?>
<calcChain xmlns="http://schemas.openxmlformats.org/spreadsheetml/2006/main">
  <c r="I32" i="3" l="1"/>
  <c r="F32" i="3"/>
  <c r="D32" i="3"/>
  <c r="I27" i="3"/>
  <c r="F27" i="3"/>
  <c r="D27" i="3"/>
  <c r="V180" i="2"/>
  <c r="S180" i="2"/>
  <c r="P180" i="2"/>
  <c r="M180" i="2"/>
  <c r="J180" i="2"/>
  <c r="X180" i="2" s="1"/>
  <c r="G180" i="2"/>
  <c r="W180" i="2" s="1"/>
  <c r="Y180" i="2" s="1"/>
  <c r="V179" i="2"/>
  <c r="S179" i="2"/>
  <c r="P179" i="2"/>
  <c r="M179" i="2"/>
  <c r="J179" i="2"/>
  <c r="X179" i="2" s="1"/>
  <c r="G179" i="2"/>
  <c r="W179" i="2" s="1"/>
  <c r="Y179" i="2" s="1"/>
  <c r="V178" i="2"/>
  <c r="S178" i="2"/>
  <c r="P178" i="2"/>
  <c r="M178" i="2"/>
  <c r="J178" i="2"/>
  <c r="X178" i="2" s="1"/>
  <c r="G178" i="2"/>
  <c r="W178" i="2" s="1"/>
  <c r="Y178" i="2" s="1"/>
  <c r="V177" i="2"/>
  <c r="S177" i="2"/>
  <c r="P177" i="2"/>
  <c r="M177" i="2"/>
  <c r="J177" i="2"/>
  <c r="X177" i="2" s="1"/>
  <c r="G177" i="2"/>
  <c r="W177" i="2" s="1"/>
  <c r="Y177" i="2" s="1"/>
  <c r="V176" i="2"/>
  <c r="S176" i="2"/>
  <c r="P176" i="2"/>
  <c r="M176" i="2"/>
  <c r="J176" i="2"/>
  <c r="X176" i="2" s="1"/>
  <c r="G176" i="2"/>
  <c r="W176" i="2" s="1"/>
  <c r="Y176" i="2" s="1"/>
  <c r="V175" i="2"/>
  <c r="S175" i="2"/>
  <c r="P175" i="2"/>
  <c r="M175" i="2"/>
  <c r="J175" i="2"/>
  <c r="X175" i="2" s="1"/>
  <c r="G175" i="2"/>
  <c r="W175" i="2" s="1"/>
  <c r="Y175" i="2" s="1"/>
  <c r="V174" i="2"/>
  <c r="S174" i="2"/>
  <c r="P174" i="2"/>
  <c r="M174" i="2"/>
  <c r="J174" i="2"/>
  <c r="X174" i="2" s="1"/>
  <c r="G174" i="2"/>
  <c r="W174" i="2" s="1"/>
  <c r="Y174" i="2" s="1"/>
  <c r="V173" i="2"/>
  <c r="S173" i="2"/>
  <c r="P173" i="2"/>
  <c r="M173" i="2"/>
  <c r="J173" i="2"/>
  <c r="X173" i="2" s="1"/>
  <c r="X172" i="2" s="1"/>
  <c r="G173" i="2"/>
  <c r="W173" i="2" s="1"/>
  <c r="V172" i="2"/>
  <c r="V181" i="2" s="1"/>
  <c r="T172" i="2"/>
  <c r="T181" i="2" s="1"/>
  <c r="S172" i="2"/>
  <c r="S181" i="2" s="1"/>
  <c r="Q172" i="2"/>
  <c r="Q181" i="2" s="1"/>
  <c r="P172" i="2"/>
  <c r="P181" i="2" s="1"/>
  <c r="N172" i="2"/>
  <c r="N181" i="2" s="1"/>
  <c r="M172" i="2"/>
  <c r="M181" i="2" s="1"/>
  <c r="K172" i="2"/>
  <c r="K181" i="2" s="1"/>
  <c r="J172" i="2"/>
  <c r="J181" i="2" s="1"/>
  <c r="H172" i="2"/>
  <c r="H181" i="2" s="1"/>
  <c r="G172" i="2"/>
  <c r="G181" i="2" s="1"/>
  <c r="E172" i="2"/>
  <c r="E181" i="2" s="1"/>
  <c r="V171" i="2"/>
  <c r="S171" i="2"/>
  <c r="P171" i="2"/>
  <c r="M171" i="2"/>
  <c r="J171" i="2"/>
  <c r="X171" i="2" s="1"/>
  <c r="G171" i="2"/>
  <c r="W171" i="2" s="1"/>
  <c r="Y171" i="2" s="1"/>
  <c r="V170" i="2"/>
  <c r="S170" i="2"/>
  <c r="P170" i="2"/>
  <c r="M170" i="2"/>
  <c r="J170" i="2"/>
  <c r="X170" i="2" s="1"/>
  <c r="G170" i="2"/>
  <c r="W170" i="2" s="1"/>
  <c r="Y170" i="2" s="1"/>
  <c r="V169" i="2"/>
  <c r="S169" i="2"/>
  <c r="P169" i="2"/>
  <c r="M169" i="2"/>
  <c r="J169" i="2"/>
  <c r="X169" i="2" s="1"/>
  <c r="X168" i="2" s="1"/>
  <c r="G169" i="2"/>
  <c r="W169" i="2" s="1"/>
  <c r="V168" i="2"/>
  <c r="T168" i="2"/>
  <c r="S168" i="2"/>
  <c r="Q168" i="2"/>
  <c r="P168" i="2"/>
  <c r="N168" i="2"/>
  <c r="M168" i="2"/>
  <c r="K168" i="2"/>
  <c r="J168" i="2"/>
  <c r="H168" i="2"/>
  <c r="G168" i="2"/>
  <c r="E168" i="2"/>
  <c r="V167" i="2"/>
  <c r="S167" i="2"/>
  <c r="P167" i="2"/>
  <c r="M167" i="2"/>
  <c r="J167" i="2"/>
  <c r="X167" i="2" s="1"/>
  <c r="X160" i="2" s="1"/>
  <c r="G167" i="2"/>
  <c r="W167" i="2" s="1"/>
  <c r="Y167" i="2" s="1"/>
  <c r="V166" i="2"/>
  <c r="S166" i="2"/>
  <c r="P166" i="2"/>
  <c r="M166" i="2"/>
  <c r="J166" i="2"/>
  <c r="G166" i="2"/>
  <c r="W166" i="2" s="1"/>
  <c r="Y166" i="2" s="1"/>
  <c r="Z166" i="2" s="1"/>
  <c r="V165" i="2"/>
  <c r="S165" i="2"/>
  <c r="P165" i="2"/>
  <c r="M165" i="2"/>
  <c r="W165" i="2" s="1"/>
  <c r="Y165" i="2" s="1"/>
  <c r="Z165" i="2" s="1"/>
  <c r="G165" i="2"/>
  <c r="V164" i="2"/>
  <c r="S164" i="2"/>
  <c r="P164" i="2"/>
  <c r="M164" i="2"/>
  <c r="J164" i="2"/>
  <c r="G164" i="2"/>
  <c r="W164" i="2" s="1"/>
  <c r="Y164" i="2" s="1"/>
  <c r="Z164" i="2" s="1"/>
  <c r="V163" i="2"/>
  <c r="S163" i="2"/>
  <c r="P163" i="2"/>
  <c r="M163" i="2"/>
  <c r="J163" i="2"/>
  <c r="G163" i="2"/>
  <c r="W163" i="2" s="1"/>
  <c r="Y163" i="2" s="1"/>
  <c r="Z163" i="2" s="1"/>
  <c r="V162" i="2"/>
  <c r="S162" i="2"/>
  <c r="P162" i="2"/>
  <c r="M162" i="2"/>
  <c r="J162" i="2"/>
  <c r="G162" i="2"/>
  <c r="W162" i="2" s="1"/>
  <c r="Y162" i="2" s="1"/>
  <c r="Z162" i="2" s="1"/>
  <c r="V161" i="2"/>
  <c r="S161" i="2"/>
  <c r="P161" i="2"/>
  <c r="M161" i="2"/>
  <c r="J161" i="2"/>
  <c r="G161" i="2"/>
  <c r="W161" i="2" s="1"/>
  <c r="V160" i="2"/>
  <c r="T160" i="2"/>
  <c r="S160" i="2"/>
  <c r="Q160" i="2"/>
  <c r="P160" i="2"/>
  <c r="N160" i="2"/>
  <c r="M160" i="2"/>
  <c r="K160" i="2"/>
  <c r="J160" i="2"/>
  <c r="H160" i="2"/>
  <c r="G160" i="2"/>
  <c r="E160" i="2"/>
  <c r="V159" i="2"/>
  <c r="S159" i="2"/>
  <c r="P159" i="2"/>
  <c r="M159" i="2"/>
  <c r="J159" i="2"/>
  <c r="X159" i="2" s="1"/>
  <c r="G159" i="2"/>
  <c r="W159" i="2" s="1"/>
  <c r="Y159" i="2" s="1"/>
  <c r="V158" i="2"/>
  <c r="S158" i="2"/>
  <c r="P158" i="2"/>
  <c r="M158" i="2"/>
  <c r="J158" i="2"/>
  <c r="X158" i="2" s="1"/>
  <c r="G158" i="2"/>
  <c r="W158" i="2" s="1"/>
  <c r="Y158" i="2" s="1"/>
  <c r="Z158" i="2" s="1"/>
  <c r="V157" i="2"/>
  <c r="S157" i="2"/>
  <c r="P157" i="2"/>
  <c r="M157" i="2"/>
  <c r="J157" i="2"/>
  <c r="X157" i="2" s="1"/>
  <c r="G157" i="2"/>
  <c r="W157" i="2" s="1"/>
  <c r="Y157" i="2" s="1"/>
  <c r="V156" i="2"/>
  <c r="S156" i="2"/>
  <c r="P156" i="2"/>
  <c r="M156" i="2"/>
  <c r="J156" i="2"/>
  <c r="X156" i="2" s="1"/>
  <c r="X155" i="2" s="1"/>
  <c r="G156" i="2"/>
  <c r="W156" i="2" s="1"/>
  <c r="V155" i="2"/>
  <c r="T155" i="2"/>
  <c r="S155" i="2"/>
  <c r="Q155" i="2"/>
  <c r="P155" i="2"/>
  <c r="N155" i="2"/>
  <c r="M155" i="2"/>
  <c r="K155" i="2"/>
  <c r="J155" i="2"/>
  <c r="H155" i="2"/>
  <c r="G155" i="2"/>
  <c r="E155" i="2"/>
  <c r="T153" i="2"/>
  <c r="Q153" i="2"/>
  <c r="N153" i="2"/>
  <c r="K153" i="2"/>
  <c r="H153" i="2"/>
  <c r="E153" i="2"/>
  <c r="V152" i="2"/>
  <c r="S152" i="2"/>
  <c r="P152" i="2"/>
  <c r="M152" i="2"/>
  <c r="J152" i="2"/>
  <c r="X152" i="2" s="1"/>
  <c r="G152" i="2"/>
  <c r="W152" i="2" s="1"/>
  <c r="Y152" i="2" s="1"/>
  <c r="V151" i="2"/>
  <c r="S151" i="2"/>
  <c r="P151" i="2"/>
  <c r="M151" i="2"/>
  <c r="J151" i="2"/>
  <c r="X151" i="2" s="1"/>
  <c r="G151" i="2"/>
  <c r="W151" i="2" s="1"/>
  <c r="Y151" i="2" s="1"/>
  <c r="V150" i="2"/>
  <c r="S150" i="2"/>
  <c r="P150" i="2"/>
  <c r="M150" i="2"/>
  <c r="J150" i="2"/>
  <c r="X150" i="2" s="1"/>
  <c r="G150" i="2"/>
  <c r="W150" i="2" s="1"/>
  <c r="Y150" i="2" s="1"/>
  <c r="Z150" i="2" s="1"/>
  <c r="V149" i="2"/>
  <c r="V153" i="2" s="1"/>
  <c r="S149" i="2"/>
  <c r="S153" i="2" s="1"/>
  <c r="P149" i="2"/>
  <c r="P153" i="2" s="1"/>
  <c r="M149" i="2"/>
  <c r="M153" i="2" s="1"/>
  <c r="J149" i="2"/>
  <c r="J153" i="2" s="1"/>
  <c r="G149" i="2"/>
  <c r="G153" i="2" s="1"/>
  <c r="T147" i="2"/>
  <c r="Q147" i="2"/>
  <c r="N147" i="2"/>
  <c r="K147" i="2"/>
  <c r="H147" i="2"/>
  <c r="E147" i="2"/>
  <c r="V146" i="2"/>
  <c r="S146" i="2"/>
  <c r="P146" i="2"/>
  <c r="M146" i="2"/>
  <c r="J146" i="2"/>
  <c r="X146" i="2" s="1"/>
  <c r="G146" i="2"/>
  <c r="W146" i="2" s="1"/>
  <c r="Y146" i="2" s="1"/>
  <c r="V145" i="2"/>
  <c r="V147" i="2" s="1"/>
  <c r="S145" i="2"/>
  <c r="S147" i="2" s="1"/>
  <c r="P145" i="2"/>
  <c r="P147" i="2" s="1"/>
  <c r="M145" i="2"/>
  <c r="M147" i="2" s="1"/>
  <c r="J145" i="2"/>
  <c r="J147" i="2" s="1"/>
  <c r="G145" i="2"/>
  <c r="G147" i="2" s="1"/>
  <c r="T143" i="2"/>
  <c r="Q143" i="2"/>
  <c r="N143" i="2"/>
  <c r="K143" i="2"/>
  <c r="H143" i="2"/>
  <c r="E143" i="2"/>
  <c r="V142" i="2"/>
  <c r="S142" i="2"/>
  <c r="P142" i="2"/>
  <c r="M142" i="2"/>
  <c r="J142" i="2"/>
  <c r="X142" i="2" s="1"/>
  <c r="G142" i="2"/>
  <c r="W142" i="2" s="1"/>
  <c r="Y142" i="2" s="1"/>
  <c r="V141" i="2"/>
  <c r="S141" i="2"/>
  <c r="P141" i="2"/>
  <c r="M141" i="2"/>
  <c r="J141" i="2"/>
  <c r="X141" i="2" s="1"/>
  <c r="G141" i="2"/>
  <c r="W141" i="2" s="1"/>
  <c r="Y141" i="2" s="1"/>
  <c r="V140" i="2"/>
  <c r="S140" i="2"/>
  <c r="P140" i="2"/>
  <c r="M140" i="2"/>
  <c r="J140" i="2"/>
  <c r="X140" i="2" s="1"/>
  <c r="G140" i="2"/>
  <c r="W140" i="2" s="1"/>
  <c r="Y140" i="2" s="1"/>
  <c r="V139" i="2"/>
  <c r="S139" i="2"/>
  <c r="P139" i="2"/>
  <c r="M139" i="2"/>
  <c r="J139" i="2"/>
  <c r="X139" i="2" s="1"/>
  <c r="G139" i="2"/>
  <c r="W139" i="2" s="1"/>
  <c r="Y139" i="2" s="1"/>
  <c r="V138" i="2"/>
  <c r="V143" i="2" s="1"/>
  <c r="S138" i="2"/>
  <c r="S143" i="2" s="1"/>
  <c r="P138" i="2"/>
  <c r="P143" i="2" s="1"/>
  <c r="M138" i="2"/>
  <c r="M143" i="2" s="1"/>
  <c r="J138" i="2"/>
  <c r="J143" i="2" s="1"/>
  <c r="G138" i="2"/>
  <c r="G143" i="2" s="1"/>
  <c r="T136" i="2"/>
  <c r="Q136" i="2"/>
  <c r="N136" i="2"/>
  <c r="K136" i="2"/>
  <c r="H136" i="2"/>
  <c r="E136" i="2"/>
  <c r="V135" i="2"/>
  <c r="S135" i="2"/>
  <c r="P135" i="2"/>
  <c r="M135" i="2"/>
  <c r="J135" i="2"/>
  <c r="X135" i="2" s="1"/>
  <c r="G135" i="2"/>
  <c r="W135" i="2" s="1"/>
  <c r="Y135" i="2" s="1"/>
  <c r="V134" i="2"/>
  <c r="S134" i="2"/>
  <c r="P134" i="2"/>
  <c r="M134" i="2"/>
  <c r="J134" i="2"/>
  <c r="X134" i="2" s="1"/>
  <c r="G134" i="2"/>
  <c r="W134" i="2" s="1"/>
  <c r="Y134" i="2" s="1"/>
  <c r="V133" i="2"/>
  <c r="S133" i="2"/>
  <c r="P133" i="2"/>
  <c r="M133" i="2"/>
  <c r="J133" i="2"/>
  <c r="X133" i="2" s="1"/>
  <c r="G133" i="2"/>
  <c r="W133" i="2" s="1"/>
  <c r="Y133" i="2" s="1"/>
  <c r="Z133" i="2" s="1"/>
  <c r="V132" i="2"/>
  <c r="S132" i="2"/>
  <c r="P132" i="2"/>
  <c r="M132" i="2"/>
  <c r="J132" i="2"/>
  <c r="X132" i="2" s="1"/>
  <c r="G132" i="2"/>
  <c r="W132" i="2" s="1"/>
  <c r="Y132" i="2" s="1"/>
  <c r="V131" i="2"/>
  <c r="S131" i="2"/>
  <c r="P131" i="2"/>
  <c r="M131" i="2"/>
  <c r="J131" i="2"/>
  <c r="X131" i="2" s="1"/>
  <c r="G131" i="2"/>
  <c r="W131" i="2" s="1"/>
  <c r="Y131" i="2" s="1"/>
  <c r="V130" i="2"/>
  <c r="V136" i="2" s="1"/>
  <c r="S130" i="2"/>
  <c r="S136" i="2" s="1"/>
  <c r="P130" i="2"/>
  <c r="P136" i="2" s="1"/>
  <c r="M130" i="2"/>
  <c r="M136" i="2" s="1"/>
  <c r="J130" i="2"/>
  <c r="J136" i="2" s="1"/>
  <c r="G130" i="2"/>
  <c r="W130" i="2" s="1"/>
  <c r="T128" i="2"/>
  <c r="Q128" i="2"/>
  <c r="N128" i="2"/>
  <c r="K128" i="2"/>
  <c r="H128" i="2"/>
  <c r="E128" i="2"/>
  <c r="V127" i="2"/>
  <c r="S127" i="2"/>
  <c r="P127" i="2"/>
  <c r="M127" i="2"/>
  <c r="J127" i="2"/>
  <c r="X127" i="2" s="1"/>
  <c r="G127" i="2"/>
  <c r="W127" i="2" s="1"/>
  <c r="Y127" i="2" s="1"/>
  <c r="V126" i="2"/>
  <c r="S126" i="2"/>
  <c r="P126" i="2"/>
  <c r="M126" i="2"/>
  <c r="J126" i="2"/>
  <c r="X126" i="2" s="1"/>
  <c r="G126" i="2"/>
  <c r="W126" i="2" s="1"/>
  <c r="Y126" i="2" s="1"/>
  <c r="V125" i="2"/>
  <c r="S125" i="2"/>
  <c r="P125" i="2"/>
  <c r="M125" i="2"/>
  <c r="J125" i="2"/>
  <c r="X125" i="2" s="1"/>
  <c r="G125" i="2"/>
  <c r="W125" i="2" s="1"/>
  <c r="Y125" i="2" s="1"/>
  <c r="V124" i="2"/>
  <c r="S124" i="2"/>
  <c r="P124" i="2"/>
  <c r="M124" i="2"/>
  <c r="J124" i="2"/>
  <c r="X124" i="2" s="1"/>
  <c r="G124" i="2"/>
  <c r="W124" i="2" s="1"/>
  <c r="Y124" i="2" s="1"/>
  <c r="V123" i="2"/>
  <c r="S123" i="2"/>
  <c r="P123" i="2"/>
  <c r="M123" i="2"/>
  <c r="J123" i="2"/>
  <c r="X123" i="2" s="1"/>
  <c r="G123" i="2"/>
  <c r="W123" i="2" s="1"/>
  <c r="Y123" i="2" s="1"/>
  <c r="V122" i="2"/>
  <c r="V128" i="2" s="1"/>
  <c r="S122" i="2"/>
  <c r="S128" i="2" s="1"/>
  <c r="P122" i="2"/>
  <c r="P128" i="2" s="1"/>
  <c r="M122" i="2"/>
  <c r="M128" i="2" s="1"/>
  <c r="J122" i="2"/>
  <c r="J128" i="2" s="1"/>
  <c r="G122" i="2"/>
  <c r="G128" i="2" s="1"/>
  <c r="T120" i="2"/>
  <c r="Q120" i="2"/>
  <c r="N120" i="2"/>
  <c r="K120" i="2"/>
  <c r="H120" i="2"/>
  <c r="E120" i="2"/>
  <c r="V119" i="2"/>
  <c r="S119" i="2"/>
  <c r="P119" i="2"/>
  <c r="M119" i="2"/>
  <c r="J119" i="2"/>
  <c r="X119" i="2" s="1"/>
  <c r="G119" i="2"/>
  <c r="W119" i="2" s="1"/>
  <c r="Y119" i="2" s="1"/>
  <c r="V118" i="2"/>
  <c r="S118" i="2"/>
  <c r="P118" i="2"/>
  <c r="M118" i="2"/>
  <c r="J118" i="2"/>
  <c r="G118" i="2"/>
  <c r="W118" i="2" s="1"/>
  <c r="Y118" i="2" s="1"/>
  <c r="Z118" i="2" s="1"/>
  <c r="V117" i="2"/>
  <c r="S117" i="2"/>
  <c r="P117" i="2"/>
  <c r="M117" i="2"/>
  <c r="J117" i="2"/>
  <c r="X117" i="2" s="1"/>
  <c r="G117" i="2"/>
  <c r="W117" i="2" s="1"/>
  <c r="Y117" i="2" s="1"/>
  <c r="V116" i="2"/>
  <c r="S116" i="2"/>
  <c r="P116" i="2"/>
  <c r="M116" i="2"/>
  <c r="J116" i="2"/>
  <c r="X116" i="2" s="1"/>
  <c r="G116" i="2"/>
  <c r="W116" i="2" s="1"/>
  <c r="Y116" i="2" s="1"/>
  <c r="V115" i="2"/>
  <c r="S115" i="2"/>
  <c r="P115" i="2"/>
  <c r="M115" i="2"/>
  <c r="J115" i="2"/>
  <c r="X115" i="2" s="1"/>
  <c r="G115" i="2"/>
  <c r="W115" i="2" s="1"/>
  <c r="Y115" i="2" s="1"/>
  <c r="V114" i="2"/>
  <c r="S114" i="2"/>
  <c r="P114" i="2"/>
  <c r="M114" i="2"/>
  <c r="J114" i="2"/>
  <c r="X114" i="2" s="1"/>
  <c r="G114" i="2"/>
  <c r="W114" i="2" s="1"/>
  <c r="Y114" i="2" s="1"/>
  <c r="V113" i="2"/>
  <c r="S113" i="2"/>
  <c r="P113" i="2"/>
  <c r="M113" i="2"/>
  <c r="J113" i="2"/>
  <c r="X113" i="2" s="1"/>
  <c r="G113" i="2"/>
  <c r="W113" i="2" s="1"/>
  <c r="Y113" i="2" s="1"/>
  <c r="V112" i="2"/>
  <c r="S112" i="2"/>
  <c r="P112" i="2"/>
  <c r="M112" i="2"/>
  <c r="J112" i="2"/>
  <c r="X112" i="2" s="1"/>
  <c r="G112" i="2"/>
  <c r="W112" i="2" s="1"/>
  <c r="Y112" i="2" s="1"/>
  <c r="V111" i="2"/>
  <c r="S111" i="2"/>
  <c r="P111" i="2"/>
  <c r="M111" i="2"/>
  <c r="J111" i="2"/>
  <c r="X111" i="2" s="1"/>
  <c r="G111" i="2"/>
  <c r="W111" i="2" s="1"/>
  <c r="Y111" i="2" s="1"/>
  <c r="V110" i="2"/>
  <c r="S110" i="2"/>
  <c r="P110" i="2"/>
  <c r="M110" i="2"/>
  <c r="J110" i="2"/>
  <c r="X110" i="2" s="1"/>
  <c r="G110" i="2"/>
  <c r="W110" i="2" s="1"/>
  <c r="Y110" i="2" s="1"/>
  <c r="V109" i="2"/>
  <c r="V120" i="2" s="1"/>
  <c r="S109" i="2"/>
  <c r="S120" i="2" s="1"/>
  <c r="P109" i="2"/>
  <c r="P120" i="2" s="1"/>
  <c r="M109" i="2"/>
  <c r="M120" i="2" s="1"/>
  <c r="J109" i="2"/>
  <c r="J120" i="2" s="1"/>
  <c r="G109" i="2"/>
  <c r="G120" i="2" s="1"/>
  <c r="V106" i="2"/>
  <c r="S106" i="2"/>
  <c r="P106" i="2"/>
  <c r="M106" i="2"/>
  <c r="J106" i="2"/>
  <c r="X106" i="2" s="1"/>
  <c r="G106" i="2"/>
  <c r="W106" i="2" s="1"/>
  <c r="Y106" i="2" s="1"/>
  <c r="V105" i="2"/>
  <c r="S105" i="2"/>
  <c r="P105" i="2"/>
  <c r="M105" i="2"/>
  <c r="J105" i="2"/>
  <c r="X105" i="2" s="1"/>
  <c r="G105" i="2"/>
  <c r="W105" i="2" s="1"/>
  <c r="Y105" i="2" s="1"/>
  <c r="V104" i="2"/>
  <c r="S104" i="2"/>
  <c r="P104" i="2"/>
  <c r="M104" i="2"/>
  <c r="J104" i="2"/>
  <c r="X104" i="2" s="1"/>
  <c r="G104" i="2"/>
  <c r="W104" i="2" s="1"/>
  <c r="V103" i="2"/>
  <c r="T103" i="2"/>
  <c r="S103" i="2"/>
  <c r="Q103" i="2"/>
  <c r="P103" i="2"/>
  <c r="N103" i="2"/>
  <c r="M103" i="2"/>
  <c r="K103" i="2"/>
  <c r="J103" i="2"/>
  <c r="H103" i="2"/>
  <c r="G103" i="2"/>
  <c r="E103" i="2"/>
  <c r="V102" i="2"/>
  <c r="S102" i="2"/>
  <c r="P102" i="2"/>
  <c r="M102" i="2"/>
  <c r="J102" i="2"/>
  <c r="X102" i="2" s="1"/>
  <c r="G102" i="2"/>
  <c r="W102" i="2" s="1"/>
  <c r="Y102" i="2" s="1"/>
  <c r="V101" i="2"/>
  <c r="S101" i="2"/>
  <c r="P101" i="2"/>
  <c r="M101" i="2"/>
  <c r="J101" i="2"/>
  <c r="X101" i="2" s="1"/>
  <c r="G101" i="2"/>
  <c r="W101" i="2" s="1"/>
  <c r="Y101" i="2" s="1"/>
  <c r="V100" i="2"/>
  <c r="S100" i="2"/>
  <c r="P100" i="2"/>
  <c r="M100" i="2"/>
  <c r="J100" i="2"/>
  <c r="X100" i="2" s="1"/>
  <c r="G100" i="2"/>
  <c r="W100" i="2" s="1"/>
  <c r="V99" i="2"/>
  <c r="T99" i="2"/>
  <c r="S99" i="2"/>
  <c r="Q99" i="2"/>
  <c r="P99" i="2"/>
  <c r="N99" i="2"/>
  <c r="M99" i="2"/>
  <c r="K99" i="2"/>
  <c r="J99" i="2"/>
  <c r="H99" i="2"/>
  <c r="G99" i="2"/>
  <c r="E99" i="2"/>
  <c r="V98" i="2"/>
  <c r="S98" i="2"/>
  <c r="P98" i="2"/>
  <c r="M98" i="2"/>
  <c r="J98" i="2"/>
  <c r="X98" i="2" s="1"/>
  <c r="G98" i="2"/>
  <c r="W98" i="2" s="1"/>
  <c r="V97" i="2"/>
  <c r="S97" i="2"/>
  <c r="P97" i="2"/>
  <c r="M97" i="2"/>
  <c r="J97" i="2"/>
  <c r="X97" i="2" s="1"/>
  <c r="G97" i="2"/>
  <c r="W97" i="2" s="1"/>
  <c r="V96" i="2"/>
  <c r="V95" i="2" s="1"/>
  <c r="S96" i="2"/>
  <c r="P96" i="2"/>
  <c r="M96" i="2"/>
  <c r="J96" i="2"/>
  <c r="X96" i="2" s="1"/>
  <c r="G96" i="2"/>
  <c r="W96" i="2" s="1"/>
  <c r="T95" i="2"/>
  <c r="S95" i="2"/>
  <c r="Q95" i="2"/>
  <c r="P95" i="2"/>
  <c r="N95" i="2"/>
  <c r="M95" i="2"/>
  <c r="K95" i="2"/>
  <c r="J95" i="2"/>
  <c r="H95" i="2"/>
  <c r="G95" i="2"/>
  <c r="E95" i="2"/>
  <c r="V92" i="2"/>
  <c r="S92" i="2"/>
  <c r="P92" i="2"/>
  <c r="M92" i="2"/>
  <c r="J92" i="2"/>
  <c r="X92" i="2" s="1"/>
  <c r="G92" i="2"/>
  <c r="W92" i="2" s="1"/>
  <c r="Y92" i="2" s="1"/>
  <c r="V91" i="2"/>
  <c r="S91" i="2"/>
  <c r="P91" i="2"/>
  <c r="M91" i="2"/>
  <c r="J91" i="2"/>
  <c r="X91" i="2" s="1"/>
  <c r="G91" i="2"/>
  <c r="W91" i="2" s="1"/>
  <c r="Y91" i="2" s="1"/>
  <c r="V90" i="2"/>
  <c r="S90" i="2"/>
  <c r="P90" i="2"/>
  <c r="M90" i="2"/>
  <c r="J90" i="2"/>
  <c r="X90" i="2" s="1"/>
  <c r="G90" i="2"/>
  <c r="W90" i="2" s="1"/>
  <c r="V89" i="2"/>
  <c r="T89" i="2"/>
  <c r="S89" i="2"/>
  <c r="Q89" i="2"/>
  <c r="P89" i="2"/>
  <c r="N89" i="2"/>
  <c r="M89" i="2"/>
  <c r="K89" i="2"/>
  <c r="J89" i="2"/>
  <c r="H89" i="2"/>
  <c r="G89" i="2"/>
  <c r="E89" i="2"/>
  <c r="V88" i="2"/>
  <c r="S88" i="2"/>
  <c r="P88" i="2"/>
  <c r="M88" i="2"/>
  <c r="J88" i="2"/>
  <c r="X88" i="2" s="1"/>
  <c r="G88" i="2"/>
  <c r="W88" i="2" s="1"/>
  <c r="Y88" i="2" s="1"/>
  <c r="V87" i="2"/>
  <c r="S87" i="2"/>
  <c r="P87" i="2"/>
  <c r="M87" i="2"/>
  <c r="J87" i="2"/>
  <c r="X87" i="2" s="1"/>
  <c r="G87" i="2"/>
  <c r="W87" i="2" s="1"/>
  <c r="Y87" i="2" s="1"/>
  <c r="V86" i="2"/>
  <c r="S86" i="2"/>
  <c r="P86" i="2"/>
  <c r="M86" i="2"/>
  <c r="J86" i="2"/>
  <c r="X86" i="2" s="1"/>
  <c r="G86" i="2"/>
  <c r="W86" i="2" s="1"/>
  <c r="V85" i="2"/>
  <c r="T85" i="2"/>
  <c r="S85" i="2"/>
  <c r="Q85" i="2"/>
  <c r="P85" i="2"/>
  <c r="N85" i="2"/>
  <c r="M85" i="2"/>
  <c r="K85" i="2"/>
  <c r="J85" i="2"/>
  <c r="H85" i="2"/>
  <c r="G85" i="2"/>
  <c r="E85" i="2"/>
  <c r="V84" i="2"/>
  <c r="S84" i="2"/>
  <c r="P84" i="2"/>
  <c r="M84" i="2"/>
  <c r="J84" i="2"/>
  <c r="X84" i="2" s="1"/>
  <c r="G84" i="2"/>
  <c r="W84" i="2" s="1"/>
  <c r="Y84" i="2" s="1"/>
  <c r="V83" i="2"/>
  <c r="S83" i="2"/>
  <c r="P83" i="2"/>
  <c r="M83" i="2"/>
  <c r="J83" i="2"/>
  <c r="X83" i="2" s="1"/>
  <c r="G83" i="2"/>
  <c r="W83" i="2" s="1"/>
  <c r="Y83" i="2" s="1"/>
  <c r="V82" i="2"/>
  <c r="S82" i="2"/>
  <c r="P82" i="2"/>
  <c r="M82" i="2"/>
  <c r="J82" i="2"/>
  <c r="X82" i="2" s="1"/>
  <c r="G82" i="2"/>
  <c r="W82" i="2" s="1"/>
  <c r="V81" i="2"/>
  <c r="V93" i="2" s="1"/>
  <c r="T81" i="2"/>
  <c r="S81" i="2"/>
  <c r="S93" i="2" s="1"/>
  <c r="Q81" i="2"/>
  <c r="P81" i="2"/>
  <c r="P93" i="2" s="1"/>
  <c r="N81" i="2"/>
  <c r="M81" i="2"/>
  <c r="M93" i="2" s="1"/>
  <c r="K81" i="2"/>
  <c r="J81" i="2"/>
  <c r="J93" i="2" s="1"/>
  <c r="H81" i="2"/>
  <c r="G81" i="2"/>
  <c r="G93" i="2" s="1"/>
  <c r="E81" i="2"/>
  <c r="V78" i="2"/>
  <c r="S78" i="2"/>
  <c r="P78" i="2"/>
  <c r="M78" i="2"/>
  <c r="J78" i="2"/>
  <c r="X78" i="2" s="1"/>
  <c r="G78" i="2"/>
  <c r="W78" i="2" s="1"/>
  <c r="Y78" i="2" s="1"/>
  <c r="V77" i="2"/>
  <c r="S77" i="2"/>
  <c r="P77" i="2"/>
  <c r="M77" i="2"/>
  <c r="J77" i="2"/>
  <c r="X77" i="2" s="1"/>
  <c r="G77" i="2"/>
  <c r="W77" i="2" s="1"/>
  <c r="Y77" i="2" s="1"/>
  <c r="V76" i="2"/>
  <c r="S76" i="2"/>
  <c r="P76" i="2"/>
  <c r="M76" i="2"/>
  <c r="J76" i="2"/>
  <c r="X76" i="2" s="1"/>
  <c r="G76" i="2"/>
  <c r="W76" i="2" s="1"/>
  <c r="V75" i="2"/>
  <c r="V79" i="2" s="1"/>
  <c r="T75" i="2"/>
  <c r="T79" i="2" s="1"/>
  <c r="S75" i="2"/>
  <c r="S79" i="2" s="1"/>
  <c r="Q75" i="2"/>
  <c r="Q79" i="2" s="1"/>
  <c r="P75" i="2"/>
  <c r="P79" i="2" s="1"/>
  <c r="N75" i="2"/>
  <c r="N79" i="2" s="1"/>
  <c r="M75" i="2"/>
  <c r="M79" i="2" s="1"/>
  <c r="K75" i="2"/>
  <c r="K79" i="2" s="1"/>
  <c r="J75" i="2"/>
  <c r="J79" i="2" s="1"/>
  <c r="H75" i="2"/>
  <c r="H79" i="2" s="1"/>
  <c r="G75" i="2"/>
  <c r="G79" i="2" s="1"/>
  <c r="E75" i="2"/>
  <c r="E79" i="2" s="1"/>
  <c r="V74" i="2"/>
  <c r="S74" i="2"/>
  <c r="P74" i="2"/>
  <c r="M74" i="2"/>
  <c r="J74" i="2"/>
  <c r="X74" i="2" s="1"/>
  <c r="G74" i="2"/>
  <c r="W74" i="2" s="1"/>
  <c r="Y74" i="2" s="1"/>
  <c r="V73" i="2"/>
  <c r="S73" i="2"/>
  <c r="P73" i="2"/>
  <c r="M73" i="2"/>
  <c r="J73" i="2"/>
  <c r="X73" i="2" s="1"/>
  <c r="G73" i="2"/>
  <c r="W73" i="2" s="1"/>
  <c r="Y73" i="2" s="1"/>
  <c r="V72" i="2"/>
  <c r="S72" i="2"/>
  <c r="P72" i="2"/>
  <c r="M72" i="2"/>
  <c r="J72" i="2"/>
  <c r="X72" i="2" s="1"/>
  <c r="G72" i="2"/>
  <c r="W72" i="2" s="1"/>
  <c r="V71" i="2"/>
  <c r="T71" i="2"/>
  <c r="S71" i="2"/>
  <c r="Q71" i="2"/>
  <c r="P71" i="2"/>
  <c r="N71" i="2"/>
  <c r="M71" i="2"/>
  <c r="K71" i="2"/>
  <c r="J71" i="2"/>
  <c r="H71" i="2"/>
  <c r="G71" i="2"/>
  <c r="E71" i="2"/>
  <c r="V70" i="2"/>
  <c r="S70" i="2"/>
  <c r="P70" i="2"/>
  <c r="M70" i="2"/>
  <c r="J70" i="2"/>
  <c r="X70" i="2" s="1"/>
  <c r="G70" i="2"/>
  <c r="W70" i="2" s="1"/>
  <c r="Y70" i="2" s="1"/>
  <c r="V69" i="2"/>
  <c r="S69" i="2"/>
  <c r="P69" i="2"/>
  <c r="M69" i="2"/>
  <c r="J69" i="2"/>
  <c r="X69" i="2" s="1"/>
  <c r="G69" i="2"/>
  <c r="W69" i="2" s="1"/>
  <c r="Y69" i="2" s="1"/>
  <c r="V68" i="2"/>
  <c r="S68" i="2"/>
  <c r="P68" i="2"/>
  <c r="M68" i="2"/>
  <c r="J68" i="2"/>
  <c r="X68" i="2" s="1"/>
  <c r="G68" i="2"/>
  <c r="W68" i="2" s="1"/>
  <c r="V67" i="2"/>
  <c r="T67" i="2"/>
  <c r="S67" i="2"/>
  <c r="Q67" i="2"/>
  <c r="P67" i="2"/>
  <c r="N67" i="2"/>
  <c r="M67" i="2"/>
  <c r="K67" i="2"/>
  <c r="J67" i="2"/>
  <c r="H67" i="2"/>
  <c r="G67" i="2"/>
  <c r="E67" i="2"/>
  <c r="V66" i="2"/>
  <c r="S66" i="2"/>
  <c r="P66" i="2"/>
  <c r="M66" i="2"/>
  <c r="J66" i="2"/>
  <c r="X66" i="2" s="1"/>
  <c r="G66" i="2"/>
  <c r="W66" i="2" s="1"/>
  <c r="Y66" i="2" s="1"/>
  <c r="V65" i="2"/>
  <c r="S65" i="2"/>
  <c r="P65" i="2"/>
  <c r="M65" i="2"/>
  <c r="J65" i="2"/>
  <c r="X65" i="2" s="1"/>
  <c r="G65" i="2"/>
  <c r="W65" i="2" s="1"/>
  <c r="Y65" i="2" s="1"/>
  <c r="V64" i="2"/>
  <c r="S64" i="2"/>
  <c r="P64" i="2"/>
  <c r="M64" i="2"/>
  <c r="J64" i="2"/>
  <c r="X64" i="2" s="1"/>
  <c r="G64" i="2"/>
  <c r="W64" i="2" s="1"/>
  <c r="V63" i="2"/>
  <c r="T63" i="2"/>
  <c r="S63" i="2"/>
  <c r="Q63" i="2"/>
  <c r="P63" i="2"/>
  <c r="N63" i="2"/>
  <c r="M63" i="2"/>
  <c r="K63" i="2"/>
  <c r="J63" i="2"/>
  <c r="H63" i="2"/>
  <c r="G63" i="2"/>
  <c r="E63" i="2"/>
  <c r="V62" i="2"/>
  <c r="S62" i="2"/>
  <c r="P62" i="2"/>
  <c r="M62" i="2"/>
  <c r="J62" i="2"/>
  <c r="X62" i="2" s="1"/>
  <c r="G62" i="2"/>
  <c r="W62" i="2" s="1"/>
  <c r="Y62" i="2" s="1"/>
  <c r="V61" i="2"/>
  <c r="S61" i="2"/>
  <c r="P61" i="2"/>
  <c r="M61" i="2"/>
  <c r="J61" i="2"/>
  <c r="X61" i="2" s="1"/>
  <c r="G61" i="2"/>
  <c r="W61" i="2" s="1"/>
  <c r="Y61" i="2" s="1"/>
  <c r="V60" i="2"/>
  <c r="S60" i="2"/>
  <c r="P60" i="2"/>
  <c r="M60" i="2"/>
  <c r="J60" i="2"/>
  <c r="X60" i="2" s="1"/>
  <c r="G60" i="2"/>
  <c r="W60" i="2" s="1"/>
  <c r="V59" i="2"/>
  <c r="T59" i="2"/>
  <c r="S59" i="2"/>
  <c r="Q59" i="2"/>
  <c r="P59" i="2"/>
  <c r="N59" i="2"/>
  <c r="M59" i="2"/>
  <c r="K59" i="2"/>
  <c r="J59" i="2"/>
  <c r="H59" i="2"/>
  <c r="G59" i="2"/>
  <c r="E59" i="2"/>
  <c r="Z56" i="2"/>
  <c r="V56" i="2"/>
  <c r="S56" i="2"/>
  <c r="P56" i="2"/>
  <c r="M56" i="2"/>
  <c r="Z55" i="2"/>
  <c r="V55" i="2"/>
  <c r="S55" i="2"/>
  <c r="P55" i="2"/>
  <c r="M55" i="2"/>
  <c r="V54" i="2"/>
  <c r="V57" i="2" s="1"/>
  <c r="T54" i="2"/>
  <c r="T57" i="2" s="1"/>
  <c r="S54" i="2"/>
  <c r="S57" i="2" s="1"/>
  <c r="Q54" i="2"/>
  <c r="Q57" i="2" s="1"/>
  <c r="P54" i="2"/>
  <c r="P57" i="2" s="1"/>
  <c r="N54" i="2"/>
  <c r="N57" i="2" s="1"/>
  <c r="M54" i="2"/>
  <c r="M57" i="2" s="1"/>
  <c r="K54" i="2"/>
  <c r="K57" i="2" s="1"/>
  <c r="V53" i="2"/>
  <c r="S53" i="2"/>
  <c r="P53" i="2"/>
  <c r="M53" i="2"/>
  <c r="J53" i="2"/>
  <c r="X53" i="2" s="1"/>
  <c r="G53" i="2"/>
  <c r="W53" i="2" s="1"/>
  <c r="Y53" i="2" s="1"/>
  <c r="V52" i="2"/>
  <c r="S52" i="2"/>
  <c r="P52" i="2"/>
  <c r="M52" i="2"/>
  <c r="J52" i="2"/>
  <c r="X52" i="2" s="1"/>
  <c r="G52" i="2"/>
  <c r="W52" i="2" s="1"/>
  <c r="Y52" i="2" s="1"/>
  <c r="V51" i="2"/>
  <c r="S51" i="2"/>
  <c r="P51" i="2"/>
  <c r="M51" i="2"/>
  <c r="J51" i="2"/>
  <c r="X51" i="2" s="1"/>
  <c r="G51" i="2"/>
  <c r="W51" i="2" s="1"/>
  <c r="V50" i="2"/>
  <c r="T50" i="2"/>
  <c r="S50" i="2"/>
  <c r="Q50" i="2"/>
  <c r="P50" i="2"/>
  <c r="N50" i="2"/>
  <c r="M50" i="2"/>
  <c r="K50" i="2"/>
  <c r="J50" i="2"/>
  <c r="J57" i="2" s="1"/>
  <c r="H50" i="2"/>
  <c r="H57" i="2" s="1"/>
  <c r="G50" i="2"/>
  <c r="G57" i="2" s="1"/>
  <c r="E50" i="2"/>
  <c r="E57" i="2" s="1"/>
  <c r="V47" i="2"/>
  <c r="S47" i="2"/>
  <c r="P47" i="2"/>
  <c r="M47" i="2"/>
  <c r="J47" i="2"/>
  <c r="X47" i="2" s="1"/>
  <c r="G47" i="2"/>
  <c r="W47" i="2" s="1"/>
  <c r="Y47" i="2" s="1"/>
  <c r="V46" i="2"/>
  <c r="S46" i="2"/>
  <c r="P46" i="2"/>
  <c r="M46" i="2"/>
  <c r="J46" i="2"/>
  <c r="X46" i="2" s="1"/>
  <c r="G46" i="2"/>
  <c r="W46" i="2" s="1"/>
  <c r="Y46" i="2" s="1"/>
  <c r="V45" i="2"/>
  <c r="S45" i="2"/>
  <c r="P45" i="2"/>
  <c r="M45" i="2"/>
  <c r="J45" i="2"/>
  <c r="X45" i="2" s="1"/>
  <c r="G45" i="2"/>
  <c r="W45" i="2" s="1"/>
  <c r="V44" i="2"/>
  <c r="V48" i="2" s="1"/>
  <c r="T44" i="2"/>
  <c r="T48" i="2" s="1"/>
  <c r="S44" i="2"/>
  <c r="S48" i="2" s="1"/>
  <c r="Q44" i="2"/>
  <c r="Q48" i="2" s="1"/>
  <c r="P44" i="2"/>
  <c r="P48" i="2" s="1"/>
  <c r="N44" i="2"/>
  <c r="N48" i="2" s="1"/>
  <c r="M44" i="2"/>
  <c r="M48" i="2" s="1"/>
  <c r="K44" i="2"/>
  <c r="K48" i="2" s="1"/>
  <c r="J44" i="2"/>
  <c r="J48" i="2" s="1"/>
  <c r="H44" i="2"/>
  <c r="H48" i="2" s="1"/>
  <c r="G44" i="2"/>
  <c r="G48" i="2" s="1"/>
  <c r="E44" i="2"/>
  <c r="E48" i="2" s="1"/>
  <c r="V43" i="2"/>
  <c r="S43" i="2"/>
  <c r="P43" i="2"/>
  <c r="M43" i="2"/>
  <c r="J43" i="2"/>
  <c r="X43" i="2" s="1"/>
  <c r="G43" i="2"/>
  <c r="W43" i="2" s="1"/>
  <c r="Y43" i="2" s="1"/>
  <c r="V42" i="2"/>
  <c r="S42" i="2"/>
  <c r="P42" i="2"/>
  <c r="M42" i="2"/>
  <c r="J42" i="2"/>
  <c r="X42" i="2" s="1"/>
  <c r="G42" i="2"/>
  <c r="W42" i="2" s="1"/>
  <c r="Y42" i="2" s="1"/>
  <c r="V41" i="2"/>
  <c r="S41" i="2"/>
  <c r="P41" i="2"/>
  <c r="M41" i="2"/>
  <c r="J41" i="2"/>
  <c r="X41" i="2" s="1"/>
  <c r="G41" i="2"/>
  <c r="W41" i="2" s="1"/>
  <c r="V40" i="2"/>
  <c r="T40" i="2"/>
  <c r="S40" i="2"/>
  <c r="Q40" i="2"/>
  <c r="P40" i="2"/>
  <c r="N40" i="2"/>
  <c r="M40" i="2"/>
  <c r="K40" i="2"/>
  <c r="J40" i="2"/>
  <c r="H40" i="2"/>
  <c r="G40" i="2"/>
  <c r="E40" i="2"/>
  <c r="V39" i="2"/>
  <c r="S39" i="2"/>
  <c r="P39" i="2"/>
  <c r="M39" i="2"/>
  <c r="J39" i="2"/>
  <c r="X39" i="2" s="1"/>
  <c r="G39" i="2"/>
  <c r="W39" i="2" s="1"/>
  <c r="Y39" i="2" s="1"/>
  <c r="V38" i="2"/>
  <c r="S38" i="2"/>
  <c r="P38" i="2"/>
  <c r="M38" i="2"/>
  <c r="J38" i="2"/>
  <c r="X38" i="2" s="1"/>
  <c r="G38" i="2"/>
  <c r="W38" i="2" s="1"/>
  <c r="Y38" i="2" s="1"/>
  <c r="V37" i="2"/>
  <c r="S37" i="2"/>
  <c r="P37" i="2"/>
  <c r="M37" i="2"/>
  <c r="J37" i="2"/>
  <c r="X37" i="2" s="1"/>
  <c r="G37" i="2"/>
  <c r="W37" i="2" s="1"/>
  <c r="V36" i="2"/>
  <c r="T36" i="2"/>
  <c r="S36" i="2"/>
  <c r="Q36" i="2"/>
  <c r="P36" i="2"/>
  <c r="N36" i="2"/>
  <c r="M36" i="2"/>
  <c r="K36" i="2"/>
  <c r="J36" i="2"/>
  <c r="H36" i="2"/>
  <c r="G36" i="2"/>
  <c r="E36" i="2"/>
  <c r="V33" i="2"/>
  <c r="S33" i="2"/>
  <c r="P33" i="2"/>
  <c r="M33" i="2"/>
  <c r="J33" i="2"/>
  <c r="X33" i="2" s="1"/>
  <c r="G33" i="2"/>
  <c r="W33" i="2" s="1"/>
  <c r="Y33" i="2" s="1"/>
  <c r="V32" i="2"/>
  <c r="S32" i="2"/>
  <c r="P32" i="2"/>
  <c r="X32" i="2" s="1"/>
  <c r="M32" i="2"/>
  <c r="G32" i="2"/>
  <c r="W32" i="2" s="1"/>
  <c r="Y32" i="2" s="1"/>
  <c r="Z32" i="2" s="1"/>
  <c r="V31" i="2"/>
  <c r="S31" i="2"/>
  <c r="P31" i="2"/>
  <c r="X31" i="2" s="1"/>
  <c r="X30" i="2" s="1"/>
  <c r="M31" i="2"/>
  <c r="G31" i="2"/>
  <c r="W31" i="2" s="1"/>
  <c r="Y31" i="2" s="1"/>
  <c r="Z31" i="2" s="1"/>
  <c r="W30" i="2"/>
  <c r="V30" i="2"/>
  <c r="T30" i="2"/>
  <c r="S30" i="2"/>
  <c r="Q30" i="2"/>
  <c r="P30" i="2"/>
  <c r="N30" i="2"/>
  <c r="M30" i="2"/>
  <c r="K30" i="2"/>
  <c r="J30" i="2"/>
  <c r="H30" i="2"/>
  <c r="G30" i="2"/>
  <c r="E30" i="2"/>
  <c r="J29" i="2"/>
  <c r="V25" i="2"/>
  <c r="S25" i="2"/>
  <c r="P25" i="2"/>
  <c r="M25" i="2"/>
  <c r="J25" i="2"/>
  <c r="X25" i="2" s="1"/>
  <c r="G25" i="2"/>
  <c r="W25" i="2" s="1"/>
  <c r="Y25" i="2" s="1"/>
  <c r="Z25" i="2" s="1"/>
  <c r="V24" i="2"/>
  <c r="S24" i="2"/>
  <c r="P24" i="2"/>
  <c r="M24" i="2"/>
  <c r="J24" i="2"/>
  <c r="X24" i="2" s="1"/>
  <c r="G24" i="2"/>
  <c r="W24" i="2" s="1"/>
  <c r="Y24" i="2" s="1"/>
  <c r="Z24" i="2" s="1"/>
  <c r="V23" i="2"/>
  <c r="S23" i="2"/>
  <c r="P23" i="2"/>
  <c r="M23" i="2"/>
  <c r="J23" i="2"/>
  <c r="X23" i="2" s="1"/>
  <c r="G23" i="2"/>
  <c r="W23" i="2" s="1"/>
  <c r="Y23" i="2" s="1"/>
  <c r="Z23" i="2" s="1"/>
  <c r="V22" i="2"/>
  <c r="S22" i="2"/>
  <c r="P22" i="2"/>
  <c r="M22" i="2"/>
  <c r="J22" i="2"/>
  <c r="X22" i="2" s="1"/>
  <c r="X21" i="2" s="1"/>
  <c r="G22" i="2"/>
  <c r="W22" i="2" s="1"/>
  <c r="V21" i="2"/>
  <c r="T29" i="2" s="1"/>
  <c r="V29" i="2" s="1"/>
  <c r="T21" i="2"/>
  <c r="S21" i="2"/>
  <c r="Q29" i="2" s="1"/>
  <c r="S29" i="2" s="1"/>
  <c r="Q21" i="2"/>
  <c r="P21" i="2"/>
  <c r="N29" i="2" s="1"/>
  <c r="P29" i="2" s="1"/>
  <c r="N21" i="2"/>
  <c r="M21" i="2"/>
  <c r="K29" i="2" s="1"/>
  <c r="M29" i="2" s="1"/>
  <c r="K21" i="2"/>
  <c r="J21" i="2"/>
  <c r="H21" i="2"/>
  <c r="G21" i="2"/>
  <c r="E29" i="2" s="1"/>
  <c r="G29" i="2" s="1"/>
  <c r="W29" i="2" s="1"/>
  <c r="E21" i="2"/>
  <c r="V20" i="2"/>
  <c r="S20" i="2"/>
  <c r="P20" i="2"/>
  <c r="M20" i="2"/>
  <c r="J20" i="2"/>
  <c r="X20" i="2" s="1"/>
  <c r="G20" i="2"/>
  <c r="W20" i="2" s="1"/>
  <c r="V19" i="2"/>
  <c r="S19" i="2"/>
  <c r="P19" i="2"/>
  <c r="M19" i="2"/>
  <c r="J19" i="2"/>
  <c r="X19" i="2" s="1"/>
  <c r="G19" i="2"/>
  <c r="W19" i="2" s="1"/>
  <c r="V18" i="2"/>
  <c r="S18" i="2"/>
  <c r="P18" i="2"/>
  <c r="M18" i="2"/>
  <c r="J18" i="2"/>
  <c r="X18" i="2" s="1"/>
  <c r="G18" i="2"/>
  <c r="W18" i="2" s="1"/>
  <c r="V17" i="2"/>
  <c r="T28" i="2" s="1"/>
  <c r="V28" i="2" s="1"/>
  <c r="T17" i="2"/>
  <c r="S17" i="2"/>
  <c r="Q28" i="2" s="1"/>
  <c r="S28" i="2" s="1"/>
  <c r="Q17" i="2"/>
  <c r="P17" i="2"/>
  <c r="N28" i="2" s="1"/>
  <c r="P28" i="2" s="1"/>
  <c r="N17" i="2"/>
  <c r="M17" i="2"/>
  <c r="K28" i="2" s="1"/>
  <c r="M28" i="2" s="1"/>
  <c r="K17" i="2"/>
  <c r="J17" i="2"/>
  <c r="H28" i="2" s="1"/>
  <c r="J28" i="2" s="1"/>
  <c r="X28" i="2" s="1"/>
  <c r="H17" i="2"/>
  <c r="G17" i="2"/>
  <c r="E28" i="2" s="1"/>
  <c r="G28" i="2" s="1"/>
  <c r="W28" i="2" s="1"/>
  <c r="Y28" i="2" s="1"/>
  <c r="E17" i="2"/>
  <c r="V16" i="2"/>
  <c r="S16" i="2"/>
  <c r="P16" i="2"/>
  <c r="M16" i="2"/>
  <c r="J16" i="2"/>
  <c r="X16" i="2" s="1"/>
  <c r="G16" i="2"/>
  <c r="W16" i="2" s="1"/>
  <c r="V15" i="2"/>
  <c r="S15" i="2"/>
  <c r="P15" i="2"/>
  <c r="M15" i="2"/>
  <c r="J15" i="2"/>
  <c r="X15" i="2" s="1"/>
  <c r="G15" i="2"/>
  <c r="W15" i="2" s="1"/>
  <c r="V14" i="2"/>
  <c r="S14" i="2"/>
  <c r="P14" i="2"/>
  <c r="M14" i="2"/>
  <c r="J14" i="2"/>
  <c r="X14" i="2" s="1"/>
  <c r="G14" i="2"/>
  <c r="W14" i="2" s="1"/>
  <c r="V13" i="2"/>
  <c r="T13" i="2"/>
  <c r="S13" i="2"/>
  <c r="Q13" i="2"/>
  <c r="P13" i="2"/>
  <c r="N13" i="2"/>
  <c r="M13" i="2"/>
  <c r="K13" i="2"/>
  <c r="J13" i="2"/>
  <c r="H13" i="2"/>
  <c r="G13" i="2"/>
  <c r="E13" i="2"/>
  <c r="L30" i="1"/>
  <c r="H30" i="1"/>
  <c r="G30" i="1"/>
  <c r="F30" i="1"/>
  <c r="E30" i="1"/>
  <c r="D30" i="1"/>
  <c r="C30" i="1"/>
  <c r="J29" i="1"/>
  <c r="N29" i="1" s="1"/>
  <c r="J28" i="1"/>
  <c r="J30" i="1" s="1"/>
  <c r="J27" i="1"/>
  <c r="N27" i="1" s="1"/>
  <c r="B27" i="1" l="1"/>
  <c r="K27" i="1"/>
  <c r="B29" i="1"/>
  <c r="K29" i="1"/>
  <c r="Y14" i="2"/>
  <c r="W13" i="2"/>
  <c r="Y15" i="2"/>
  <c r="Z15" i="2" s="1"/>
  <c r="Y16" i="2"/>
  <c r="Y18" i="2"/>
  <c r="W17" i="2"/>
  <c r="Y19" i="2"/>
  <c r="Y20" i="2"/>
  <c r="Y22" i="2"/>
  <c r="Z22" i="2" s="1"/>
  <c r="W21" i="2"/>
  <c r="Y21" i="2" s="1"/>
  <c r="X29" i="2"/>
  <c r="Z14" i="2"/>
  <c r="X13" i="2"/>
  <c r="Z16" i="2"/>
  <c r="Z28" i="2"/>
  <c r="Z18" i="2"/>
  <c r="X17" i="2"/>
  <c r="Z19" i="2"/>
  <c r="Z20" i="2"/>
  <c r="Y29" i="2"/>
  <c r="Z29" i="2" s="1"/>
  <c r="I27" i="1"/>
  <c r="N28" i="1"/>
  <c r="I29" i="1"/>
  <c r="Y30" i="2"/>
  <c r="Z30" i="2" s="1"/>
  <c r="W36" i="2"/>
  <c r="Y37" i="2"/>
  <c r="Y41" i="2"/>
  <c r="W40" i="2"/>
  <c r="W44" i="2"/>
  <c r="Y45" i="2"/>
  <c r="Y51" i="2"/>
  <c r="W50" i="2"/>
  <c r="Y60" i="2"/>
  <c r="W59" i="2"/>
  <c r="Y64" i="2"/>
  <c r="W63" i="2"/>
  <c r="W67" i="2"/>
  <c r="Y68" i="2"/>
  <c r="Y72" i="2"/>
  <c r="W71" i="2"/>
  <c r="W75" i="2"/>
  <c r="Y76" i="2"/>
  <c r="W81" i="2"/>
  <c r="Y82" i="2"/>
  <c r="Y86" i="2"/>
  <c r="W85" i="2"/>
  <c r="W89" i="2"/>
  <c r="Y90" i="2"/>
  <c r="X95" i="2"/>
  <c r="X99" i="2"/>
  <c r="Z101" i="2"/>
  <c r="E27" i="2"/>
  <c r="H27" i="2"/>
  <c r="K27" i="2"/>
  <c r="N27" i="2"/>
  <c r="Q27" i="2"/>
  <c r="T27" i="2"/>
  <c r="Z33" i="2"/>
  <c r="Z37" i="2"/>
  <c r="X36" i="2"/>
  <c r="Z38" i="2"/>
  <c r="Z39" i="2"/>
  <c r="X40" i="2"/>
  <c r="Z41" i="2"/>
  <c r="Z42" i="2"/>
  <c r="Z43" i="2"/>
  <c r="Z45" i="2"/>
  <c r="X44" i="2"/>
  <c r="X48" i="2" s="1"/>
  <c r="Z46" i="2"/>
  <c r="X50" i="2"/>
  <c r="X57" i="2" s="1"/>
  <c r="Z51" i="2"/>
  <c r="Z52" i="2"/>
  <c r="Z53" i="2"/>
  <c r="Z60" i="2"/>
  <c r="X59" i="2"/>
  <c r="Z61" i="2"/>
  <c r="Z62" i="2"/>
  <c r="X63" i="2"/>
  <c r="Z64" i="2"/>
  <c r="Z65" i="2"/>
  <c r="Z66" i="2"/>
  <c r="Z68" i="2"/>
  <c r="X67" i="2"/>
  <c r="Z69" i="2"/>
  <c r="Z70" i="2"/>
  <c r="X71" i="2"/>
  <c r="Z72" i="2"/>
  <c r="Z73" i="2"/>
  <c r="Z74" i="2"/>
  <c r="Z76" i="2"/>
  <c r="X75" i="2"/>
  <c r="X79" i="2" s="1"/>
  <c r="Z77" i="2"/>
  <c r="Z78" i="2"/>
  <c r="Z82" i="2"/>
  <c r="X81" i="2"/>
  <c r="Z83" i="2"/>
  <c r="Z84" i="2"/>
  <c r="X85" i="2"/>
  <c r="Z86" i="2"/>
  <c r="Z87" i="2"/>
  <c r="Z88" i="2"/>
  <c r="Z90" i="2"/>
  <c r="X89" i="2"/>
  <c r="Z91" i="2"/>
  <c r="Z92" i="2"/>
  <c r="W95" i="2"/>
  <c r="Y95" i="2" s="1"/>
  <c r="Y96" i="2"/>
  <c r="Z96" i="2" s="1"/>
  <c r="Y97" i="2"/>
  <c r="Z97" i="2" s="1"/>
  <c r="Y98" i="2"/>
  <c r="Z98" i="2" s="1"/>
  <c r="Y100" i="2"/>
  <c r="Z100" i="2" s="1"/>
  <c r="W99" i="2"/>
  <c r="Y99" i="2" s="1"/>
  <c r="Z102" i="2"/>
  <c r="G107" i="2"/>
  <c r="J107" i="2"/>
  <c r="M107" i="2"/>
  <c r="P107" i="2"/>
  <c r="S107" i="2"/>
  <c r="V107" i="2"/>
  <c r="X103" i="2"/>
  <c r="X107" i="2" s="1"/>
  <c r="Z105" i="2"/>
  <c r="Z106" i="2"/>
  <c r="Z110" i="2"/>
  <c r="Z111" i="2"/>
  <c r="Z112" i="2"/>
  <c r="Z113" i="2"/>
  <c r="Z114" i="2"/>
  <c r="Z115" i="2"/>
  <c r="Z116" i="2"/>
  <c r="Z117" i="2"/>
  <c r="Z123" i="2"/>
  <c r="Z124" i="2"/>
  <c r="Z125" i="2"/>
  <c r="Z126" i="2"/>
  <c r="Z127" i="2"/>
  <c r="Z131" i="2"/>
  <c r="Z132" i="2"/>
  <c r="Z134" i="2"/>
  <c r="Z135" i="2"/>
  <c r="Z139" i="2"/>
  <c r="Z140" i="2"/>
  <c r="E107" i="2"/>
  <c r="H107" i="2"/>
  <c r="K107" i="2"/>
  <c r="N107" i="2"/>
  <c r="Q107" i="2"/>
  <c r="T107" i="2"/>
  <c r="Y104" i="2"/>
  <c r="Z104" i="2" s="1"/>
  <c r="W103" i="2"/>
  <c r="W136" i="2"/>
  <c r="W109" i="2"/>
  <c r="W122" i="2"/>
  <c r="X130" i="2"/>
  <c r="G136" i="2"/>
  <c r="X138" i="2"/>
  <c r="Z141" i="2"/>
  <c r="Z142" i="2"/>
  <c r="Z146" i="2"/>
  <c r="W168" i="2"/>
  <c r="Y168" i="2" s="1"/>
  <c r="Y169" i="2"/>
  <c r="W172" i="2"/>
  <c r="Y173" i="2"/>
  <c r="X109" i="2"/>
  <c r="X122" i="2"/>
  <c r="W138" i="2"/>
  <c r="Y156" i="2"/>
  <c r="W155" i="2"/>
  <c r="Y155" i="2" s="1"/>
  <c r="Z155" i="2" s="1"/>
  <c r="W160" i="2"/>
  <c r="Y160" i="2" s="1"/>
  <c r="Z160" i="2" s="1"/>
  <c r="Y161" i="2"/>
  <c r="Z161" i="2" s="1"/>
  <c r="X181" i="2"/>
  <c r="W145" i="2"/>
  <c r="X149" i="2"/>
  <c r="X153" i="2" s="1"/>
  <c r="X145" i="2"/>
  <c r="W149" i="2"/>
  <c r="X147" i="2" l="1"/>
  <c r="W147" i="2"/>
  <c r="Y147" i="2" s="1"/>
  <c r="Y145" i="2"/>
  <c r="Z145" i="2" s="1"/>
  <c r="W143" i="2"/>
  <c r="Y138" i="2"/>
  <c r="X120" i="2"/>
  <c r="Y172" i="2"/>
  <c r="W181" i="2"/>
  <c r="Y181" i="2" s="1"/>
  <c r="Z181" i="2" s="1"/>
  <c r="X143" i="2"/>
  <c r="Z138" i="2"/>
  <c r="X136" i="2"/>
  <c r="W120" i="2"/>
  <c r="Y120" i="2" s="1"/>
  <c r="Z120" i="2" s="1"/>
  <c r="Y109" i="2"/>
  <c r="Z109" i="2" s="1"/>
  <c r="Y136" i="2"/>
  <c r="Z136" i="2" s="1"/>
  <c r="Q26" i="2"/>
  <c r="S27" i="2"/>
  <c r="S26" i="2" s="1"/>
  <c r="S34" i="2" s="1"/>
  <c r="S182" i="2" s="1"/>
  <c r="K26" i="2"/>
  <c r="M27" i="2"/>
  <c r="M26" i="2" s="1"/>
  <c r="M34" i="2" s="1"/>
  <c r="M182" i="2" s="1"/>
  <c r="E26" i="2"/>
  <c r="G27" i="2"/>
  <c r="Y85" i="2"/>
  <c r="Y71" i="2"/>
  <c r="Y63" i="2"/>
  <c r="Y59" i="2"/>
  <c r="W57" i="2"/>
  <c r="Y57" i="2" s="1"/>
  <c r="Y50" i="2"/>
  <c r="Y40" i="2"/>
  <c r="N30" i="1"/>
  <c r="K28" i="1"/>
  <c r="K30" i="1" s="1"/>
  <c r="B28" i="1"/>
  <c r="B30" i="1" s="1"/>
  <c r="I28" i="1"/>
  <c r="I30" i="1" s="1"/>
  <c r="Y17" i="2"/>
  <c r="Y13" i="2"/>
  <c r="M29" i="1"/>
  <c r="M30" i="1" s="1"/>
  <c r="Y149" i="2"/>
  <c r="W153" i="2"/>
  <c r="Y153" i="2" s="1"/>
  <c r="Z153" i="2" s="1"/>
  <c r="X128" i="2"/>
  <c r="W128" i="2"/>
  <c r="Y128" i="2" s="1"/>
  <c r="Y122" i="2"/>
  <c r="Z122" i="2" s="1"/>
  <c r="Y130" i="2"/>
  <c r="Z130" i="2" s="1"/>
  <c r="W107" i="2"/>
  <c r="Y107" i="2" s="1"/>
  <c r="Y103" i="2"/>
  <c r="X93" i="2"/>
  <c r="Z59" i="2"/>
  <c r="T26" i="2"/>
  <c r="V27" i="2"/>
  <c r="V26" i="2" s="1"/>
  <c r="V34" i="2" s="1"/>
  <c r="V182" i="2" s="1"/>
  <c r="N26" i="2"/>
  <c r="P27" i="2"/>
  <c r="P26" i="2" s="1"/>
  <c r="P34" i="2" s="1"/>
  <c r="P182" i="2" s="1"/>
  <c r="H26" i="2"/>
  <c r="J27" i="2"/>
  <c r="Y89" i="2"/>
  <c r="Y81" i="2"/>
  <c r="W93" i="2"/>
  <c r="Y93" i="2" s="1"/>
  <c r="Y75" i="2"/>
  <c r="W79" i="2"/>
  <c r="Y79" i="2" s="1"/>
  <c r="Y67" i="2"/>
  <c r="W48" i="2"/>
  <c r="Y48" i="2" s="1"/>
  <c r="Y44" i="2"/>
  <c r="Y36" i="2"/>
  <c r="Z17" i="2"/>
  <c r="Z13" i="2"/>
  <c r="X27" i="2" l="1"/>
  <c r="J26" i="2"/>
  <c r="J34" i="2" s="1"/>
  <c r="J182" i="2" s="1"/>
  <c r="W27" i="2"/>
  <c r="G26" i="2"/>
  <c r="G34" i="2" s="1"/>
  <c r="G182" i="2" s="1"/>
  <c r="Y143" i="2"/>
  <c r="Y27" i="2" l="1"/>
  <c r="W26" i="2"/>
  <c r="Z27" i="2"/>
  <c r="X26" i="2"/>
  <c r="X34" i="2" s="1"/>
  <c r="X182" i="2" s="1"/>
  <c r="Y26" i="2" l="1"/>
  <c r="Z26" i="2" s="1"/>
  <c r="W34" i="2"/>
  <c r="W182" i="2" l="1"/>
  <c r="Y34" i="2"/>
  <c r="Y182" i="2" l="1"/>
  <c r="Z182" i="2" s="1"/>
  <c r="Z34" i="2"/>
</calcChain>
</file>

<file path=xl/comments1.xml><?xml version="1.0" encoding="utf-8"?>
<comments xmlns="http://schemas.openxmlformats.org/spreadsheetml/2006/main">
  <authors>
    <author>Импортированный автор</author>
  </authors>
  <commentList>
    <comment ref="H24" authorId="0">
      <text>
        <r>
          <rPr>
            <sz val="11"/>
            <color indexed="8"/>
            <rFont val="Helvetica Neue"/>
          </rPr>
          <t>Импортированный автор:
======
ID#AAABVsKBlqQ
Игорь Андреев    (2024-09-22 08:52:10)
разбить по договорам</t>
        </r>
      </text>
    </comment>
  </commentList>
</comments>
</file>

<file path=xl/sharedStrings.xml><?xml version="1.0" encoding="utf-8"?>
<sst xmlns="http://schemas.openxmlformats.org/spreadsheetml/2006/main" count="804" uniqueCount="456">
  <si>
    <t xml:space="preserve">
</t>
  </si>
  <si>
    <t>Додаток № 4</t>
  </si>
  <si>
    <t>до Договору про надання гранту №7RCA21-34587</t>
  </si>
  <si>
    <t>від "01" серпня  2024 року</t>
  </si>
  <si>
    <t>Назва конкурсної програми: Відновлення культурно-мистецької діяльності</t>
  </si>
  <si>
    <t>Назва ЛОТ-у:Короткострокові культруно-мистецькі проєкти</t>
  </si>
  <si>
    <t>Назва Грантоотримувача: ФОП Романенко Олена Михайлівна</t>
  </si>
  <si>
    <t>Назва проєкту: Документальний проєкт «Крихкі спогади»</t>
  </si>
  <si>
    <t>Дата початку проєкту: 01.08. 2024</t>
  </si>
  <si>
    <t>Дата завершення проєкту: 30.09.2024 р.</t>
  </si>
  <si>
    <t xml:space="preserve">  ЗВІТ</t>
  </si>
  <si>
    <t xml:space="preserve">про надходження та використання коштів для реалізації проєкту </t>
  </si>
  <si>
    <t>за період з 01 серпня 2024 р. по 30 вересня 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</si>
  <si>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</si>
  <si>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</si>
  <si>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</si>
  <si>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</si>
  <si>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</si>
  <si>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</si>
  <si>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</si>
  <si>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</si>
  <si>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</si>
  <si>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</si>
  <si>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</si>
  <si>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</si>
  <si>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</si>
  <si>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</si>
  <si>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</si>
  <si>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</si>
  <si>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</si>
  <si>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</si>
  <si>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</si>
  <si>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</si>
  <si>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</si>
  <si>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</si>
  <si>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</si>
  <si>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</si>
  <si>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</si>
  <si>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</si>
  <si>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</si>
  <si>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</si>
  <si>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</si>
  <si>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</si>
  <si>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</si>
  <si>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</si>
  <si>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</si>
  <si>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</si>
  <si>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</si>
  <si>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</si>
  <si>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r>
      <rPr>
        <b/>
        <sz val="10"/>
        <color indexed="8"/>
        <rFont val="Arial"/>
      </rPr>
      <t>Назва Грантоотримувача: ФОП Романенко Олена Михайлівна</t>
    </r>
  </si>
  <si>
    <r>
      <rPr>
        <b/>
        <sz val="10"/>
        <color indexed="8"/>
        <rFont val="Arial"/>
      </rPr>
      <t>Назва проєкту: Документальний проєкт «Крихкі спогади»</t>
    </r>
  </si>
  <si>
    <r>
      <rPr>
        <b/>
        <sz val="10"/>
        <color indexed="8"/>
        <rFont val="Arial"/>
      </rPr>
      <t>Дата початку проєкту: 01.08. 2024 року</t>
    </r>
  </si>
  <si>
    <r>
      <rPr>
        <b/>
        <sz val="10"/>
        <color indexed="8"/>
        <rFont val="Arial"/>
      </rPr>
      <t>Дата завершення проєкту: 30.09.2024 року</t>
    </r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</si>
  <si>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</si>
  <si>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</si>
  <si>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</si>
  <si>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</si>
  <si>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</si>
  <si>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</si>
  <si>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</si>
  <si>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</si>
  <si>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</si>
  <si>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</si>
  <si>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</si>
  <si>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</si>
  <si>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</si>
  <si>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</si>
  <si>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</si>
  <si>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</si>
  <si>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</si>
  <si>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</si>
  <si>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</si>
  <si>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</si>
  <si>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</si>
  <si>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</si>
  <si>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</si>
  <si>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</si>
  <si>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</si>
  <si>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</si>
  <si>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</si>
  <si>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</si>
  <si>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</si>
  <si>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</si>
  <si>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</si>
  <si>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</si>
  <si>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</si>
  <si>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</si>
  <si>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</si>
  <si>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</si>
  <si>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</si>
  <si>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</si>
  <si>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</si>
  <si>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</si>
  <si>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</si>
  <si>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</si>
  <si>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</si>
  <si>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</si>
  <si>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</si>
  <si>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Костенко Анна Юріївна. Ю. - бухгалтерка проєкту</t>
  </si>
  <si>
    <t>1.3.2</t>
  </si>
  <si>
    <t xml:space="preserve"> Вістак Ігор Миколайович - звукорежисер проєкту</t>
  </si>
  <si>
    <t>1.3.3</t>
  </si>
  <si>
    <t>Цвігуненко (Ружицька) Ольга Олегівна- режисерка проєкту</t>
  </si>
  <si>
    <t>1.3.4</t>
  </si>
  <si>
    <t>Гнітій Наталія Віталіївна- дикторка  проєкту</t>
  </si>
  <si>
    <t>Узгоджена заміна учасника проєкту з Діхтяр Д. На Гнітій Н. , Лист-звернення  на  заміну учасника № 09/08 від 09.08.24 р.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</si>
  <si>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</si>
  <si>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</si>
  <si>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</si>
  <si>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</si>
  <si>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</si>
  <si>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</si>
  <si>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</si>
  <si>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</si>
  <si>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</si>
  <si>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</si>
  <si>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Романенко Олена Михайлівна - координатор та адміністратор проєкту</t>
  </si>
  <si>
    <t>1.5.2</t>
  </si>
  <si>
    <t>Романенко Сергій Вікторович- оператор проєкту</t>
  </si>
  <si>
    <t>1.5.3</t>
  </si>
  <si>
    <t xml:space="preserve"> Повне ПІБ, зазначити конкретну назву послуги/виконання робіт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</si>
  <si>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</si>
  <si>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</si>
  <si>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</si>
  <si>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</si>
  <si>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</si>
  <si>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</si>
  <si>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</si>
  <si>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</si>
  <si>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</si>
  <si>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</si>
  <si>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</si>
  <si>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</si>
  <si>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</si>
  <si>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</si>
  <si>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</si>
  <si>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</si>
  <si>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</si>
  <si>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</si>
  <si>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</si>
  <si>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</si>
  <si>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</si>
  <si>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</si>
  <si>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</si>
  <si>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</si>
  <si>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</si>
  <si>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</si>
  <si>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</si>
  <si>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</si>
  <si>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</si>
  <si>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</si>
  <si>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</si>
  <si>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</si>
  <si>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</si>
  <si>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</si>
  <si>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</si>
  <si>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</si>
  <si>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</si>
  <si>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</si>
  <si>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</si>
  <si>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</si>
  <si>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</si>
  <si>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</si>
  <si>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</si>
  <si>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</si>
  <si>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</si>
  <si>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</si>
  <si>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</si>
  <si>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</si>
  <si>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</si>
  <si>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</si>
  <si>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</si>
  <si>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</si>
  <si>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</si>
  <si>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</si>
  <si>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</si>
  <si>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</si>
  <si>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</si>
  <si>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</si>
  <si>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</si>
  <si>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</si>
  <si>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</si>
  <si>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</si>
  <si>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</si>
  <si>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</si>
  <si>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</si>
  <si>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</si>
  <si>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</si>
  <si>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</si>
  <si>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</si>
  <si>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</si>
  <si>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</si>
  <si>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</si>
  <si>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</si>
  <si>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</si>
  <si>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</si>
  <si>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</si>
  <si>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</si>
  <si>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</si>
  <si>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</si>
  <si>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</si>
  <si>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</si>
  <si>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</si>
  <si>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</si>
  <si>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</si>
  <si>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</si>
  <si>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</si>
  <si>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</si>
  <si>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</si>
  <si>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</si>
  <si>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</si>
  <si>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</si>
  <si>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</si>
  <si>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</si>
  <si>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</si>
  <si>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</si>
  <si>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</si>
  <si>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</si>
  <si>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</si>
  <si>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</si>
  <si>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</si>
  <si>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</si>
  <si>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</si>
  <si>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</si>
  <si>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</si>
  <si>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</si>
  <si>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</si>
  <si>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</si>
  <si>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</si>
  <si>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</si>
  <si>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</si>
  <si>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</si>
  <si>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</si>
  <si>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</si>
  <si>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</si>
  <si>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</si>
  <si>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</si>
  <si>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</si>
  <si>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</si>
  <si>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</si>
  <si>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</si>
  <si>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</si>
  <si>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</si>
  <si>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</si>
  <si>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</si>
  <si>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</si>
  <si>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</si>
  <si>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</si>
  <si>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</si>
  <si>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</si>
  <si>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</si>
  <si>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</si>
  <si>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</si>
  <si>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</si>
  <si>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</si>
  <si>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</si>
  <si>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</si>
  <si>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r>
      <rPr>
        <sz val="12"/>
        <color indexed="8"/>
        <rFont val="Times Roman"/>
      </rPr>
      <t>Друк  20 шт. табличок ПВХ з кодами аудіогідів, для розміщення в музеї</t>
    </r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</si>
  <si>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</si>
  <si>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</si>
  <si>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</si>
  <si>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</si>
  <si>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</si>
  <si>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</si>
  <si>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</si>
  <si>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</si>
  <si>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</si>
  <si>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</si>
  <si>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</si>
  <si>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</si>
  <si>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</si>
  <si>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</si>
  <si>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</si>
  <si>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</si>
  <si>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</si>
  <si>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</si>
  <si>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</si>
  <si>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</si>
  <si>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</si>
  <si>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</si>
  <si>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</si>
  <si>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(SEO). Організація та проведення рекламної кампанії проєкту «Крихкі спогади» в соціальних мережах Facebook, Instagram.</t>
  </si>
  <si>
    <t>Послуга</t>
  </si>
  <si>
    <t>ФОП Бойко Ю. О.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</si>
  <si>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</si>
  <si>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</si>
  <si>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</si>
  <si>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</si>
  <si>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</si>
  <si>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</si>
  <si>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</si>
  <si>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</si>
  <si>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</si>
  <si>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</si>
  <si>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</si>
  <si>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</si>
  <si>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</si>
  <si>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</si>
  <si>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з української на англійську мову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</si>
  <si>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</si>
  <si>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</si>
  <si>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</si>
  <si>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</si>
  <si>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</si>
  <si>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</si>
  <si>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</si>
  <si>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</si>
  <si>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</si>
  <si>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</si>
  <si>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</si>
  <si>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</si>
  <si>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</si>
  <si>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</si>
  <si>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</si>
  <si>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</si>
  <si>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</si>
  <si>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 xml:space="preserve">Зйомка відео  для створення трьох епізодів відеопрограм для проєкту «Крихкі спогади»                                    </t>
  </si>
  <si>
    <t>ФОП Махітка В.В.</t>
  </si>
  <si>
    <t>13.2.2</t>
  </si>
  <si>
    <r>
      <rPr>
        <sz val="10"/>
        <color indexed="8"/>
        <rFont val="Arial"/>
      </rPr>
      <t xml:space="preserve">Монтаж та pos- продакшен трьох відеопрограм для проєкту «Крихкі спогади»
</t>
    </r>
  </si>
  <si>
    <t>13.2.3</t>
  </si>
  <si>
    <t>Оцифрування 5 експонатів порцелянової колекції для проєкту «Крихкі спогади»</t>
  </si>
  <si>
    <t>13.2.4</t>
  </si>
  <si>
    <r>
      <rPr>
        <sz val="10"/>
        <color indexed="8"/>
        <rFont val="Arial"/>
      </rPr>
      <t>Зйомка сферичних  панорам 360.</t>
    </r>
  </si>
  <si>
    <t>ФОП Лізенко Д. О.</t>
  </si>
  <si>
    <t>13.2.5</t>
  </si>
  <si>
    <r>
      <rPr>
        <sz val="10"/>
        <color indexed="8"/>
        <rFont val="Arial"/>
      </rPr>
      <t xml:space="preserve">Зведення панораму віртуальний тур 360. Адміністрування віртуального туру, інтеграція в віртуальний тур описових частин, аудіогідів та оцифрованих експонатів колекції Музею.                       </t>
    </r>
  </si>
  <si>
    <t>ФОП Лізенко Д. О.. Відбулося збільшення суми на 980 грн, за послуги монтажу віртуального туру,  в зв’язку з перенесенням зі статті 13.4.3 РКО.  Див Змістовий звіт, п. Результати проєкту.</t>
  </si>
  <si>
    <t>13.2.6</t>
  </si>
  <si>
    <r>
      <rPr>
        <sz val="10"/>
        <color indexed="8"/>
        <rFont val="Arial"/>
      </rPr>
      <t>Публікація та програмування  віртуального туру на веб-платформах партнерів проєкту,                            Департаменту культури і туризму Полтавської ОВА, на платформах Poltava Open, Ukraine Open, на платформу Миргородського музею кераміки.</t>
    </r>
  </si>
  <si>
    <t>13.2.7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</si>
  <si>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</si>
  <si>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</si>
  <si>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</si>
  <si>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</si>
  <si>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</si>
  <si>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</si>
  <si>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</si>
  <si>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</si>
  <si>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</si>
  <si>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</si>
  <si>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</si>
  <si>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</si>
  <si>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</si>
  <si>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</si>
  <si>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В зв’язку з відсутністю нарахування банком послуг РКО за обслуговування грантового рахунку, сума 980 грн. в межах допустимих  10 %  була спрямована на п. 13.2.5 на послуги монтажу та адміністрування віртуального туру.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</si>
  <si>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</si>
  <si>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</si>
  <si>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</si>
  <si>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</si>
  <si>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</si>
  <si>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</si>
  <si>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</si>
  <si>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</si>
  <si>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</si>
  <si>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</si>
  <si>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</si>
  <si>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</si>
  <si>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</si>
  <si>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</si>
  <si>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</si>
  <si>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</si>
  <si>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</si>
  <si>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Документальний проєкт «Крихкі спогади»</t>
  </si>
  <si>
    <t>(назва проекту)</t>
  </si>
  <si>
    <t>у період з 01.08.2024  року по 30.09.2024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</si>
  <si>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</si>
  <si>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</si>
  <si>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</si>
  <si>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</si>
  <si>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</si>
  <si>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</si>
  <si>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</si>
  <si>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</si>
  <si>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</si>
  <si>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</si>
  <si>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Костенко Анна Юріївна-бухгалтерка</t>
  </si>
  <si>
    <t>Договір №2 від 01.08.24; Додаток №1 від 01.08.24</t>
  </si>
  <si>
    <t>Акт №2.1 від 31.08.24;                               Акт№2.2 від 27.09.24</t>
  </si>
  <si>
    <t xml:space="preserve">ПД№ 5931 від 28.08; ПД№5927 від 28.08.24;  ПД№ 5926 від 28.08.24 ;ПД № 5951 від 16.09.24; ПД№ 5949 від 16.09.24;  ПД№ 5963 від 16.09.24   </t>
  </si>
  <si>
    <t>Вістак Ігор Миколайович-звукорежисер</t>
  </si>
  <si>
    <t>Договір №4 від 09.08.24; Додаток №1 від 09.08.24</t>
  </si>
  <si>
    <t>Акт №4.1 від 31.08.24;                           Акт№4.2 від 27.09.24</t>
  </si>
  <si>
    <t xml:space="preserve">ПД№ 5929 від 28.08; ПД№5927 від 28.08.24;  ПД№ 5926 від 28.08.24;ПД № 5950 від 16.09.24 ;ПД№ 5949 від 16.09.24;  ПД№ 5963 від 16.09.24 </t>
  </si>
  <si>
    <t>Цвігуненко Ольга Олегівна-режисер проєкту</t>
  </si>
  <si>
    <t>Договір №1 від 01.08.24; Додаток №1 від 01.08.24</t>
  </si>
  <si>
    <t>Акт №1.1 від 31.08.24; Акт№1.2 від 27.09.24;</t>
  </si>
  <si>
    <t xml:space="preserve">ПД№ 5932 від 28.08; ПД№5927 від 28.08.24;  ПД№ 5926 від 28.08.24; ПД № 5952 від 16.09.24; ПД№ 5949 від 16.09.24;  ПД№ 5963 від 16.09.24 </t>
  </si>
  <si>
    <t>Гнітій Наталія Віталіївна-дикторка</t>
  </si>
  <si>
    <t>Договір №3 від 09.08.24; Додаток №1 від 09.08.24</t>
  </si>
  <si>
    <t xml:space="preserve">Акт №3.1 від 31.08.24; Акт№3.2 від 27.09.24; </t>
  </si>
  <si>
    <t xml:space="preserve">ПД№ 5930 від 28.08; ПД№5927 від 28.08.24;  ПД№ 5926 від 28.08.24 ПД № 5947 від 16.09.24; ПД№ 5949 від 16.09.24;  ПД№ 5963 від 16.09.24 </t>
  </si>
  <si>
    <t xml:space="preserve">1.4 </t>
  </si>
  <si>
    <t>Соціальні внескі за Договорами ЦПХ</t>
  </si>
  <si>
    <t>ДПІ м. Полтава</t>
  </si>
  <si>
    <t>-</t>
  </si>
  <si>
    <t>ПД№5926 від 28.08.24; ПД №5948 від 16.09.24</t>
  </si>
  <si>
    <t>Координування та адміністрування проєкту</t>
  </si>
  <si>
    <t>ФОП Романенко О.М</t>
  </si>
  <si>
    <t xml:space="preserve">Лист № 01/08 від 01.08.24                    </t>
  </si>
  <si>
    <t xml:space="preserve">Звіт про виконані роботи  від 30.09.24                   </t>
  </si>
  <si>
    <t>ПД № 5936 від 28.08.24</t>
  </si>
  <si>
    <t>Оцифрування 15 шт. експонатів</t>
  </si>
  <si>
    <t>ФОП Романенко С.В.</t>
  </si>
  <si>
    <t>Договір №02/08/1 від 02.08.24;                   Технічне Завдання №02/08/02 від 02.08.24</t>
  </si>
  <si>
    <t xml:space="preserve">Акт виконаних робіт від 31.08.24; Акт виконаних робіт від 27.09.24;                     </t>
  </si>
  <si>
    <t>ПД № 5935 від 28.08.24</t>
  </si>
  <si>
    <t>Виготовлення табличок- 20 шт</t>
  </si>
  <si>
    <t>ФОП Лучина Н. М.</t>
  </si>
  <si>
    <r>
      <rPr>
        <sz val="10"/>
        <color indexed="8"/>
        <rFont val="Arial"/>
      </rPr>
      <t xml:space="preserve">Договір № 68 від 04.09.24 </t>
    </r>
    <r>
      <rPr>
        <sz val="10"/>
        <color indexed="18"/>
        <rFont val="Arial"/>
      </rPr>
      <t xml:space="preserve">             </t>
    </r>
  </si>
  <si>
    <t>Видаткова накладна№ 6867 від  18.09.24;  Акт списання № СпТ-000001 від 20.09.24;                                            Акт прийняття-передавання від 20.09.24</t>
  </si>
  <si>
    <t>9.4</t>
  </si>
  <si>
    <t>Організація та проведення рекламної кампанії проєкту «Крихкі спогади» в соц мережах Factbook, Instagram</t>
  </si>
  <si>
    <t>Договір №02/09-2024-SMM від 02.09.24; Додаток №1 Технічне Завдання від 02.09.24</t>
  </si>
  <si>
    <t>Акт виконаних робіт №197 від 27.09.24</t>
  </si>
  <si>
    <t>ПД № 5940 від  03.09.24</t>
  </si>
  <si>
    <t>12.2</t>
  </si>
  <si>
    <t>Письмовий переклад з української на англійську</t>
  </si>
  <si>
    <t>ПП «Полтавська школа англійської мови»</t>
  </si>
  <si>
    <t>Договір №2 від 29.08.24;</t>
  </si>
  <si>
    <t>Акт виконаних робіт №1 від 03.09.24</t>
  </si>
  <si>
    <t>ПД № 5939 від  03.09.24</t>
  </si>
  <si>
    <t>Зйомка відео</t>
  </si>
  <si>
    <t xml:space="preserve">ФОП Махіта В.В. </t>
  </si>
  <si>
    <t>Договір №06/08/1  від 06.08.24;                             ТЗ № 06/08/1 від 06.08.24</t>
  </si>
  <si>
    <r>
      <rPr>
        <sz val="10"/>
        <color indexed="8"/>
        <rFont val="Arial"/>
      </rPr>
      <t xml:space="preserve">Акт виконаних робіт No 31082024 від 31.08.2024 р.; </t>
    </r>
    <r>
      <rPr>
        <sz val="12"/>
        <color indexed="8"/>
        <rFont val="Arial"/>
      </rPr>
      <t xml:space="preserve">
</t>
    </r>
    <r>
      <rPr>
        <sz val="10"/>
        <color indexed="8"/>
        <rFont val="Arial"/>
      </rPr>
      <t xml:space="preserve">Акт виконаних робіт No 27092024 від 27.09.2024 р.; </t>
    </r>
  </si>
  <si>
    <t>ПД№5934 від 28.08.24</t>
  </si>
  <si>
    <t>Монтаж відео</t>
  </si>
  <si>
    <t>Договір №06/08/2  від 06.08.24;                             ТЗ № 06/08/2 від 06.08.24</t>
  </si>
  <si>
    <t xml:space="preserve">Акт виконаних робіт №31082024-1  від 31.08.24; Акт виконаних робіт No 27092024-1 від 27.09.2024 р.; </t>
  </si>
  <si>
    <t>Оцифрування 5 шт. експонатів</t>
  </si>
  <si>
    <t>Договір №06/08/3  від 06.08.24;                             ТЗ № 06/08/3 від 06.08.24</t>
  </si>
  <si>
    <t>Акт виконаних робіт №31082024-2  від 31.08.24; Акт виконаних робіт No 27092024-2 від 27.09.2024 р.</t>
  </si>
  <si>
    <t>Зйомка сферичних панорам</t>
  </si>
  <si>
    <t>ФОП Лізенко Д.О.</t>
  </si>
  <si>
    <t>Договір №05/08/1  від 05.08.24;                             ТЗ від 05.08.24</t>
  </si>
  <si>
    <r>
      <rPr>
        <sz val="10"/>
        <color indexed="8"/>
        <rFont val="Arial"/>
      </rPr>
      <t xml:space="preserve">Акт надання послуг </t>
    </r>
    <r>
      <rPr>
        <sz val="11"/>
        <color indexed="8"/>
        <rFont val="Calibri"/>
      </rPr>
      <t xml:space="preserve">No 3108/24 від 31.08.2024 р.; </t>
    </r>
    <r>
      <rPr>
        <sz val="10"/>
        <color indexed="8"/>
        <rFont val="Arial"/>
      </rPr>
      <t xml:space="preserve">Акт надання послуг </t>
    </r>
    <r>
      <rPr>
        <sz val="11"/>
        <color indexed="8"/>
        <rFont val="Calibri"/>
      </rPr>
      <t>No 2709/24 від 27.09.2024 р.</t>
    </r>
  </si>
  <si>
    <t>ПД№5933 від 28.08.24; ПД №5943 від 04.09.24</t>
  </si>
  <si>
    <t>Виготовлення віртуального туру</t>
  </si>
  <si>
    <t>Договір №05/08/2  від 05.08.24;                             ТЗ від 05.08.24;</t>
  </si>
  <si>
    <r>
      <rPr>
        <sz val="11"/>
        <color indexed="8"/>
        <rFont val="Calibri"/>
      </rPr>
      <t xml:space="preserve">Лист на перенесення суми № 3108 від 31.08.24; </t>
    </r>
    <r>
      <rPr>
        <sz val="10"/>
        <color indexed="8"/>
        <rFont val="Arial"/>
      </rPr>
      <t xml:space="preserve">Акт надання послуг №3108/1/24 від 31.08.2024 р.; </t>
    </r>
    <r>
      <rPr>
        <sz val="12"/>
        <color indexed="8"/>
        <rFont val="Times Roman"/>
      </rPr>
      <t xml:space="preserve">
</t>
    </r>
    <r>
      <rPr>
        <sz val="10"/>
        <color indexed="8"/>
        <rFont val="Arial"/>
      </rPr>
      <t xml:space="preserve">Акт надання послуг </t>
    </r>
    <r>
      <rPr>
        <sz val="11"/>
        <color indexed="8"/>
        <rFont val="Calibri"/>
      </rPr>
      <t>No 2709/1/24 від 27.09.2024 р.</t>
    </r>
  </si>
  <si>
    <t>Програмування та публікація віртуального туру</t>
  </si>
  <si>
    <t>Договір №05/08/3  від 05.08.24;                             ТЗ від 05.08.24</t>
  </si>
  <si>
    <r>
      <rPr>
        <sz val="10"/>
        <color indexed="8"/>
        <rFont val="Arial"/>
      </rPr>
      <t xml:space="preserve">Акт надання послуг No 3108/2/24 від 31.08.2024 р.; </t>
    </r>
    <r>
      <rPr>
        <sz val="12"/>
        <color indexed="8"/>
        <rFont val="Times Roman"/>
      </rPr>
      <t xml:space="preserve">
</t>
    </r>
    <r>
      <rPr>
        <sz val="10"/>
        <color indexed="8"/>
        <rFont val="Arial"/>
      </rPr>
      <t xml:space="preserve">Акт надання послуг №3108/1/24 від 31.08.2024 р.; </t>
    </r>
    <r>
      <rPr>
        <sz val="12"/>
        <color indexed="8"/>
        <rFont val="Times Roman"/>
      </rPr>
      <t xml:space="preserve">
</t>
    </r>
    <r>
      <rPr>
        <sz val="10"/>
        <color indexed="8"/>
        <rFont val="Arial"/>
      </rPr>
      <t xml:space="preserve">Акт надання послуг </t>
    </r>
    <r>
      <rPr>
        <sz val="11"/>
        <color indexed="8"/>
        <rFont val="Calibri"/>
      </rPr>
      <t>No 2709/2/24 від 27.09.2024 р.</t>
    </r>
    <r>
      <rPr>
        <sz val="12"/>
        <color indexed="8"/>
        <rFont val="Times Roman"/>
      </rPr>
      <t xml:space="preserve">
</t>
    </r>
  </si>
  <si>
    <t>ЗАГАЛЬНА СУМА:</t>
  </si>
  <si>
    <t>Витрати за даними звіту за рахунок співфінансування</t>
  </si>
  <si>
    <t>ТОВ «Консалтінгова група «ПроАудит"</t>
  </si>
  <si>
    <t xml:space="preserve">Договір № 4496 від 10.09.24;                         </t>
  </si>
  <si>
    <t xml:space="preserve">Акт виконаних робіт від 30.09.24;                                    </t>
  </si>
  <si>
    <r>
      <rPr>
        <sz val="10"/>
        <color indexed="8"/>
        <rFont val="Helvetica Neue"/>
      </rPr>
      <t xml:space="preserve">
</t>
    </r>
    <r>
      <rPr>
        <sz val="10"/>
        <color indexed="8"/>
        <rFont val="Arial"/>
      </rPr>
      <t>ПД № 5954 від  16.09.24.;             ПД №5956 від  23.09.24</t>
    </r>
  </si>
  <si>
    <t xml:space="preserve">7.10 </t>
  </si>
  <si>
    <t>Виготовлення табличок- 20 шт-Сума Договору 10 000 грн. ; в т.ч. 5000 грн- за рахунок грант-х коштів, 5000 грн- за рахунок співфінансування</t>
  </si>
  <si>
    <t xml:space="preserve">Договір №68 від 04.09.24;                    </t>
  </si>
  <si>
    <t>Видаткова накладна № 6867 від  18.09.24;  Акт списання № СпТ-000001 від 20.09.24;                                            Акт прийняття-передавання від 20.09.24</t>
  </si>
  <si>
    <t>ПД № 5944 від  04.09.24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</si>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</sst>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.00&quot;   &quot;;&quot;-&quot;* #,##0.00&quot;   &quot;;&quot; &quot;* &quot;-&quot;??&quot;   &quot;"/>
    <numFmt numFmtId="165" formatCode="d&quot;.&quot;m"/>
  </numFmts>
  <fonts count="30">
    <font>
      <sz val="11"/>
      <color indexed="8"/>
      <name val="Calibri"/>
    </font>
    <font>
      <sz val="10"/>
      <color indexed="8"/>
      <name val="Arial"/>
    </font>
    <font>
      <b/>
      <sz val="10"/>
      <color indexed="8"/>
      <name val="Arial"/>
    </font>
    <font>
      <sz val="11"/>
      <color indexed="8"/>
      <name val="Arial"/>
    </font>
    <font>
      <sz val="12"/>
      <color indexed="8"/>
      <name val="Times New Roman"/>
    </font>
    <font>
      <b/>
      <sz val="12"/>
      <color indexed="8"/>
      <name val="Arial"/>
    </font>
    <font>
      <b/>
      <sz val="11"/>
      <color indexed="8"/>
      <name val="Calibri"/>
    </font>
    <font>
      <b/>
      <sz val="12"/>
      <color indexed="8"/>
      <name val="Calibri"/>
    </font>
    <font>
      <sz val="12"/>
      <color indexed="8"/>
      <name val="Calibri"/>
    </font>
    <font>
      <b/>
      <sz val="11"/>
      <color indexed="11"/>
      <name val="Calibri"/>
    </font>
    <font>
      <b/>
      <sz val="10"/>
      <color indexed="11"/>
      <name val="Arial"/>
    </font>
    <font>
      <b/>
      <sz val="10"/>
      <color indexed="9"/>
      <name val="Arial"/>
    </font>
    <font>
      <b/>
      <i/>
      <sz val="10"/>
      <color indexed="11"/>
      <name val="Arial"/>
    </font>
    <font>
      <b/>
      <sz val="11"/>
      <color indexed="8"/>
      <name val="Arial"/>
    </font>
    <font>
      <b/>
      <sz val="11"/>
      <color indexed="11"/>
      <name val="Arial"/>
    </font>
    <font>
      <b/>
      <i/>
      <sz val="10"/>
      <color indexed="8"/>
      <name val="Arial"/>
    </font>
    <font>
      <sz val="12"/>
      <color indexed="8"/>
      <name val="Times Roman"/>
    </font>
    <font>
      <i/>
      <vertAlign val="superscript"/>
      <sz val="10"/>
      <color indexed="8"/>
      <name val="Arial"/>
    </font>
    <font>
      <b/>
      <i/>
      <vertAlign val="superscript"/>
      <sz val="10"/>
      <color indexed="8"/>
      <name val="Arial"/>
    </font>
    <font>
      <i/>
      <sz val="10"/>
      <color indexed="8"/>
      <name val="Arial"/>
    </font>
    <font>
      <sz val="10"/>
      <color indexed="11"/>
      <name val="Arial"/>
    </font>
    <font>
      <i/>
      <sz val="11"/>
      <color indexed="8"/>
      <name val="Calibri"/>
    </font>
    <font>
      <b/>
      <sz val="14"/>
      <color indexed="8"/>
      <name val="Calibri"/>
    </font>
    <font>
      <vertAlign val="superscript"/>
      <sz val="14"/>
      <color indexed="8"/>
      <name val="Calibri"/>
    </font>
    <font>
      <sz val="10"/>
      <color indexed="18"/>
      <name val="Arial"/>
    </font>
    <font>
      <sz val="12"/>
      <color indexed="8"/>
      <name val="Arial"/>
    </font>
    <font>
      <sz val="11"/>
      <color indexed="8"/>
      <name val="Helvetica Neue"/>
    </font>
    <font>
      <sz val="10"/>
      <color indexed="8"/>
      <name val="Helvetica Neue"/>
    </font>
    <font>
      <i/>
      <sz val="10"/>
      <color indexed="8"/>
      <name val="Calibri"/>
    </font>
    <font>
      <sz val="11"/>
      <color indexed="1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7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79">
    <xf numFmtId="0" fontId="0" fillId="0" borderId="0" xfId="0" applyFont="1" applyAlignment="1"/>
    <xf numFmtId="0" fontId="0" fillId="0" borderId="0" xfId="0" applyNumberFormat="1" applyFont="1" applyAlignment="1"/>
    <xf numFmtId="0" fontId="1" fillId="0" borderId="3" xfId="0" applyFont="1" applyBorder="1" applyAlignment="1"/>
    <xf numFmtId="0" fontId="1" fillId="2" borderId="3" xfId="0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0" fontId="0" fillId="0" borderId="3" xfId="0" applyFont="1" applyBorder="1" applyAlignment="1"/>
    <xf numFmtId="0" fontId="2" fillId="0" borderId="3" xfId="0" applyFont="1" applyBorder="1" applyAlignment="1"/>
    <xf numFmtId="49" fontId="2" fillId="0" borderId="3" xfId="0" applyNumberFormat="1" applyFont="1" applyBorder="1" applyAlignment="1">
      <alignment horizontal="left"/>
    </xf>
    <xf numFmtId="0" fontId="3" fillId="0" borderId="3" xfId="0" applyFont="1" applyBorder="1" applyAlignment="1"/>
    <xf numFmtId="49" fontId="2" fillId="0" borderId="3" xfId="0" applyNumberFormat="1" applyFont="1" applyBorder="1" applyAlignment="1"/>
    <xf numFmtId="0" fontId="1" fillId="2" borderId="3" xfId="0" applyFont="1" applyFill="1" applyBorder="1" applyAlignment="1">
      <alignment vertical="center"/>
    </xf>
    <xf numFmtId="0" fontId="4" fillId="0" borderId="3" xfId="0" applyFont="1" applyBorder="1" applyAlignment="1"/>
    <xf numFmtId="10" fontId="4" fillId="0" borderId="3" xfId="0" applyNumberFormat="1" applyFont="1" applyBorder="1" applyAlignment="1"/>
    <xf numFmtId="4" fontId="4" fillId="0" borderId="3" xfId="0" applyNumberFormat="1" applyFont="1" applyBorder="1" applyAlignment="1"/>
    <xf numFmtId="10" fontId="1" fillId="0" borderId="3" xfId="0" applyNumberFormat="1" applyFont="1" applyBorder="1" applyAlignment="1"/>
    <xf numFmtId="4" fontId="1" fillId="0" borderId="3" xfId="0" applyNumberFormat="1" applyFont="1" applyBorder="1" applyAlignment="1"/>
    <xf numFmtId="0" fontId="3" fillId="0" borderId="5" xfId="0" applyFont="1" applyBorder="1" applyAlignment="1"/>
    <xf numFmtId="10" fontId="0" fillId="0" borderId="5" xfId="0" applyNumberFormat="1" applyFont="1" applyBorder="1" applyAlignment="1"/>
    <xf numFmtId="4" fontId="0" fillId="0" borderId="5" xfId="0" applyNumberFormat="1" applyFont="1" applyBorder="1" applyAlignment="1"/>
    <xf numFmtId="10" fontId="0" fillId="0" borderId="3" xfId="0" applyNumberFormat="1" applyFont="1" applyBorder="1" applyAlignment="1"/>
    <xf numFmtId="4" fontId="0" fillId="0" borderId="3" xfId="0" applyNumberFormat="1" applyFont="1" applyBorder="1" applyAlignment="1"/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0" fillId="2" borderId="16" xfId="0" applyNumberFormat="1" applyFont="1" applyFill="1" applyBorder="1" applyAlignment="1">
      <alignment horizontal="center" vertical="center" wrapText="1"/>
    </xf>
    <xf numFmtId="49" fontId="0" fillId="2" borderId="1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/>
    <xf numFmtId="14" fontId="3" fillId="0" borderId="3" xfId="0" applyNumberFormat="1" applyFont="1" applyBorder="1" applyAlignment="1"/>
    <xf numFmtId="49" fontId="0" fillId="2" borderId="16" xfId="0" applyNumberFormat="1" applyFont="1" applyFill="1" applyBorder="1" applyAlignment="1">
      <alignment horizontal="center" vertical="center"/>
    </xf>
    <xf numFmtId="49" fontId="0" fillId="2" borderId="20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horizontal="center" vertical="center"/>
    </xf>
    <xf numFmtId="49" fontId="0" fillId="2" borderId="20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21" xfId="0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 wrapText="1"/>
    </xf>
    <xf numFmtId="10" fontId="0" fillId="2" borderId="23" xfId="0" applyNumberFormat="1" applyFont="1" applyFill="1" applyBorder="1" applyAlignment="1">
      <alignment horizontal="center" vertical="center"/>
    </xf>
    <xf numFmtId="4" fontId="0" fillId="2" borderId="24" xfId="0" applyNumberFormat="1" applyFont="1" applyFill="1" applyBorder="1" applyAlignment="1">
      <alignment horizontal="center" vertical="center"/>
    </xf>
    <xf numFmtId="4" fontId="0" fillId="2" borderId="23" xfId="0" applyNumberFormat="1" applyFont="1" applyFill="1" applyBorder="1" applyAlignment="1">
      <alignment horizontal="center" vertical="center"/>
    </xf>
    <xf numFmtId="4" fontId="0" fillId="2" borderId="25" xfId="0" applyNumberFormat="1" applyFont="1" applyFill="1" applyBorder="1" applyAlignment="1">
      <alignment horizontal="center" vertical="center"/>
    </xf>
    <xf numFmtId="10" fontId="0" fillId="2" borderId="25" xfId="0" applyNumberFormat="1" applyFont="1" applyFill="1" applyBorder="1" applyAlignment="1">
      <alignment horizontal="center" vertical="center"/>
    </xf>
    <xf numFmtId="10" fontId="6" fillId="2" borderId="23" xfId="0" applyNumberFormat="1" applyFont="1" applyFill="1" applyBorder="1" applyAlignment="1">
      <alignment horizontal="center" vertical="center"/>
    </xf>
    <xf numFmtId="4" fontId="6" fillId="2" borderId="24" xfId="0" applyNumberFormat="1" applyFont="1" applyFill="1" applyBorder="1" applyAlignment="1">
      <alignment horizontal="center" vertical="center"/>
    </xf>
    <xf numFmtId="49" fontId="0" fillId="2" borderId="26" xfId="0" applyNumberFormat="1" applyFont="1" applyFill="1" applyBorder="1" applyAlignment="1">
      <alignment horizontal="center" vertical="center" wrapText="1"/>
    </xf>
    <xf numFmtId="10" fontId="0" fillId="2" borderId="27" xfId="0" applyNumberFormat="1" applyFont="1" applyFill="1" applyBorder="1" applyAlignment="1">
      <alignment horizontal="center" vertical="center"/>
    </xf>
    <xf numFmtId="4" fontId="0" fillId="2" borderId="28" xfId="0" applyNumberFormat="1" applyFont="1" applyFill="1" applyBorder="1" applyAlignment="1">
      <alignment horizontal="center" vertical="center"/>
    </xf>
    <xf numFmtId="4" fontId="0" fillId="2" borderId="27" xfId="0" applyNumberFormat="1" applyFont="1" applyFill="1" applyBorder="1" applyAlignment="1">
      <alignment horizontal="center" vertical="center"/>
    </xf>
    <xf numFmtId="4" fontId="0" fillId="2" borderId="29" xfId="0" applyNumberFormat="1" applyFont="1" applyFill="1" applyBorder="1" applyAlignment="1">
      <alignment horizontal="center" vertical="center"/>
    </xf>
    <xf numFmtId="10" fontId="0" fillId="2" borderId="29" xfId="0" applyNumberFormat="1" applyFont="1" applyFill="1" applyBorder="1" applyAlignment="1">
      <alignment horizontal="center" vertical="center"/>
    </xf>
    <xf numFmtId="10" fontId="9" fillId="2" borderId="27" xfId="0" applyNumberFormat="1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vertical="center"/>
    </xf>
    <xf numFmtId="49" fontId="0" fillId="2" borderId="30" xfId="0" applyNumberFormat="1" applyFont="1" applyFill="1" applyBorder="1" applyAlignment="1">
      <alignment horizontal="center" vertical="center" wrapText="1"/>
    </xf>
    <xf numFmtId="10" fontId="0" fillId="2" borderId="31" xfId="0" applyNumberFormat="1" applyFont="1" applyFill="1" applyBorder="1" applyAlignment="1">
      <alignment horizontal="center" vertical="center"/>
    </xf>
    <xf numFmtId="4" fontId="0" fillId="2" borderId="32" xfId="0" applyNumberFormat="1" applyFont="1" applyFill="1" applyBorder="1" applyAlignment="1">
      <alignment horizontal="center" vertical="center"/>
    </xf>
    <xf numFmtId="4" fontId="0" fillId="2" borderId="31" xfId="0" applyNumberFormat="1" applyFont="1" applyFill="1" applyBorder="1" applyAlignment="1">
      <alignment horizontal="center" vertical="center"/>
    </xf>
    <xf numFmtId="4" fontId="0" fillId="2" borderId="33" xfId="0" applyNumberFormat="1" applyFont="1" applyFill="1" applyBorder="1" applyAlignment="1">
      <alignment horizontal="center" vertical="center"/>
    </xf>
    <xf numFmtId="4" fontId="0" fillId="0" borderId="33" xfId="0" applyNumberFormat="1" applyFont="1" applyBorder="1" applyAlignment="1">
      <alignment horizontal="center" vertical="center"/>
    </xf>
    <xf numFmtId="10" fontId="0" fillId="2" borderId="33" xfId="0" applyNumberFormat="1" applyFont="1" applyFill="1" applyBorder="1" applyAlignment="1">
      <alignment horizontal="center" vertical="center"/>
    </xf>
    <xf numFmtId="10" fontId="9" fillId="2" borderId="31" xfId="0" applyNumberFormat="1" applyFont="1" applyFill="1" applyBorder="1" applyAlignment="1">
      <alignment horizontal="center" vertical="center"/>
    </xf>
    <xf numFmtId="4" fontId="6" fillId="2" borderId="32" xfId="0" applyNumberFormat="1" applyFont="1" applyFill="1" applyBorder="1" applyAlignment="1">
      <alignment horizontal="center" vertical="center"/>
    </xf>
    <xf numFmtId="10" fontId="0" fillId="2" borderId="16" xfId="0" applyNumberFormat="1" applyFont="1" applyFill="1" applyBorder="1" applyAlignment="1">
      <alignment horizontal="center" vertical="center"/>
    </xf>
    <xf numFmtId="4" fontId="0" fillId="2" borderId="20" xfId="0" applyNumberFormat="1" applyFont="1" applyFill="1" applyBorder="1" applyAlignment="1">
      <alignment horizontal="center" vertical="center"/>
    </xf>
    <xf numFmtId="4" fontId="0" fillId="2" borderId="16" xfId="0" applyNumberFormat="1" applyFont="1" applyFill="1" applyBorder="1" applyAlignment="1">
      <alignment horizontal="center" vertical="center"/>
    </xf>
    <xf numFmtId="4" fontId="0" fillId="2" borderId="17" xfId="0" applyNumberFormat="1" applyFont="1" applyFill="1" applyBorder="1" applyAlignment="1">
      <alignment horizontal="center" vertical="center"/>
    </xf>
    <xf numFmtId="10" fontId="0" fillId="2" borderId="17" xfId="0" applyNumberFormat="1" applyFont="1" applyFill="1" applyBorder="1" applyAlignment="1">
      <alignment horizontal="center" vertical="center"/>
    </xf>
    <xf numFmtId="10" fontId="9" fillId="2" borderId="16" xfId="0" applyNumberFormat="1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center" vertical="center"/>
    </xf>
    <xf numFmtId="0" fontId="2" fillId="0" borderId="34" xfId="0" applyFont="1" applyBorder="1" applyAlignment="1"/>
    <xf numFmtId="0" fontId="1" fillId="0" borderId="34" xfId="0" applyFont="1" applyBorder="1" applyAlignment="1"/>
    <xf numFmtId="0" fontId="8" fillId="0" borderId="3" xfId="0" applyFont="1" applyBorder="1" applyAlignment="1"/>
    <xf numFmtId="49" fontId="8" fillId="0" borderId="3" xfId="0" applyNumberFormat="1" applyFont="1" applyBorder="1" applyAlignment="1"/>
    <xf numFmtId="0" fontId="8" fillId="0" borderId="38" xfId="0" applyFont="1" applyBorder="1" applyAlignment="1"/>
    <xf numFmtId="10" fontId="8" fillId="0" borderId="3" xfId="0" applyNumberFormat="1" applyFont="1" applyBorder="1" applyAlignment="1"/>
    <xf numFmtId="0" fontId="3" fillId="0" borderId="39" xfId="0" applyFont="1" applyBorder="1" applyAlignment="1"/>
    <xf numFmtId="49" fontId="0" fillId="0" borderId="39" xfId="0" applyNumberFormat="1" applyFont="1" applyBorder="1" applyAlignment="1">
      <alignment horizontal="right"/>
    </xf>
    <xf numFmtId="0" fontId="0" fillId="0" borderId="43" xfId="0" applyFont="1" applyBorder="1" applyAlignment="1"/>
    <xf numFmtId="0" fontId="0" fillId="0" borderId="44" xfId="0" applyFont="1" applyBorder="1" applyAlignment="1"/>
    <xf numFmtId="0" fontId="0" fillId="0" borderId="45" xfId="0" applyFont="1" applyBorder="1" applyAlignment="1"/>
    <xf numFmtId="0" fontId="0" fillId="0" borderId="46" xfId="0" applyFont="1" applyBorder="1" applyAlignment="1"/>
    <xf numFmtId="0" fontId="0" fillId="0" borderId="47" xfId="0" applyFont="1" applyBorder="1" applyAlignment="1"/>
    <xf numFmtId="0" fontId="0" fillId="0" borderId="48" xfId="0" applyFont="1" applyBorder="1" applyAlignment="1"/>
    <xf numFmtId="0" fontId="0" fillId="0" borderId="49" xfId="0" applyFont="1" applyBorder="1" applyAlignment="1"/>
    <xf numFmtId="0" fontId="0" fillId="0" borderId="50" xfId="0" applyFont="1" applyBorder="1" applyAlignment="1"/>
    <xf numFmtId="0" fontId="0" fillId="0" borderId="51" xfId="0" applyFont="1" applyBorder="1" applyAlignment="1"/>
    <xf numFmtId="0" fontId="0" fillId="0" borderId="0" xfId="0" applyNumberFormat="1" applyFont="1" applyAlignment="1"/>
    <xf numFmtId="4" fontId="1" fillId="0" borderId="3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9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right"/>
    </xf>
    <xf numFmtId="0" fontId="12" fillId="2" borderId="3" xfId="0" applyFont="1" applyFill="1" applyBorder="1" applyAlignment="1">
      <alignment horizontal="right" vertical="center"/>
    </xf>
    <xf numFmtId="0" fontId="2" fillId="0" borderId="5" xfId="0" applyFont="1" applyBorder="1" applyAlignment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4" fontId="11" fillId="2" borderId="5" xfId="0" applyNumberFormat="1" applyFont="1" applyFill="1" applyBorder="1" applyAlignment="1">
      <alignment horizontal="right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2" xfId="0" applyFont="1" applyBorder="1" applyAlignment="1"/>
    <xf numFmtId="49" fontId="2" fillId="3" borderId="21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/>
    </xf>
    <xf numFmtId="0" fontId="2" fillId="4" borderId="21" xfId="0" applyNumberFormat="1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center" vertical="center" wrapText="1"/>
    </xf>
    <xf numFmtId="49" fontId="13" fillId="5" borderId="9" xfId="0" applyNumberFormat="1" applyFont="1" applyFill="1" applyBorder="1" applyAlignment="1">
      <alignment vertical="center"/>
    </xf>
    <xf numFmtId="0" fontId="13" fillId="5" borderId="10" xfId="0" applyFont="1" applyFill="1" applyBorder="1" applyAlignment="1">
      <alignment horizontal="center" vertical="center"/>
    </xf>
    <xf numFmtId="49" fontId="13" fillId="5" borderId="10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right" vertical="center"/>
    </xf>
    <xf numFmtId="4" fontId="14" fillId="5" borderId="10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6" borderId="21" xfId="0" applyNumberFormat="1" applyFont="1" applyFill="1" applyBorder="1" applyAlignment="1">
      <alignment vertical="center"/>
    </xf>
    <xf numFmtId="0" fontId="2" fillId="6" borderId="21" xfId="0" applyNumberFormat="1" applyFont="1" applyFill="1" applyBorder="1" applyAlignment="1">
      <alignment horizontal="center" vertical="center"/>
    </xf>
    <xf numFmtId="49" fontId="2" fillId="6" borderId="9" xfId="0" applyNumberFormat="1" applyFont="1" applyFill="1" applyBorder="1" applyAlignment="1">
      <alignment vertical="center"/>
    </xf>
    <xf numFmtId="0" fontId="1" fillId="6" borderId="10" xfId="0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right" vertical="center"/>
    </xf>
    <xf numFmtId="4" fontId="10" fillId="6" borderId="10" xfId="0" applyNumberFormat="1" applyFont="1" applyFill="1" applyBorder="1" applyAlignment="1">
      <alignment horizontal="right" vertical="center"/>
    </xf>
    <xf numFmtId="0" fontId="1" fillId="6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9" fontId="2" fillId="7" borderId="22" xfId="0" applyNumberFormat="1" applyFont="1" applyFill="1" applyBorder="1" applyAlignment="1">
      <alignment vertical="top"/>
    </xf>
    <xf numFmtId="49" fontId="2" fillId="7" borderId="22" xfId="0" applyNumberFormat="1" applyFont="1" applyFill="1" applyBorder="1" applyAlignment="1">
      <alignment horizontal="center" vertical="top"/>
    </xf>
    <xf numFmtId="49" fontId="15" fillId="7" borderId="22" xfId="0" applyNumberFormat="1" applyFont="1" applyFill="1" applyBorder="1" applyAlignment="1">
      <alignment vertical="top" wrapText="1"/>
    </xf>
    <xf numFmtId="0" fontId="2" fillId="7" borderId="22" xfId="0" applyFont="1" applyFill="1" applyBorder="1" applyAlignment="1">
      <alignment horizontal="center" vertical="top"/>
    </xf>
    <xf numFmtId="4" fontId="2" fillId="7" borderId="23" xfId="0" applyNumberFormat="1" applyFont="1" applyFill="1" applyBorder="1" applyAlignment="1">
      <alignment horizontal="right" vertical="top"/>
    </xf>
    <xf numFmtId="4" fontId="2" fillId="7" borderId="25" xfId="0" applyNumberFormat="1" applyFont="1" applyFill="1" applyBorder="1" applyAlignment="1">
      <alignment horizontal="right" vertical="top"/>
    </xf>
    <xf numFmtId="4" fontId="2" fillId="7" borderId="24" xfId="0" applyNumberFormat="1" applyFont="1" applyFill="1" applyBorder="1" applyAlignment="1">
      <alignment horizontal="right" vertical="top"/>
    </xf>
    <xf numFmtId="4" fontId="10" fillId="7" borderId="22" xfId="0" applyNumberFormat="1" applyFont="1" applyFill="1" applyBorder="1" applyAlignment="1">
      <alignment horizontal="right" vertical="top"/>
    </xf>
    <xf numFmtId="4" fontId="10" fillId="7" borderId="23" xfId="0" applyNumberFormat="1" applyFont="1" applyFill="1" applyBorder="1" applyAlignment="1">
      <alignment horizontal="right" vertical="top"/>
    </xf>
    <xf numFmtId="0" fontId="2" fillId="7" borderId="24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49" fontId="2" fillId="2" borderId="26" xfId="0" applyNumberFormat="1" applyFont="1" applyFill="1" applyBorder="1" applyAlignment="1">
      <alignment vertical="top"/>
    </xf>
    <xf numFmtId="49" fontId="2" fillId="2" borderId="26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vertical="top" wrapText="1"/>
    </xf>
    <xf numFmtId="49" fontId="1" fillId="2" borderId="26" xfId="0" applyNumberFormat="1" applyFont="1" applyFill="1" applyBorder="1" applyAlignment="1">
      <alignment horizontal="center" vertical="top"/>
    </xf>
    <xf numFmtId="4" fontId="1" fillId="2" borderId="27" xfId="0" applyNumberFormat="1" applyFont="1" applyFill="1" applyBorder="1" applyAlignment="1">
      <alignment horizontal="right" vertical="top"/>
    </xf>
    <xf numFmtId="4" fontId="1" fillId="2" borderId="29" xfId="0" applyNumberFormat="1" applyFont="1" applyFill="1" applyBorder="1" applyAlignment="1">
      <alignment horizontal="right" vertical="top"/>
    </xf>
    <xf numFmtId="4" fontId="1" fillId="2" borderId="28" xfId="0" applyNumberFormat="1" applyFont="1" applyFill="1" applyBorder="1" applyAlignment="1">
      <alignment horizontal="right" vertical="top"/>
    </xf>
    <xf numFmtId="4" fontId="10" fillId="2" borderId="27" xfId="0" applyNumberFormat="1" applyFont="1" applyFill="1" applyBorder="1" applyAlignment="1">
      <alignment horizontal="right" vertical="top"/>
    </xf>
    <xf numFmtId="4" fontId="10" fillId="2" borderId="29" xfId="0" applyNumberFormat="1" applyFont="1" applyFill="1" applyBorder="1" applyAlignment="1">
      <alignment horizontal="right" vertical="top"/>
    </xf>
    <xf numFmtId="0" fontId="1" fillId="2" borderId="28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49" fontId="2" fillId="2" borderId="30" xfId="0" applyNumberFormat="1" applyFont="1" applyFill="1" applyBorder="1" applyAlignment="1">
      <alignment vertical="top"/>
    </xf>
    <xf numFmtId="49" fontId="2" fillId="2" borderId="30" xfId="0" applyNumberFormat="1" applyFont="1" applyFill="1" applyBorder="1" applyAlignment="1">
      <alignment horizontal="center" vertical="top"/>
    </xf>
    <xf numFmtId="49" fontId="1" fillId="2" borderId="30" xfId="0" applyNumberFormat="1" applyFont="1" applyFill="1" applyBorder="1" applyAlignment="1">
      <alignment vertical="top" wrapText="1"/>
    </xf>
    <xf numFmtId="49" fontId="1" fillId="2" borderId="30" xfId="0" applyNumberFormat="1" applyFont="1" applyFill="1" applyBorder="1" applyAlignment="1">
      <alignment horizontal="center" vertical="top"/>
    </xf>
    <xf numFmtId="4" fontId="1" fillId="2" borderId="31" xfId="0" applyNumberFormat="1" applyFont="1" applyFill="1" applyBorder="1" applyAlignment="1">
      <alignment horizontal="right" vertical="top"/>
    </xf>
    <xf numFmtId="4" fontId="1" fillId="2" borderId="33" xfId="0" applyNumberFormat="1" applyFont="1" applyFill="1" applyBorder="1" applyAlignment="1">
      <alignment horizontal="right" vertical="top"/>
    </xf>
    <xf numFmtId="4" fontId="1" fillId="2" borderId="32" xfId="0" applyNumberFormat="1" applyFont="1" applyFill="1" applyBorder="1" applyAlignment="1">
      <alignment horizontal="right" vertical="top"/>
    </xf>
    <xf numFmtId="4" fontId="10" fillId="2" borderId="31" xfId="0" applyNumberFormat="1" applyFont="1" applyFill="1" applyBorder="1" applyAlignment="1">
      <alignment horizontal="right" vertical="top"/>
    </xf>
    <xf numFmtId="4" fontId="10" fillId="2" borderId="33" xfId="0" applyNumberFormat="1" applyFont="1" applyFill="1" applyBorder="1" applyAlignment="1">
      <alignment horizontal="right" vertical="top"/>
    </xf>
    <xf numFmtId="0" fontId="1" fillId="2" borderId="32" xfId="0" applyFont="1" applyFill="1" applyBorder="1" applyAlignment="1">
      <alignment vertical="top" wrapText="1"/>
    </xf>
    <xf numFmtId="4" fontId="1" fillId="7" borderId="25" xfId="0" applyNumberFormat="1" applyFont="1" applyFill="1" applyBorder="1" applyAlignment="1">
      <alignment horizontal="right" vertical="top"/>
    </xf>
    <xf numFmtId="4" fontId="1" fillId="7" borderId="24" xfId="0" applyNumberFormat="1" applyFont="1" applyFill="1" applyBorder="1" applyAlignment="1">
      <alignment horizontal="right" vertical="top"/>
    </xf>
    <xf numFmtId="4" fontId="10" fillId="7" borderId="27" xfId="0" applyNumberFormat="1" applyFont="1" applyFill="1" applyBorder="1" applyAlignment="1">
      <alignment horizontal="right" vertical="top"/>
    </xf>
    <xf numFmtId="0" fontId="0" fillId="0" borderId="29" xfId="0" applyFont="1" applyBorder="1" applyAlignment="1"/>
    <xf numFmtId="10" fontId="10" fillId="2" borderId="29" xfId="0" applyNumberFormat="1" applyFont="1" applyFill="1" applyBorder="1" applyAlignment="1">
      <alignment horizontal="right" vertical="top"/>
    </xf>
    <xf numFmtId="49" fontId="1" fillId="2" borderId="32" xfId="0" applyNumberFormat="1" applyFont="1" applyFill="1" applyBorder="1" applyAlignment="1">
      <alignment vertical="top" wrapText="1"/>
    </xf>
    <xf numFmtId="10" fontId="10" fillId="7" borderId="29" xfId="0" applyNumberFormat="1" applyFont="1" applyFill="1" applyBorder="1" applyAlignment="1">
      <alignment horizontal="right" vertical="top"/>
    </xf>
    <xf numFmtId="0" fontId="1" fillId="2" borderId="26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horizontal="center" vertical="top"/>
    </xf>
    <xf numFmtId="10" fontId="10" fillId="2" borderId="33" xfId="0" applyNumberFormat="1" applyFont="1" applyFill="1" applyBorder="1" applyAlignment="1">
      <alignment horizontal="right" vertical="top"/>
    </xf>
    <xf numFmtId="49" fontId="15" fillId="8" borderId="9" xfId="0" applyNumberFormat="1" applyFont="1" applyFill="1" applyBorder="1" applyAlignment="1">
      <alignment vertical="center"/>
    </xf>
    <xf numFmtId="164" fontId="2" fillId="8" borderId="10" xfId="0" applyNumberFormat="1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vertical="center" wrapText="1"/>
    </xf>
    <xf numFmtId="0" fontId="2" fillId="8" borderId="11" xfId="0" applyFont="1" applyFill="1" applyBorder="1" applyAlignment="1">
      <alignment horizontal="center" vertical="center"/>
    </xf>
    <xf numFmtId="4" fontId="2" fillId="3" borderId="16" xfId="0" applyNumberFormat="1" applyFont="1" applyFill="1" applyBorder="1" applyAlignment="1">
      <alignment horizontal="right" vertical="center"/>
    </xf>
    <xf numFmtId="4" fontId="2" fillId="8" borderId="17" xfId="0" applyNumberFormat="1" applyFont="1" applyFill="1" applyBorder="1" applyAlignment="1">
      <alignment horizontal="right" vertical="center"/>
    </xf>
    <xf numFmtId="4" fontId="2" fillId="8" borderId="20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8" borderId="52" xfId="0" applyNumberFormat="1" applyFont="1" applyFill="1" applyBorder="1" applyAlignment="1">
      <alignment horizontal="right" vertical="center"/>
    </xf>
    <xf numFmtId="4" fontId="2" fillId="8" borderId="21" xfId="0" applyNumberFormat="1" applyFont="1" applyFill="1" applyBorder="1" applyAlignment="1">
      <alignment horizontal="right" vertical="center"/>
    </xf>
    <xf numFmtId="4" fontId="2" fillId="8" borderId="30" xfId="0" applyNumberFormat="1" applyFont="1" applyFill="1" applyBorder="1" applyAlignment="1">
      <alignment horizontal="right" vertical="center"/>
    </xf>
    <xf numFmtId="0" fontId="2" fillId="8" borderId="21" xfId="0" applyFont="1" applyFill="1" applyBorder="1" applyAlignment="1">
      <alignment vertical="center" wrapText="1"/>
    </xf>
    <xf numFmtId="4" fontId="10" fillId="6" borderId="52" xfId="0" applyNumberFormat="1" applyFont="1" applyFill="1" applyBorder="1" applyAlignment="1">
      <alignment horizontal="right" vertical="top"/>
    </xf>
    <xf numFmtId="4" fontId="10" fillId="6" borderId="18" xfId="0" applyNumberFormat="1" applyFont="1" applyFill="1" applyBorder="1" applyAlignment="1">
      <alignment horizontal="right" vertical="center"/>
    </xf>
    <xf numFmtId="4" fontId="10" fillId="7" borderId="25" xfId="0" applyNumberFormat="1" applyFont="1" applyFill="1" applyBorder="1" applyAlignment="1">
      <alignment horizontal="right" vertical="top"/>
    </xf>
    <xf numFmtId="4" fontId="10" fillId="7" borderId="29" xfId="0" applyNumberFormat="1" applyFont="1" applyFill="1" applyBorder="1" applyAlignment="1">
      <alignment horizontal="right" vertical="top"/>
    </xf>
    <xf numFmtId="4" fontId="2" fillId="7" borderId="29" xfId="0" applyNumberFormat="1" applyFont="1" applyFill="1" applyBorder="1" applyAlignment="1">
      <alignment horizontal="right" vertical="top"/>
    </xf>
    <xf numFmtId="4" fontId="2" fillId="8" borderId="16" xfId="0" applyNumberFormat="1" applyFont="1" applyFill="1" applyBorder="1" applyAlignment="1">
      <alignment horizontal="right" vertical="center"/>
    </xf>
    <xf numFmtId="4" fontId="10" fillId="8" borderId="21" xfId="0" applyNumberFormat="1" applyFont="1" applyFill="1" applyBorder="1" applyAlignment="1">
      <alignment horizontal="right" vertical="center"/>
    </xf>
    <xf numFmtId="10" fontId="10" fillId="7" borderId="25" xfId="0" applyNumberFormat="1" applyFont="1" applyFill="1" applyBorder="1" applyAlignment="1">
      <alignment horizontal="right" vertical="top"/>
    </xf>
    <xf numFmtId="4" fontId="10" fillId="8" borderId="6" xfId="0" applyNumberFormat="1" applyFont="1" applyFill="1" applyBorder="1" applyAlignment="1">
      <alignment horizontal="right" vertical="center"/>
    </xf>
    <xf numFmtId="4" fontId="10" fillId="8" borderId="30" xfId="0" applyNumberFormat="1" applyFont="1" applyFill="1" applyBorder="1" applyAlignment="1">
      <alignment horizontal="right" vertical="center"/>
    </xf>
    <xf numFmtId="4" fontId="10" fillId="6" borderId="57" xfId="0" applyNumberFormat="1" applyFont="1" applyFill="1" applyBorder="1" applyAlignment="1">
      <alignment horizontal="right" vertical="top"/>
    </xf>
    <xf numFmtId="4" fontId="10" fillId="6" borderId="58" xfId="0" applyNumberFormat="1" applyFont="1" applyFill="1" applyBorder="1" applyAlignment="1">
      <alignment horizontal="right" vertical="center"/>
    </xf>
    <xf numFmtId="4" fontId="10" fillId="7" borderId="26" xfId="0" applyNumberFormat="1" applyFont="1" applyFill="1" applyBorder="1" applyAlignment="1">
      <alignment horizontal="right" vertical="top"/>
    </xf>
    <xf numFmtId="49" fontId="1" fillId="2" borderId="26" xfId="0" applyNumberFormat="1" applyFont="1" applyFill="1" applyBorder="1" applyAlignment="1">
      <alignment horizontal="center" vertical="top" wrapText="1"/>
    </xf>
    <xf numFmtId="4" fontId="1" fillId="2" borderId="27" xfId="0" applyNumberFormat="1" applyFont="1" applyFill="1" applyBorder="1" applyAlignment="1">
      <alignment horizontal="right" vertical="top" wrapText="1"/>
    </xf>
    <xf numFmtId="4" fontId="1" fillId="2" borderId="29" xfId="0" applyNumberFormat="1" applyFont="1" applyFill="1" applyBorder="1" applyAlignment="1">
      <alignment horizontal="right" vertical="top" wrapText="1"/>
    </xf>
    <xf numFmtId="4" fontId="1" fillId="2" borderId="28" xfId="0" applyNumberFormat="1" applyFont="1" applyFill="1" applyBorder="1" applyAlignment="1">
      <alignment horizontal="right" vertical="top" wrapText="1"/>
    </xf>
    <xf numFmtId="49" fontId="1" fillId="2" borderId="30" xfId="0" applyNumberFormat="1" applyFont="1" applyFill="1" applyBorder="1" applyAlignment="1">
      <alignment horizontal="center" vertical="top" wrapText="1"/>
    </xf>
    <xf numFmtId="4" fontId="1" fillId="2" borderId="31" xfId="0" applyNumberFormat="1" applyFont="1" applyFill="1" applyBorder="1" applyAlignment="1">
      <alignment horizontal="right" vertical="top" wrapText="1"/>
    </xf>
    <xf numFmtId="4" fontId="1" fillId="2" borderId="33" xfId="0" applyNumberFormat="1" applyFont="1" applyFill="1" applyBorder="1" applyAlignment="1">
      <alignment horizontal="right" vertical="top" wrapText="1"/>
    </xf>
    <xf numFmtId="4" fontId="1" fillId="2" borderId="32" xfId="0" applyNumberFormat="1" applyFont="1" applyFill="1" applyBorder="1" applyAlignment="1">
      <alignment horizontal="right" vertical="top" wrapText="1"/>
    </xf>
    <xf numFmtId="49" fontId="1" fillId="2" borderId="26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4" fontId="10" fillId="8" borderId="21" xfId="0" applyNumberFormat="1" applyFont="1" applyFill="1" applyBorder="1" applyAlignment="1">
      <alignment horizontal="right" vertical="top"/>
    </xf>
    <xf numFmtId="4" fontId="10" fillId="8" borderId="30" xfId="0" applyNumberFormat="1" applyFont="1" applyFill="1" applyBorder="1" applyAlignment="1">
      <alignment horizontal="right" vertical="top"/>
    </xf>
    <xf numFmtId="49" fontId="2" fillId="2" borderId="27" xfId="0" applyNumberFormat="1" applyFont="1" applyFill="1" applyBorder="1" applyAlignment="1">
      <alignment horizontal="center" vertical="top"/>
    </xf>
    <xf numFmtId="49" fontId="1" fillId="2" borderId="28" xfId="0" applyNumberFormat="1" applyFont="1" applyFill="1" applyBorder="1" applyAlignment="1">
      <alignment vertical="top" wrapText="1"/>
    </xf>
    <xf numFmtId="49" fontId="2" fillId="2" borderId="31" xfId="0" applyNumberFormat="1" applyFont="1" applyFill="1" applyBorder="1" applyAlignment="1">
      <alignment horizontal="center" vertical="top"/>
    </xf>
    <xf numFmtId="0" fontId="2" fillId="7" borderId="21" xfId="0" applyFont="1" applyFill="1" applyBorder="1" applyAlignment="1">
      <alignment horizontal="center" vertical="top"/>
    </xf>
    <xf numFmtId="49" fontId="1" fillId="2" borderId="22" xfId="0" applyNumberFormat="1" applyFont="1" applyFill="1" applyBorder="1" applyAlignment="1">
      <alignment horizontal="center" vertical="top"/>
    </xf>
    <xf numFmtId="0" fontId="2" fillId="7" borderId="59" xfId="0" applyFont="1" applyFill="1" applyBorder="1" applyAlignment="1">
      <alignment horizontal="center" vertical="top"/>
    </xf>
    <xf numFmtId="4" fontId="2" fillId="7" borderId="60" xfId="0" applyNumberFormat="1" applyFont="1" applyFill="1" applyBorder="1" applyAlignment="1">
      <alignment horizontal="right" vertical="top"/>
    </xf>
    <xf numFmtId="49" fontId="15" fillId="7" borderId="22" xfId="0" applyNumberFormat="1" applyFont="1" applyFill="1" applyBorder="1" applyAlignment="1">
      <alignment horizontal="left" vertical="top" wrapText="1"/>
    </xf>
    <xf numFmtId="4" fontId="2" fillId="7" borderId="28" xfId="0" applyNumberFormat="1" applyFont="1" applyFill="1" applyBorder="1" applyAlignment="1">
      <alignment horizontal="right" vertical="top"/>
    </xf>
    <xf numFmtId="10" fontId="10" fillId="7" borderId="23" xfId="0" applyNumberFormat="1" applyFont="1" applyFill="1" applyBorder="1" applyAlignment="1">
      <alignment horizontal="right" vertical="top"/>
    </xf>
    <xf numFmtId="49" fontId="2" fillId="6" borderId="22" xfId="0" applyNumberFormat="1" applyFont="1" applyFill="1" applyBorder="1" applyAlignment="1">
      <alignment vertical="center"/>
    </xf>
    <xf numFmtId="0" fontId="2" fillId="6" borderId="22" xfId="0" applyNumberFormat="1" applyFont="1" applyFill="1" applyBorder="1" applyAlignment="1">
      <alignment horizontal="center" vertical="center"/>
    </xf>
    <xf numFmtId="49" fontId="2" fillId="6" borderId="59" xfId="0" applyNumberFormat="1" applyFont="1" applyFill="1" applyBorder="1" applyAlignment="1">
      <alignment vertical="center"/>
    </xf>
    <xf numFmtId="0" fontId="1" fillId="6" borderId="61" xfId="0" applyFont="1" applyFill="1" applyBorder="1" applyAlignment="1">
      <alignment horizontal="center" vertical="center"/>
    </xf>
    <xf numFmtId="4" fontId="1" fillId="6" borderId="61" xfId="0" applyNumberFormat="1" applyFont="1" applyFill="1" applyBorder="1" applyAlignment="1">
      <alignment horizontal="right" vertical="center"/>
    </xf>
    <xf numFmtId="4" fontId="10" fillId="2" borderId="23" xfId="0" applyNumberFormat="1" applyFont="1" applyFill="1" applyBorder="1" applyAlignment="1">
      <alignment horizontal="right" vertical="top"/>
    </xf>
    <xf numFmtId="4" fontId="10" fillId="2" borderId="25" xfId="0" applyNumberFormat="1" applyFont="1" applyFill="1" applyBorder="1" applyAlignment="1">
      <alignment horizontal="right" vertical="top"/>
    </xf>
    <xf numFmtId="0" fontId="1" fillId="2" borderId="24" xfId="0" applyFont="1" applyFill="1" applyBorder="1" applyAlignment="1">
      <alignment vertical="top" wrapText="1"/>
    </xf>
    <xf numFmtId="4" fontId="10" fillId="6" borderId="60" xfId="0" applyNumberFormat="1" applyFont="1" applyFill="1" applyBorder="1" applyAlignment="1">
      <alignment horizontal="right" vertical="top"/>
    </xf>
    <xf numFmtId="49" fontId="2" fillId="2" borderId="22" xfId="0" applyNumberFormat="1" applyFont="1" applyFill="1" applyBorder="1" applyAlignment="1">
      <alignment vertical="top"/>
    </xf>
    <xf numFmtId="165" fontId="2" fillId="2" borderId="22" xfId="0" applyNumberFormat="1" applyFont="1" applyFill="1" applyBorder="1" applyAlignment="1">
      <alignment horizontal="center" vertical="top"/>
    </xf>
    <xf numFmtId="49" fontId="1" fillId="2" borderId="22" xfId="0" applyNumberFormat="1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top"/>
    </xf>
    <xf numFmtId="4" fontId="1" fillId="2" borderId="23" xfId="0" applyNumberFormat="1" applyFont="1" applyFill="1" applyBorder="1" applyAlignment="1">
      <alignment horizontal="right" vertical="top"/>
    </xf>
    <xf numFmtId="4" fontId="1" fillId="2" borderId="25" xfId="0" applyNumberFormat="1" applyFont="1" applyFill="1" applyBorder="1" applyAlignment="1">
      <alignment horizontal="right" vertical="top"/>
    </xf>
    <xf numFmtId="4" fontId="1" fillId="2" borderId="24" xfId="0" applyNumberFormat="1" applyFont="1" applyFill="1" applyBorder="1" applyAlignment="1">
      <alignment horizontal="right" vertical="top"/>
    </xf>
    <xf numFmtId="165" fontId="2" fillId="2" borderId="26" xfId="0" applyNumberFormat="1" applyFont="1" applyFill="1" applyBorder="1" applyAlignment="1">
      <alignment horizontal="center" vertical="top"/>
    </xf>
    <xf numFmtId="165" fontId="2" fillId="2" borderId="31" xfId="0" applyNumberFormat="1" applyFont="1" applyFill="1" applyBorder="1" applyAlignment="1">
      <alignment horizontal="center" vertical="top"/>
    </xf>
    <xf numFmtId="4" fontId="10" fillId="2" borderId="22" xfId="0" applyNumberFormat="1" applyFont="1" applyFill="1" applyBorder="1" applyAlignment="1">
      <alignment horizontal="right" vertical="top"/>
    </xf>
    <xf numFmtId="4" fontId="10" fillId="2" borderId="26" xfId="0" applyNumberFormat="1" applyFont="1" applyFill="1" applyBorder="1" applyAlignment="1">
      <alignment horizontal="right" vertical="top"/>
    </xf>
    <xf numFmtId="165" fontId="2" fillId="2" borderId="30" xfId="0" applyNumberFormat="1" applyFont="1" applyFill="1" applyBorder="1" applyAlignment="1">
      <alignment horizontal="center" vertical="top"/>
    </xf>
    <xf numFmtId="4" fontId="10" fillId="2" borderId="30" xfId="0" applyNumberFormat="1" applyFont="1" applyFill="1" applyBorder="1" applyAlignment="1">
      <alignment horizontal="right" vertical="top"/>
    </xf>
    <xf numFmtId="10" fontId="10" fillId="2" borderId="25" xfId="0" applyNumberFormat="1" applyFont="1" applyFill="1" applyBorder="1" applyAlignment="1">
      <alignment horizontal="right" vertical="top"/>
    </xf>
    <xf numFmtId="49" fontId="2" fillId="2" borderId="21" xfId="0" applyNumberFormat="1" applyFont="1" applyFill="1" applyBorder="1" applyAlignment="1">
      <alignment horizontal="center" vertical="top"/>
    </xf>
    <xf numFmtId="0" fontId="2" fillId="7" borderId="22" xfId="0" applyFont="1" applyFill="1" applyBorder="1" applyAlignment="1">
      <alignment vertical="top" wrapText="1"/>
    </xf>
    <xf numFmtId="49" fontId="2" fillId="5" borderId="9" xfId="0" applyNumberFormat="1" applyFont="1" applyFill="1" applyBorder="1" applyAlignment="1">
      <alignment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right" vertical="center"/>
    </xf>
    <xf numFmtId="4" fontId="2" fillId="5" borderId="11" xfId="0" applyNumberFormat="1" applyFont="1" applyFill="1" applyBorder="1" applyAlignment="1">
      <alignment horizontal="right" vertical="center"/>
    </xf>
    <xf numFmtId="4" fontId="2" fillId="5" borderId="21" xfId="0" applyNumberFormat="1" applyFont="1" applyFill="1" applyBorder="1" applyAlignment="1">
      <alignment horizontal="right" vertical="center"/>
    </xf>
    <xf numFmtId="10" fontId="10" fillId="5" borderId="22" xfId="0" applyNumberFormat="1" applyFont="1" applyFill="1" applyBorder="1" applyAlignment="1">
      <alignment horizontal="right" vertical="top"/>
    </xf>
    <xf numFmtId="0" fontId="2" fillId="5" borderId="21" xfId="0" applyFont="1" applyFill="1" applyBorder="1" applyAlignment="1">
      <alignment vertical="center" wrapText="1"/>
    </xf>
    <xf numFmtId="0" fontId="1" fillId="2" borderId="64" xfId="0" applyFont="1" applyFill="1" applyBorder="1" applyAlignment="1">
      <alignment horizontal="center" vertical="center"/>
    </xf>
    <xf numFmtId="4" fontId="1" fillId="2" borderId="64" xfId="0" applyNumberFormat="1" applyFont="1" applyFill="1" applyBorder="1" applyAlignment="1">
      <alignment horizontal="right" vertical="center"/>
    </xf>
    <xf numFmtId="4" fontId="10" fillId="2" borderId="64" xfId="0" applyNumberFormat="1" applyFont="1" applyFill="1" applyBorder="1" applyAlignment="1">
      <alignment horizontal="right" vertical="center"/>
    </xf>
    <xf numFmtId="4" fontId="10" fillId="2" borderId="65" xfId="0" applyNumberFormat="1" applyFont="1" applyFill="1" applyBorder="1" applyAlignment="1">
      <alignment horizontal="right" vertical="center"/>
    </xf>
    <xf numFmtId="0" fontId="1" fillId="2" borderId="64" xfId="0" applyFont="1" applyFill="1" applyBorder="1" applyAlignment="1">
      <alignment vertical="center" wrapText="1"/>
    </xf>
    <xf numFmtId="4" fontId="10" fillId="5" borderId="21" xfId="0" applyNumberFormat="1" applyFont="1" applyFill="1" applyBorder="1" applyAlignment="1">
      <alignment horizontal="right" vertical="center"/>
    </xf>
    <xf numFmtId="0" fontId="2" fillId="0" borderId="34" xfId="0" applyFont="1" applyBorder="1" applyAlignment="1">
      <alignment horizontal="center"/>
    </xf>
    <xf numFmtId="0" fontId="1" fillId="2" borderId="34" xfId="0" applyFont="1" applyFill="1" applyBorder="1" applyAlignment="1">
      <alignment wrapText="1"/>
    </xf>
    <xf numFmtId="0" fontId="1" fillId="0" borderId="34" xfId="0" applyFont="1" applyBorder="1" applyAlignment="1">
      <alignment horizontal="center"/>
    </xf>
    <xf numFmtId="4" fontId="1" fillId="0" borderId="34" xfId="0" applyNumberFormat="1" applyFont="1" applyBorder="1" applyAlignment="1">
      <alignment horizontal="right"/>
    </xf>
    <xf numFmtId="4" fontId="10" fillId="0" borderId="34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8" xfId="0" applyFont="1" applyFill="1" applyBorder="1" applyAlignment="1">
      <alignment wrapText="1"/>
    </xf>
    <xf numFmtId="0" fontId="2" fillId="0" borderId="38" xfId="0" applyFont="1" applyBorder="1" applyAlignment="1">
      <alignment horizontal="center"/>
    </xf>
    <xf numFmtId="0" fontId="1" fillId="0" borderId="38" xfId="0" applyFont="1" applyBorder="1" applyAlignment="1"/>
    <xf numFmtId="4" fontId="1" fillId="0" borderId="38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17" fillId="2" borderId="39" xfId="0" applyFont="1" applyFill="1" applyBorder="1" applyAlignment="1">
      <alignment wrapText="1"/>
    </xf>
    <xf numFmtId="0" fontId="18" fillId="0" borderId="39" xfId="0" applyFont="1" applyBorder="1" applyAlignment="1">
      <alignment horizontal="center"/>
    </xf>
    <xf numFmtId="49" fontId="17" fillId="2" borderId="39" xfId="0" applyNumberFormat="1" applyFont="1" applyFill="1" applyBorder="1" applyAlignment="1">
      <alignment horizontal="left" wrapText="1"/>
    </xf>
    <xf numFmtId="0" fontId="17" fillId="0" borderId="3" xfId="0" applyFont="1" applyBorder="1" applyAlignment="1">
      <alignment horizontal="center"/>
    </xf>
    <xf numFmtId="49" fontId="17" fillId="0" borderId="39" xfId="0" applyNumberFormat="1" applyFont="1" applyBorder="1" applyAlignment="1">
      <alignment horizontal="left"/>
    </xf>
    <xf numFmtId="4" fontId="17" fillId="0" borderId="39" xfId="0" applyNumberFormat="1" applyFont="1" applyBorder="1" applyAlignment="1">
      <alignment horizontal="left"/>
    </xf>
    <xf numFmtId="4" fontId="17" fillId="0" borderId="3" xfId="0" applyNumberFormat="1" applyFont="1" applyBorder="1" applyAlignment="1">
      <alignment horizontal="right"/>
    </xf>
    <xf numFmtId="4" fontId="18" fillId="0" borderId="39" xfId="0" applyNumberFormat="1" applyFont="1" applyBorder="1" applyAlignment="1">
      <alignment horizontal="right"/>
    </xf>
    <xf numFmtId="49" fontId="17" fillId="2" borderId="39" xfId="0" applyNumberFormat="1" applyFont="1" applyFill="1" applyBorder="1" applyAlignment="1">
      <alignment horizontal="center" wrapText="1"/>
    </xf>
    <xf numFmtId="4" fontId="17" fillId="0" borderId="39" xfId="0" applyNumberFormat="1" applyFont="1" applyBorder="1" applyAlignment="1">
      <alignment horizontal="right"/>
    </xf>
    <xf numFmtId="4" fontId="18" fillId="0" borderId="3" xfId="0" applyNumberFormat="1" applyFont="1" applyBorder="1" applyAlignment="1">
      <alignment horizontal="right"/>
    </xf>
    <xf numFmtId="0" fontId="17" fillId="2" borderId="3" xfId="0" applyFont="1" applyFill="1" applyBorder="1" applyAlignment="1">
      <alignment horizontal="center" wrapText="1"/>
    </xf>
    <xf numFmtId="4" fontId="12" fillId="0" borderId="3" xfId="0" applyNumberFormat="1" applyFont="1" applyBorder="1" applyAlignment="1">
      <alignment horizontal="right"/>
    </xf>
    <xf numFmtId="0" fontId="19" fillId="2" borderId="3" xfId="0" applyFont="1" applyFill="1" applyBorder="1" applyAlignment="1">
      <alignment wrapText="1"/>
    </xf>
    <xf numFmtId="0" fontId="17" fillId="0" borderId="3" xfId="0" applyFont="1" applyBorder="1" applyAlignment="1"/>
    <xf numFmtId="4" fontId="20" fillId="0" borderId="3" xfId="0" applyNumberFormat="1" applyFont="1" applyBorder="1" applyAlignment="1">
      <alignment horizontal="right"/>
    </xf>
    <xf numFmtId="0" fontId="0" fillId="0" borderId="0" xfId="0" applyNumberFormat="1" applyFont="1" applyAlignment="1"/>
    <xf numFmtId="0" fontId="3" fillId="2" borderId="3" xfId="0" applyFont="1" applyFill="1" applyBorder="1" applyAlignment="1">
      <alignment wrapText="1"/>
    </xf>
    <xf numFmtId="4" fontId="3" fillId="0" borderId="3" xfId="0" applyNumberFormat="1" applyFont="1" applyBorder="1" applyAlignment="1"/>
    <xf numFmtId="0" fontId="3" fillId="0" borderId="3" xfId="0" applyFont="1" applyBorder="1" applyAlignment="1">
      <alignment horizontal="center"/>
    </xf>
    <xf numFmtId="49" fontId="21" fillId="0" borderId="3" xfId="0" applyNumberFormat="1" applyFont="1" applyBorder="1" applyAlignment="1">
      <alignment horizontal="right"/>
    </xf>
    <xf numFmtId="0" fontId="3" fillId="2" borderId="38" xfId="0" applyFont="1" applyFill="1" applyBorder="1" applyAlignment="1">
      <alignment wrapText="1"/>
    </xf>
    <xf numFmtId="4" fontId="3" fillId="0" borderId="38" xfId="0" applyNumberFormat="1" applyFont="1" applyBorder="1" applyAlignment="1"/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/>
    <xf numFmtId="0" fontId="6" fillId="2" borderId="66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49" fontId="6" fillId="2" borderId="29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right" wrapText="1"/>
    </xf>
    <xf numFmtId="49" fontId="1" fillId="2" borderId="29" xfId="0" applyNumberFormat="1" applyFont="1" applyFill="1" applyBorder="1" applyAlignment="1">
      <alignment horizontal="right" wrapText="1"/>
    </xf>
    <xf numFmtId="49" fontId="1" fillId="2" borderId="29" xfId="0" applyNumberFormat="1" applyFont="1" applyFill="1" applyBorder="1" applyAlignment="1">
      <alignment wrapText="1"/>
    </xf>
    <xf numFmtId="4" fontId="1" fillId="0" borderId="29" xfId="0" applyNumberFormat="1" applyFont="1" applyBorder="1" applyAlignment="1"/>
    <xf numFmtId="49" fontId="1" fillId="2" borderId="29" xfId="0" applyNumberFormat="1" applyFont="1" applyFill="1" applyBorder="1" applyAlignment="1">
      <alignment vertical="center" wrapText="1"/>
    </xf>
    <xf numFmtId="4" fontId="1" fillId="2" borderId="29" xfId="0" applyNumberFormat="1" applyFont="1" applyFill="1" applyBorder="1" applyAlignment="1">
      <alignment horizontal="center" vertical="center"/>
    </xf>
    <xf numFmtId="0" fontId="3" fillId="0" borderId="70" xfId="0" applyFont="1" applyBorder="1" applyAlignment="1"/>
    <xf numFmtId="4" fontId="1" fillId="0" borderId="29" xfId="0" applyNumberFormat="1" applyFont="1" applyBorder="1" applyAlignment="1">
      <alignment horizontal="center"/>
    </xf>
    <xf numFmtId="49" fontId="1" fillId="2" borderId="29" xfId="0" applyNumberFormat="1" applyFont="1" applyFill="1" applyBorder="1" applyAlignment="1">
      <alignment horizontal="right" vertical="center" wrapText="1"/>
    </xf>
    <xf numFmtId="4" fontId="1" fillId="2" borderId="29" xfId="0" applyNumberFormat="1" applyFont="1" applyFill="1" applyBorder="1" applyAlignment="1"/>
    <xf numFmtId="49" fontId="24" fillId="2" borderId="29" xfId="0" applyNumberFormat="1" applyFont="1" applyFill="1" applyBorder="1" applyAlignment="1">
      <alignment wrapText="1"/>
    </xf>
    <xf numFmtId="4" fontId="2" fillId="0" borderId="29" xfId="0" applyNumberFormat="1" applyFont="1" applyBorder="1" applyAlignment="1"/>
    <xf numFmtId="49" fontId="1" fillId="0" borderId="29" xfId="0" applyNumberFormat="1" applyFont="1" applyBorder="1" applyAlignment="1">
      <alignment wrapText="1"/>
    </xf>
    <xf numFmtId="49" fontId="0" fillId="2" borderId="29" xfId="0" applyNumberFormat="1" applyFont="1" applyFill="1" applyBorder="1" applyAlignment="1">
      <alignment wrapText="1"/>
    </xf>
    <xf numFmtId="0" fontId="6" fillId="2" borderId="71" xfId="0" applyFont="1" applyFill="1" applyBorder="1" applyAlignment="1">
      <alignment wrapText="1"/>
    </xf>
    <xf numFmtId="4" fontId="2" fillId="2" borderId="29" xfId="0" applyNumberFormat="1" applyFont="1" applyFill="1" applyBorder="1" applyAlignment="1">
      <alignment wrapText="1"/>
    </xf>
    <xf numFmtId="0" fontId="2" fillId="2" borderId="29" xfId="0" applyFont="1" applyFill="1" applyBorder="1" applyAlignment="1">
      <alignment wrapText="1"/>
    </xf>
    <xf numFmtId="4" fontId="2" fillId="2" borderId="29" xfId="0" applyNumberFormat="1" applyFont="1" applyFill="1" applyBorder="1" applyAlignment="1">
      <alignment horizontal="center" wrapText="1"/>
    </xf>
    <xf numFmtId="0" fontId="6" fillId="0" borderId="70" xfId="0" applyFont="1" applyBorder="1" applyAlignment="1"/>
    <xf numFmtId="0" fontId="6" fillId="0" borderId="3" xfId="0" applyFont="1" applyBorder="1" applyAlignment="1"/>
    <xf numFmtId="49" fontId="2" fillId="2" borderId="29" xfId="0" applyNumberFormat="1" applyFont="1" applyFill="1" applyBorder="1" applyAlignment="1">
      <alignment horizontal="right" wrapText="1"/>
    </xf>
    <xf numFmtId="0" fontId="1" fillId="2" borderId="39" xfId="0" applyFont="1" applyFill="1" applyBorder="1" applyAlignment="1">
      <alignment wrapText="1"/>
    </xf>
    <xf numFmtId="4" fontId="1" fillId="0" borderId="39" xfId="0" applyNumberFormat="1" applyFont="1" applyBorder="1" applyAlignment="1"/>
    <xf numFmtId="0" fontId="1" fillId="0" borderId="39" xfId="0" applyFont="1" applyBorder="1" applyAlignment="1">
      <alignment horizontal="center"/>
    </xf>
    <xf numFmtId="0" fontId="1" fillId="0" borderId="39" xfId="0" applyFont="1" applyBorder="1" applyAlignment="1"/>
    <xf numFmtId="0" fontId="28" fillId="0" borderId="3" xfId="0" applyFont="1" applyBorder="1" applyAlignment="1"/>
    <xf numFmtId="49" fontId="19" fillId="0" borderId="3" xfId="0" applyNumberFormat="1" applyFont="1" applyBorder="1" applyAlignment="1"/>
    <xf numFmtId="0" fontId="19" fillId="0" borderId="3" xfId="0" applyFont="1" applyBorder="1" applyAlignment="1"/>
    <xf numFmtId="4" fontId="19" fillId="0" borderId="3" xfId="0" applyNumberFormat="1" applyFont="1" applyBorder="1" applyAlignment="1"/>
    <xf numFmtId="0" fontId="19" fillId="0" borderId="3" xfId="0" applyFont="1" applyBorder="1" applyAlignment="1">
      <alignment horizontal="center"/>
    </xf>
    <xf numFmtId="49" fontId="29" fillId="2" borderId="3" xfId="0" applyNumberFormat="1" applyFont="1" applyFill="1" applyBorder="1" applyAlignment="1">
      <alignment wrapText="1"/>
    </xf>
    <xf numFmtId="0" fontId="0" fillId="0" borderId="72" xfId="0" applyFont="1" applyBorder="1" applyAlignment="1"/>
    <xf numFmtId="0" fontId="0" fillId="0" borderId="73" xfId="0" applyFont="1" applyBorder="1" applyAlignment="1"/>
    <xf numFmtId="0" fontId="0" fillId="0" borderId="74" xfId="0" applyFont="1" applyBorder="1" applyAlignment="1"/>
    <xf numFmtId="49" fontId="7" fillId="2" borderId="7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49" fontId="7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/>
    <xf numFmtId="0" fontId="0" fillId="0" borderId="11" xfId="0" applyFont="1" applyBorder="1" applyAlignment="1"/>
    <xf numFmtId="49" fontId="8" fillId="2" borderId="18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0" fillId="0" borderId="36" xfId="0" applyFont="1" applyBorder="1" applyAlignment="1"/>
    <xf numFmtId="0" fontId="0" fillId="0" borderId="37" xfId="0" applyFont="1" applyBorder="1" applyAlignment="1"/>
    <xf numFmtId="49" fontId="0" fillId="0" borderId="40" xfId="0" applyNumberFormat="1" applyFont="1" applyBorder="1" applyAlignment="1">
      <alignment horizontal="center"/>
    </xf>
    <xf numFmtId="0" fontId="0" fillId="0" borderId="41" xfId="0" applyFont="1" applyBorder="1" applyAlignment="1"/>
    <xf numFmtId="0" fontId="0" fillId="0" borderId="42" xfId="0" applyFont="1" applyBorder="1" applyAlignment="1"/>
    <xf numFmtId="49" fontId="1" fillId="2" borderId="1" xfId="0" applyNumberFormat="1" applyFont="1" applyFill="1" applyBorder="1" applyAlignment="1">
      <alignment horizontal="left" wrapText="1"/>
    </xf>
    <xf numFmtId="0" fontId="0" fillId="0" borderId="2" xfId="0" applyFont="1" applyBorder="1" applyAlignment="1"/>
    <xf numFmtId="0" fontId="0" fillId="0" borderId="4" xfId="0" applyFont="1" applyBorder="1" applyAlignment="1"/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13" xfId="0" applyFont="1" applyBorder="1" applyAlignment="1"/>
    <xf numFmtId="0" fontId="0" fillId="0" borderId="19" xfId="0" applyFont="1" applyBorder="1" applyAlignment="1"/>
    <xf numFmtId="49" fontId="2" fillId="3" borderId="9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right" vertical="center"/>
    </xf>
    <xf numFmtId="0" fontId="0" fillId="0" borderId="54" xfId="0" applyFont="1" applyBorder="1" applyAlignment="1"/>
    <xf numFmtId="0" fontId="0" fillId="0" borderId="55" xfId="0" applyFont="1" applyBorder="1" applyAlignment="1"/>
    <xf numFmtId="0" fontId="0" fillId="0" borderId="56" xfId="0" applyFont="1" applyBorder="1" applyAlignment="1"/>
    <xf numFmtId="49" fontId="15" fillId="8" borderId="9" xfId="0" applyNumberFormat="1" applyFont="1" applyFill="1" applyBorder="1" applyAlignment="1">
      <alignment horizontal="left" vertical="center" wrapText="1"/>
    </xf>
    <xf numFmtId="0" fontId="0" fillId="0" borderId="52" xfId="0" applyFont="1" applyBorder="1" applyAlignment="1"/>
    <xf numFmtId="164" fontId="1" fillId="2" borderId="62" xfId="0" applyNumberFormat="1" applyFont="1" applyFill="1" applyBorder="1" applyAlignment="1">
      <alignment horizontal="center" vertical="center"/>
    </xf>
    <xf numFmtId="0" fontId="0" fillId="0" borderId="63" xfId="0" applyFont="1" applyBorder="1" applyAlignment="1"/>
    <xf numFmtId="49" fontId="2" fillId="5" borderId="9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49" fontId="2" fillId="3" borderId="6" xfId="0" applyNumberFormat="1" applyFont="1" applyFill="1" applyBorder="1" applyAlignment="1">
      <alignment horizontal="center" vertical="center"/>
    </xf>
    <xf numFmtId="49" fontId="2" fillId="2" borderId="67" xfId="0" applyNumberFormat="1" applyFont="1" applyFill="1" applyBorder="1" applyAlignment="1">
      <alignment horizontal="right" wrapText="1"/>
    </xf>
    <xf numFmtId="0" fontId="0" fillId="0" borderId="69" xfId="0" applyFont="1" applyBorder="1" applyAlignment="1"/>
    <xf numFmtId="49" fontId="2" fillId="6" borderId="67" xfId="0" applyNumberFormat="1" applyFont="1" applyFill="1" applyBorder="1" applyAlignment="1">
      <alignment horizontal="center" vertical="center" wrapText="1"/>
    </xf>
    <xf numFmtId="0" fontId="0" fillId="0" borderId="68" xfId="0" applyFont="1" applyBorder="1" applyAlignment="1"/>
    <xf numFmtId="49" fontId="21" fillId="2" borderId="1" xfId="0" applyNumberFormat="1" applyFont="1" applyFill="1" applyBorder="1" applyAlignment="1">
      <alignment horizontal="right" wrapText="1"/>
    </xf>
    <xf numFmtId="49" fontId="22" fillId="2" borderId="1" xfId="0" applyNumberFormat="1" applyFont="1" applyFill="1" applyBorder="1" applyAlignment="1">
      <alignment horizontal="center" wrapText="1"/>
    </xf>
    <xf numFmtId="49" fontId="23" fillId="2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F2F2F2"/>
      <rgbColor rgb="FFFEF2CB"/>
      <rgbColor rgb="FFFFFF00"/>
      <rgbColor rgb="FFE2EFD9"/>
      <rgbColor rgb="FFDEEAF6"/>
      <rgbColor rgb="FFECECEC"/>
      <rgbColor rgb="FFED220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76200</xdr:rowOff>
    </xdr:from>
    <xdr:to>
      <xdr:col>1</xdr:col>
      <xdr:colOff>723900</xdr:colOff>
      <xdr:row>8</xdr:row>
      <xdr:rowOff>104775</xdr:rowOff>
    </xdr:to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47650" y="76200"/>
          <a:ext cx="1695450" cy="1552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showGridLines="0" workbookViewId="0">
      <selection sqref="A1:B1"/>
    </sheetView>
  </sheetViews>
  <sheetFormatPr defaultColWidth="14.42578125" defaultRowHeight="15" customHeight="1"/>
  <cols>
    <col min="1" max="1" width="16" style="1" customWidth="1"/>
    <col min="2" max="2" width="16.42578125" style="1" customWidth="1"/>
    <col min="3" max="8" width="20.42578125" style="1" customWidth="1"/>
    <col min="9" max="9" width="12.42578125" style="1" customWidth="1"/>
    <col min="10" max="10" width="20.42578125" style="1" customWidth="1"/>
    <col min="11" max="11" width="12.42578125" style="1" customWidth="1"/>
    <col min="12" max="12" width="20.42578125" style="1" customWidth="1"/>
    <col min="13" max="13" width="12.42578125" style="1" customWidth="1"/>
    <col min="14" max="14" width="20.42578125" style="1" customWidth="1"/>
    <col min="15" max="23" width="4.85546875" style="1" customWidth="1"/>
    <col min="24" max="26" width="9.42578125" style="1" customWidth="1"/>
    <col min="27" max="31" width="11" style="1" customWidth="1"/>
    <col min="32" max="32" width="14.42578125" style="1" customWidth="1"/>
    <col min="33" max="16384" width="14.42578125" style="1"/>
  </cols>
  <sheetData>
    <row r="1" spans="1:31" ht="15" customHeight="1">
      <c r="A1" s="350" t="s">
        <v>0</v>
      </c>
      <c r="B1" s="351"/>
      <c r="C1" s="2"/>
      <c r="D1" s="3"/>
      <c r="E1" s="2"/>
      <c r="F1" s="2"/>
      <c r="G1" s="2"/>
      <c r="H1" s="4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5"/>
      <c r="AB1" s="5"/>
      <c r="AC1" s="5"/>
      <c r="AD1" s="5"/>
      <c r="AE1" s="5"/>
    </row>
    <row r="2" spans="1:31" ht="15" customHeight="1">
      <c r="A2" s="6"/>
      <c r="B2" s="2"/>
      <c r="C2" s="2"/>
      <c r="D2" s="3"/>
      <c r="E2" s="2"/>
      <c r="F2" s="2"/>
      <c r="G2" s="2"/>
      <c r="H2" s="350" t="s">
        <v>2</v>
      </c>
      <c r="I2" s="352"/>
      <c r="J2" s="35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5"/>
      <c r="AB2" s="5"/>
      <c r="AC2" s="5"/>
      <c r="AD2" s="5"/>
      <c r="AE2" s="5"/>
    </row>
    <row r="3" spans="1:31" ht="15" customHeight="1">
      <c r="A3" s="6"/>
      <c r="B3" s="2"/>
      <c r="C3" s="2"/>
      <c r="D3" s="3"/>
      <c r="E3" s="2"/>
      <c r="F3" s="2"/>
      <c r="G3" s="2"/>
      <c r="H3" s="350" t="s">
        <v>3</v>
      </c>
      <c r="I3" s="352"/>
      <c r="J3" s="35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"/>
      <c r="AB3" s="5"/>
      <c r="AC3" s="5"/>
      <c r="AD3" s="5"/>
      <c r="AE3" s="5"/>
    </row>
    <row r="4" spans="1:31" ht="15" customHeight="1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5"/>
      <c r="AB4" s="5"/>
      <c r="AC4" s="5"/>
      <c r="AD4" s="5"/>
      <c r="AE4" s="5"/>
    </row>
    <row r="5" spans="1:31" ht="15" customHeight="1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5"/>
      <c r="AB5" s="5"/>
      <c r="AC5" s="5"/>
      <c r="AD5" s="5"/>
      <c r="AE5" s="5"/>
    </row>
    <row r="6" spans="1:31" ht="15" customHeight="1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5"/>
      <c r="AB6" s="5"/>
      <c r="AC6" s="5"/>
      <c r="AD6" s="5"/>
      <c r="AE6" s="5"/>
    </row>
    <row r="7" spans="1:31" ht="15" customHeight="1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5"/>
      <c r="AB7" s="5"/>
      <c r="AC7" s="5"/>
      <c r="AD7" s="5"/>
      <c r="AE7" s="5"/>
    </row>
    <row r="8" spans="1:31" ht="15" customHeight="1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/>
      <c r="AB8" s="5"/>
      <c r="AC8" s="5"/>
      <c r="AD8" s="5"/>
      <c r="AE8" s="5"/>
    </row>
    <row r="9" spans="1:31" ht="15" customHeight="1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5"/>
      <c r="AB9" s="5"/>
      <c r="AC9" s="5"/>
      <c r="AD9" s="5"/>
      <c r="AE9" s="5"/>
    </row>
    <row r="10" spans="1:31" ht="14.25" customHeight="1">
      <c r="A10" s="7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8"/>
      <c r="AB10" s="8"/>
      <c r="AC10" s="8"/>
      <c r="AD10" s="8"/>
      <c r="AE10" s="8"/>
    </row>
    <row r="11" spans="1:31" ht="14.25" customHeight="1">
      <c r="A11" s="9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8"/>
      <c r="AB11" s="8"/>
      <c r="AC11" s="8"/>
      <c r="AD11" s="8"/>
      <c r="AE11" s="8"/>
    </row>
    <row r="12" spans="1:31" ht="14.25" customHeight="1">
      <c r="A12" s="9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8"/>
      <c r="AB12" s="8"/>
      <c r="AC12" s="8"/>
      <c r="AD12" s="8"/>
      <c r="AE12" s="8"/>
    </row>
    <row r="13" spans="1:31" ht="14.25" customHeight="1">
      <c r="A13" s="9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8"/>
      <c r="AB13" s="8"/>
      <c r="AC13" s="8"/>
      <c r="AD13" s="8"/>
      <c r="AE13" s="8"/>
    </row>
    <row r="14" spans="1:31" ht="14.25" customHeight="1">
      <c r="A14" s="9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8"/>
      <c r="AB14" s="8"/>
      <c r="AC14" s="8"/>
      <c r="AD14" s="8"/>
      <c r="AE14" s="8"/>
    </row>
    <row r="15" spans="1:31" ht="14.25" customHeight="1">
      <c r="A15" s="9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8"/>
      <c r="AB15" s="8"/>
      <c r="AC15" s="8"/>
      <c r="AD15" s="8"/>
      <c r="AE15" s="8"/>
    </row>
    <row r="16" spans="1:31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5"/>
      <c r="AB16" s="5"/>
      <c r="AC16" s="5"/>
      <c r="AD16" s="5"/>
      <c r="AE16" s="5"/>
    </row>
    <row r="17" spans="1:31" ht="15.75" customHeight="1">
      <c r="A17" s="5"/>
      <c r="B17" s="5"/>
      <c r="C17" s="5"/>
      <c r="D17" s="5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5"/>
      <c r="AB17" s="5"/>
      <c r="AC17" s="5"/>
      <c r="AD17" s="5"/>
      <c r="AE17" s="5"/>
    </row>
    <row r="18" spans="1:31" ht="15.75" customHeight="1">
      <c r="A18" s="11"/>
      <c r="B18" s="353" t="s">
        <v>10</v>
      </c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1"/>
      <c r="O18" s="12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5.75" customHeight="1">
      <c r="A19" s="11"/>
      <c r="B19" s="353" t="s">
        <v>11</v>
      </c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1"/>
      <c r="O19" s="12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5.75" customHeight="1">
      <c r="A20" s="11"/>
      <c r="B20" s="354" t="s">
        <v>12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1"/>
      <c r="O20" s="12"/>
      <c r="P20" s="13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5.75" customHeight="1">
      <c r="A21" s="11"/>
      <c r="B21" s="6"/>
      <c r="C21" s="2"/>
      <c r="D21" s="14"/>
      <c r="E21" s="14"/>
      <c r="F21" s="14"/>
      <c r="G21" s="14"/>
      <c r="H21" s="14"/>
      <c r="I21" s="14"/>
      <c r="J21" s="15"/>
      <c r="K21" s="14"/>
      <c r="L21" s="15"/>
      <c r="M21" s="14"/>
      <c r="N21" s="15"/>
      <c r="O21" s="12"/>
      <c r="P21" s="13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5.75" customHeight="1">
      <c r="A22" s="16"/>
      <c r="B22" s="16"/>
      <c r="C22" s="16"/>
      <c r="D22" s="17"/>
      <c r="E22" s="17"/>
      <c r="F22" s="17"/>
      <c r="G22" s="17"/>
      <c r="H22" s="17"/>
      <c r="I22" s="17"/>
      <c r="J22" s="18"/>
      <c r="K22" s="17"/>
      <c r="L22" s="18"/>
      <c r="M22" s="17"/>
      <c r="N22" s="18"/>
      <c r="O22" s="19"/>
      <c r="P22" s="20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30" customHeight="1">
      <c r="A23" s="355"/>
      <c r="B23" s="336" t="s">
        <v>13</v>
      </c>
      <c r="C23" s="337"/>
      <c r="D23" s="340" t="s">
        <v>14</v>
      </c>
      <c r="E23" s="341"/>
      <c r="F23" s="341"/>
      <c r="G23" s="341"/>
      <c r="H23" s="341"/>
      <c r="I23" s="341"/>
      <c r="J23" s="342"/>
      <c r="K23" s="336" t="s">
        <v>15</v>
      </c>
      <c r="L23" s="337"/>
      <c r="M23" s="336" t="s">
        <v>16</v>
      </c>
      <c r="N23" s="337"/>
      <c r="O23" s="21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ht="135" customHeight="1">
      <c r="A24" s="356"/>
      <c r="B24" s="338"/>
      <c r="C24" s="339"/>
      <c r="D24" s="23" t="s">
        <v>17</v>
      </c>
      <c r="E24" s="24" t="s">
        <v>18</v>
      </c>
      <c r="F24" s="24" t="s">
        <v>19</v>
      </c>
      <c r="G24" s="24" t="s">
        <v>20</v>
      </c>
      <c r="H24" s="24" t="s">
        <v>21</v>
      </c>
      <c r="I24" s="343" t="s">
        <v>22</v>
      </c>
      <c r="J24" s="342"/>
      <c r="K24" s="338"/>
      <c r="L24" s="339"/>
      <c r="M24" s="338"/>
      <c r="N24" s="339"/>
      <c r="O24" s="25"/>
      <c r="P24" s="8"/>
      <c r="Q24" s="2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37.5" customHeight="1">
      <c r="A25" s="357"/>
      <c r="B25" s="27" t="s">
        <v>23</v>
      </c>
      <c r="C25" s="28" t="s">
        <v>24</v>
      </c>
      <c r="D25" s="27" t="s">
        <v>24</v>
      </c>
      <c r="E25" s="29" t="s">
        <v>24</v>
      </c>
      <c r="F25" s="29" t="s">
        <v>24</v>
      </c>
      <c r="G25" s="29" t="s">
        <v>24</v>
      </c>
      <c r="H25" s="29" t="s">
        <v>24</v>
      </c>
      <c r="I25" s="29" t="s">
        <v>23</v>
      </c>
      <c r="J25" s="30" t="s">
        <v>25</v>
      </c>
      <c r="K25" s="27" t="s">
        <v>23</v>
      </c>
      <c r="L25" s="28" t="s">
        <v>24</v>
      </c>
      <c r="M25" s="31" t="s">
        <v>23</v>
      </c>
      <c r="N25" s="32" t="s">
        <v>24</v>
      </c>
      <c r="O25" s="33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ht="30" customHeight="1">
      <c r="A26" s="35" t="s">
        <v>26</v>
      </c>
      <c r="B26" s="27" t="s">
        <v>27</v>
      </c>
      <c r="C26" s="28" t="s">
        <v>28</v>
      </c>
      <c r="D26" s="27" t="s">
        <v>29</v>
      </c>
      <c r="E26" s="29" t="s">
        <v>30</v>
      </c>
      <c r="F26" s="29" t="s">
        <v>31</v>
      </c>
      <c r="G26" s="29" t="s">
        <v>32</v>
      </c>
      <c r="H26" s="29" t="s">
        <v>33</v>
      </c>
      <c r="I26" s="29" t="s">
        <v>34</v>
      </c>
      <c r="J26" s="28" t="s">
        <v>35</v>
      </c>
      <c r="K26" s="27" t="s">
        <v>36</v>
      </c>
      <c r="L26" s="28" t="s">
        <v>37</v>
      </c>
      <c r="M26" s="27" t="s">
        <v>38</v>
      </c>
      <c r="N26" s="28" t="s">
        <v>39</v>
      </c>
      <c r="O26" s="36"/>
      <c r="P26" s="37"/>
      <c r="Q26" s="38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ht="30" customHeight="1">
      <c r="A27" s="39" t="s">
        <v>40</v>
      </c>
      <c r="B27" s="40">
        <f>C27/N27</f>
        <v>0.90909090909090906</v>
      </c>
      <c r="C27" s="41">
        <v>300000</v>
      </c>
      <c r="D27" s="42">
        <v>0</v>
      </c>
      <c r="E27" s="43">
        <v>0</v>
      </c>
      <c r="F27" s="43">
        <v>0</v>
      </c>
      <c r="G27" s="43">
        <v>0</v>
      </c>
      <c r="H27" s="43">
        <v>30000</v>
      </c>
      <c r="I27" s="44">
        <f>J27/N27</f>
        <v>9.0909090909090912E-2</v>
      </c>
      <c r="J27" s="41">
        <f>D27+E27+F27+G27+H27</f>
        <v>30000</v>
      </c>
      <c r="K27" s="40">
        <f>L27/N27</f>
        <v>0</v>
      </c>
      <c r="L27" s="41">
        <v>0</v>
      </c>
      <c r="M27" s="45">
        <v>1</v>
      </c>
      <c r="N27" s="46">
        <f>C27+J27+L27</f>
        <v>330000</v>
      </c>
      <c r="O27" s="33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ht="30" customHeight="1">
      <c r="A28" s="47" t="s">
        <v>41</v>
      </c>
      <c r="B28" s="48">
        <f>C28/N28</f>
        <v>0.90909090909090906</v>
      </c>
      <c r="C28" s="49">
        <v>300000</v>
      </c>
      <c r="D28" s="50">
        <v>0</v>
      </c>
      <c r="E28" s="51">
        <v>0</v>
      </c>
      <c r="F28" s="51">
        <v>0</v>
      </c>
      <c r="G28" s="51">
        <v>0</v>
      </c>
      <c r="H28" s="51">
        <v>30000</v>
      </c>
      <c r="I28" s="52">
        <f>J28/N28</f>
        <v>9.0909090909090912E-2</v>
      </c>
      <c r="J28" s="49">
        <f>D28+E28+F28+G28+H28</f>
        <v>30000</v>
      </c>
      <c r="K28" s="48">
        <f>L28/N28</f>
        <v>0</v>
      </c>
      <c r="L28" s="49">
        <v>0</v>
      </c>
      <c r="M28" s="53">
        <v>1</v>
      </c>
      <c r="N28" s="54">
        <f>C28+J28+L28</f>
        <v>330000</v>
      </c>
      <c r="O28" s="33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ht="30" customHeight="1">
      <c r="A29" s="55" t="s">
        <v>42</v>
      </c>
      <c r="B29" s="56">
        <f>C29/N29</f>
        <v>0.8571428571428571</v>
      </c>
      <c r="C29" s="57">
        <v>180000</v>
      </c>
      <c r="D29" s="58">
        <v>0</v>
      </c>
      <c r="E29" s="59">
        <v>0</v>
      </c>
      <c r="F29" s="59">
        <v>0</v>
      </c>
      <c r="G29" s="59">
        <v>0</v>
      </c>
      <c r="H29" s="60">
        <v>30000</v>
      </c>
      <c r="I29" s="61">
        <f>J29/N29</f>
        <v>0.14285714285714285</v>
      </c>
      <c r="J29" s="57">
        <f>D29+E29+F29+G29+H29</f>
        <v>30000</v>
      </c>
      <c r="K29" s="56">
        <f>L29/N29</f>
        <v>0</v>
      </c>
      <c r="L29" s="57">
        <v>0</v>
      </c>
      <c r="M29" s="62">
        <f>(N29*M28)/N28</f>
        <v>0.63636363636363635</v>
      </c>
      <c r="N29" s="63">
        <f>C29+J29+L29</f>
        <v>210000</v>
      </c>
      <c r="O29" s="33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ht="30" customHeight="1">
      <c r="A30" s="35" t="s">
        <v>43</v>
      </c>
      <c r="B30" s="64">
        <f t="shared" ref="B30:N30" si="0">B28-B29</f>
        <v>5.1948051948051965E-2</v>
      </c>
      <c r="C30" s="65">
        <f t="shared" si="0"/>
        <v>120000</v>
      </c>
      <c r="D30" s="66">
        <f t="shared" si="0"/>
        <v>0</v>
      </c>
      <c r="E30" s="67">
        <f t="shared" si="0"/>
        <v>0</v>
      </c>
      <c r="F30" s="67">
        <f t="shared" si="0"/>
        <v>0</v>
      </c>
      <c r="G30" s="67">
        <f t="shared" si="0"/>
        <v>0</v>
      </c>
      <c r="H30" s="67">
        <f t="shared" si="0"/>
        <v>0</v>
      </c>
      <c r="I30" s="68">
        <f t="shared" si="0"/>
        <v>-5.1948051948051938E-2</v>
      </c>
      <c r="J30" s="65">
        <f t="shared" si="0"/>
        <v>0</v>
      </c>
      <c r="K30" s="64">
        <f t="shared" si="0"/>
        <v>0</v>
      </c>
      <c r="L30" s="65">
        <f t="shared" si="0"/>
        <v>0</v>
      </c>
      <c r="M30" s="69">
        <f t="shared" si="0"/>
        <v>0.36363636363636365</v>
      </c>
      <c r="N30" s="70">
        <f t="shared" si="0"/>
        <v>120000</v>
      </c>
      <c r="O30" s="33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ht="15.75" customHeight="1">
      <c r="A31" s="71"/>
      <c r="B31" s="71"/>
      <c r="C31" s="71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5"/>
      <c r="AB31" s="5"/>
      <c r="AC31" s="5"/>
      <c r="AD31" s="5"/>
      <c r="AE31" s="5"/>
    </row>
    <row r="32" spans="1:31" ht="15.75" customHeight="1">
      <c r="A32" s="73"/>
      <c r="B32" s="74" t="s">
        <v>44</v>
      </c>
      <c r="C32" s="344"/>
      <c r="D32" s="345"/>
      <c r="E32" s="346"/>
      <c r="F32" s="73"/>
      <c r="G32" s="75"/>
      <c r="H32" s="75"/>
      <c r="I32" s="76"/>
      <c r="J32" s="344"/>
      <c r="K32" s="345"/>
      <c r="L32" s="345"/>
      <c r="M32" s="345"/>
      <c r="N32" s="346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</row>
    <row r="33" spans="1:31" ht="15.75" customHeight="1">
      <c r="A33" s="8"/>
      <c r="B33" s="8"/>
      <c r="C33" s="77"/>
      <c r="D33" s="78" t="s">
        <v>45</v>
      </c>
      <c r="E33" s="77"/>
      <c r="F33" s="5"/>
      <c r="G33" s="347" t="s">
        <v>46</v>
      </c>
      <c r="H33" s="348"/>
      <c r="I33" s="19"/>
      <c r="J33" s="347" t="s">
        <v>47</v>
      </c>
      <c r="K33" s="349"/>
      <c r="L33" s="349"/>
      <c r="M33" s="349"/>
      <c r="N33" s="34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5"/>
      <c r="AB34" s="5"/>
      <c r="AC34" s="5"/>
      <c r="AD34" s="5"/>
      <c r="AE34" s="5"/>
    </row>
    <row r="35" spans="1:31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5"/>
      <c r="AB35" s="5"/>
      <c r="AC35" s="5"/>
      <c r="AD35" s="5"/>
      <c r="AE35" s="5"/>
    </row>
    <row r="36" spans="1:31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5"/>
      <c r="AB36" s="5"/>
      <c r="AC36" s="5"/>
      <c r="AD36" s="5"/>
      <c r="AE36" s="5"/>
    </row>
    <row r="37" spans="1:31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5"/>
      <c r="AB37" s="5"/>
      <c r="AC37" s="5"/>
      <c r="AD37" s="5"/>
      <c r="AE37" s="5"/>
    </row>
    <row r="38" spans="1:3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5"/>
      <c r="AB38" s="5"/>
      <c r="AC38" s="5"/>
      <c r="AD38" s="5"/>
      <c r="AE38" s="5"/>
    </row>
    <row r="39" spans="1:3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5"/>
      <c r="AB39" s="5"/>
      <c r="AC39" s="5"/>
      <c r="AD39" s="5"/>
      <c r="AE39" s="5"/>
    </row>
    <row r="40" spans="1:3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5"/>
      <c r="AB40" s="5"/>
      <c r="AC40" s="5"/>
      <c r="AD40" s="5"/>
      <c r="AE40" s="5"/>
    </row>
    <row r="41" spans="1:3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5"/>
      <c r="AB41" s="5"/>
      <c r="AC41" s="5"/>
      <c r="AD41" s="5"/>
      <c r="AE41" s="5"/>
    </row>
    <row r="42" spans="1:3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5"/>
      <c r="AB42" s="5"/>
      <c r="AC42" s="5"/>
      <c r="AD42" s="5"/>
      <c r="AE42" s="5"/>
    </row>
    <row r="43" spans="1:3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5"/>
      <c r="AB43" s="5"/>
      <c r="AC43" s="5"/>
      <c r="AD43" s="5"/>
      <c r="AE43" s="5"/>
    </row>
    <row r="44" spans="1:3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5"/>
      <c r="AB44" s="5"/>
      <c r="AC44" s="5"/>
      <c r="AD44" s="5"/>
      <c r="AE44" s="5"/>
    </row>
    <row r="45" spans="1:3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5"/>
      <c r="AB45" s="5"/>
      <c r="AC45" s="5"/>
      <c r="AD45" s="5"/>
      <c r="AE45" s="5"/>
    </row>
    <row r="46" spans="1:3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5"/>
      <c r="AB46" s="5"/>
      <c r="AC46" s="5"/>
      <c r="AD46" s="5"/>
      <c r="AE46" s="5"/>
    </row>
    <row r="47" spans="1:3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5"/>
      <c r="AB47" s="5"/>
      <c r="AC47" s="5"/>
      <c r="AD47" s="5"/>
      <c r="AE47" s="5"/>
    </row>
    <row r="48" spans="1:3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5"/>
      <c r="AB48" s="5"/>
      <c r="AC48" s="5"/>
      <c r="AD48" s="5"/>
      <c r="AE48" s="5"/>
    </row>
    <row r="49" spans="1:3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5"/>
      <c r="AB49" s="5"/>
      <c r="AC49" s="5"/>
      <c r="AD49" s="5"/>
      <c r="AE49" s="5"/>
    </row>
    <row r="50" spans="1:3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5"/>
      <c r="AB50" s="5"/>
      <c r="AC50" s="5"/>
      <c r="AD50" s="5"/>
      <c r="AE50" s="5"/>
    </row>
    <row r="51" spans="1:3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5"/>
      <c r="AB51" s="5"/>
      <c r="AC51" s="5"/>
      <c r="AD51" s="5"/>
      <c r="AE51" s="5"/>
    </row>
    <row r="52" spans="1:3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5"/>
      <c r="AB52" s="5"/>
      <c r="AC52" s="5"/>
      <c r="AD52" s="5"/>
      <c r="AE52" s="5"/>
    </row>
    <row r="53" spans="1:3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5"/>
      <c r="AB53" s="5"/>
      <c r="AC53" s="5"/>
      <c r="AD53" s="5"/>
      <c r="AE53" s="5"/>
    </row>
    <row r="54" spans="1:3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5"/>
      <c r="AB54" s="5"/>
      <c r="AC54" s="5"/>
      <c r="AD54" s="5"/>
      <c r="AE54" s="5"/>
    </row>
    <row r="55" spans="1:3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5"/>
      <c r="AB55" s="5"/>
      <c r="AC55" s="5"/>
      <c r="AD55" s="5"/>
      <c r="AE55" s="5"/>
    </row>
    <row r="56" spans="1:3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5"/>
      <c r="AB56" s="5"/>
      <c r="AC56" s="5"/>
      <c r="AD56" s="5"/>
      <c r="AE56" s="5"/>
    </row>
    <row r="57" spans="1:3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5"/>
      <c r="AB57" s="5"/>
      <c r="AC57" s="5"/>
      <c r="AD57" s="5"/>
      <c r="AE57" s="5"/>
    </row>
    <row r="58" spans="1:3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5"/>
      <c r="AB58" s="5"/>
      <c r="AC58" s="5"/>
      <c r="AD58" s="5"/>
      <c r="AE58" s="5"/>
    </row>
    <row r="59" spans="1:3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5"/>
      <c r="AB59" s="5"/>
      <c r="AC59" s="5"/>
      <c r="AD59" s="5"/>
      <c r="AE59" s="5"/>
    </row>
    <row r="60" spans="1:3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5"/>
      <c r="AB60" s="5"/>
      <c r="AC60" s="5"/>
      <c r="AD60" s="5"/>
      <c r="AE60" s="5"/>
    </row>
    <row r="61" spans="1:3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5"/>
      <c r="AB61" s="5"/>
      <c r="AC61" s="5"/>
      <c r="AD61" s="5"/>
      <c r="AE61" s="5"/>
    </row>
    <row r="62" spans="1:3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5"/>
      <c r="AB62" s="5"/>
      <c r="AC62" s="5"/>
      <c r="AD62" s="5"/>
      <c r="AE62" s="5"/>
    </row>
    <row r="63" spans="1:3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5"/>
      <c r="AB63" s="5"/>
      <c r="AC63" s="5"/>
      <c r="AD63" s="5"/>
      <c r="AE63" s="5"/>
    </row>
    <row r="64" spans="1:3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5"/>
      <c r="AB64" s="5"/>
      <c r="AC64" s="5"/>
      <c r="AD64" s="5"/>
      <c r="AE64" s="5"/>
    </row>
    <row r="65" spans="1:3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5"/>
      <c r="AB65" s="5"/>
      <c r="AC65" s="5"/>
      <c r="AD65" s="5"/>
      <c r="AE65" s="5"/>
    </row>
    <row r="66" spans="1:3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5"/>
      <c r="AB66" s="5"/>
      <c r="AC66" s="5"/>
      <c r="AD66" s="5"/>
      <c r="AE66" s="5"/>
    </row>
    <row r="67" spans="1:3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5"/>
      <c r="AB67" s="5"/>
      <c r="AC67" s="5"/>
      <c r="AD67" s="5"/>
      <c r="AE67" s="5"/>
    </row>
    <row r="68" spans="1:3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5"/>
      <c r="AB68" s="5"/>
      <c r="AC68" s="5"/>
      <c r="AD68" s="5"/>
      <c r="AE68" s="5"/>
    </row>
    <row r="69" spans="1:3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5"/>
      <c r="AB69" s="5"/>
      <c r="AC69" s="5"/>
      <c r="AD69" s="5"/>
      <c r="AE69" s="5"/>
    </row>
    <row r="70" spans="1:3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5"/>
      <c r="AB70" s="5"/>
      <c r="AC70" s="5"/>
      <c r="AD70" s="5"/>
      <c r="AE70" s="5"/>
    </row>
    <row r="71" spans="1:3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5"/>
      <c r="AB71" s="5"/>
      <c r="AC71" s="5"/>
      <c r="AD71" s="5"/>
      <c r="AE71" s="5"/>
    </row>
    <row r="72" spans="1:3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5"/>
      <c r="AB72" s="5"/>
      <c r="AC72" s="5"/>
      <c r="AD72" s="5"/>
      <c r="AE72" s="5"/>
    </row>
    <row r="73" spans="1:3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5"/>
      <c r="AB73" s="5"/>
      <c r="AC73" s="5"/>
      <c r="AD73" s="5"/>
      <c r="AE73" s="5"/>
    </row>
    <row r="74" spans="1:3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5"/>
      <c r="AB74" s="5"/>
      <c r="AC74" s="5"/>
      <c r="AD74" s="5"/>
      <c r="AE74" s="5"/>
    </row>
    <row r="75" spans="1:3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5"/>
      <c r="AB75" s="5"/>
      <c r="AC75" s="5"/>
      <c r="AD75" s="5"/>
      <c r="AE75" s="5"/>
    </row>
    <row r="76" spans="1:3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5"/>
      <c r="AB76" s="5"/>
      <c r="AC76" s="5"/>
      <c r="AD76" s="5"/>
      <c r="AE76" s="5"/>
    </row>
    <row r="77" spans="1:3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5"/>
      <c r="AB77" s="5"/>
      <c r="AC77" s="5"/>
      <c r="AD77" s="5"/>
      <c r="AE77" s="5"/>
    </row>
    <row r="78" spans="1:3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5"/>
      <c r="AB78" s="5"/>
      <c r="AC78" s="5"/>
      <c r="AD78" s="5"/>
      <c r="AE78" s="5"/>
    </row>
    <row r="79" spans="1:3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5"/>
      <c r="AB79" s="5"/>
      <c r="AC79" s="5"/>
      <c r="AD79" s="5"/>
      <c r="AE79" s="5"/>
    </row>
    <row r="80" spans="1:3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5"/>
      <c r="AB80" s="5"/>
      <c r="AC80" s="5"/>
      <c r="AD80" s="5"/>
      <c r="AE80" s="5"/>
    </row>
    <row r="81" spans="1:3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5"/>
      <c r="AB81" s="5"/>
      <c r="AC81" s="5"/>
      <c r="AD81" s="5"/>
      <c r="AE81" s="5"/>
    </row>
    <row r="82" spans="1:3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5"/>
      <c r="AB82" s="5"/>
      <c r="AC82" s="5"/>
      <c r="AD82" s="5"/>
      <c r="AE82" s="5"/>
    </row>
    <row r="83" spans="1:3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5"/>
      <c r="AB83" s="5"/>
      <c r="AC83" s="5"/>
      <c r="AD83" s="5"/>
      <c r="AE83" s="5"/>
    </row>
    <row r="84" spans="1:3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5"/>
      <c r="AB84" s="5"/>
      <c r="AC84" s="5"/>
      <c r="AD84" s="5"/>
      <c r="AE84" s="5"/>
    </row>
    <row r="85" spans="1:3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5"/>
      <c r="AB85" s="5"/>
      <c r="AC85" s="5"/>
      <c r="AD85" s="5"/>
      <c r="AE85" s="5"/>
    </row>
    <row r="86" spans="1:3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5"/>
      <c r="AB86" s="5"/>
      <c r="AC86" s="5"/>
      <c r="AD86" s="5"/>
      <c r="AE86" s="5"/>
    </row>
    <row r="87" spans="1:3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5"/>
      <c r="AB87" s="5"/>
      <c r="AC87" s="5"/>
      <c r="AD87" s="5"/>
      <c r="AE87" s="5"/>
    </row>
    <row r="88" spans="1:3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5"/>
      <c r="AB88" s="5"/>
      <c r="AC88" s="5"/>
      <c r="AD88" s="5"/>
      <c r="AE88" s="5"/>
    </row>
    <row r="89" spans="1:3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5"/>
      <c r="AB89" s="5"/>
      <c r="AC89" s="5"/>
      <c r="AD89" s="5"/>
      <c r="AE89" s="5"/>
    </row>
    <row r="90" spans="1:3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5"/>
      <c r="AB90" s="5"/>
      <c r="AC90" s="5"/>
      <c r="AD90" s="5"/>
      <c r="AE90" s="5"/>
    </row>
    <row r="91" spans="1:3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5"/>
      <c r="AB91" s="5"/>
      <c r="AC91" s="5"/>
      <c r="AD91" s="5"/>
      <c r="AE91" s="5"/>
    </row>
    <row r="92" spans="1:3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5"/>
      <c r="AB92" s="5"/>
      <c r="AC92" s="5"/>
      <c r="AD92" s="5"/>
      <c r="AE92" s="5"/>
    </row>
    <row r="93" spans="1:3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5"/>
      <c r="AB93" s="5"/>
      <c r="AC93" s="5"/>
      <c r="AD93" s="5"/>
      <c r="AE93" s="5"/>
    </row>
    <row r="94" spans="1:3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5"/>
      <c r="AB94" s="5"/>
      <c r="AC94" s="5"/>
      <c r="AD94" s="5"/>
      <c r="AE94" s="5"/>
    </row>
    <row r="95" spans="1:3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5"/>
      <c r="AB95" s="5"/>
      <c r="AC95" s="5"/>
      <c r="AD95" s="5"/>
      <c r="AE95" s="5"/>
    </row>
    <row r="96" spans="1:3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5"/>
      <c r="AB96" s="5"/>
      <c r="AC96" s="5"/>
      <c r="AD96" s="5"/>
      <c r="AE96" s="5"/>
    </row>
    <row r="97" spans="1:3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5"/>
      <c r="AB97" s="5"/>
      <c r="AC97" s="5"/>
      <c r="AD97" s="5"/>
      <c r="AE97" s="5"/>
    </row>
    <row r="98" spans="1:3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5"/>
      <c r="AB98" s="5"/>
      <c r="AC98" s="5"/>
      <c r="AD98" s="5"/>
      <c r="AE98" s="5"/>
    </row>
    <row r="99" spans="1:3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5"/>
      <c r="AB99" s="5"/>
      <c r="AC99" s="5"/>
      <c r="AD99" s="5"/>
      <c r="AE99" s="5"/>
    </row>
    <row r="100" spans="1:3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5"/>
      <c r="AB100" s="5"/>
      <c r="AC100" s="5"/>
      <c r="AD100" s="5"/>
      <c r="AE100" s="5"/>
    </row>
    <row r="101" spans="1:3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5"/>
      <c r="AB101" s="5"/>
      <c r="AC101" s="5"/>
      <c r="AD101" s="5"/>
      <c r="AE101" s="5"/>
    </row>
    <row r="102" spans="1:3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5"/>
      <c r="AB102" s="5"/>
      <c r="AC102" s="5"/>
      <c r="AD102" s="5"/>
      <c r="AE102" s="5"/>
    </row>
    <row r="103" spans="1:3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5"/>
      <c r="AB103" s="5"/>
      <c r="AC103" s="5"/>
      <c r="AD103" s="5"/>
      <c r="AE103" s="5"/>
    </row>
    <row r="104" spans="1:3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5"/>
      <c r="AB104" s="5"/>
      <c r="AC104" s="5"/>
      <c r="AD104" s="5"/>
      <c r="AE104" s="5"/>
    </row>
    <row r="105" spans="1:3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5"/>
      <c r="AB105" s="5"/>
      <c r="AC105" s="5"/>
      <c r="AD105" s="5"/>
      <c r="AE105" s="5"/>
    </row>
    <row r="106" spans="1:3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5"/>
      <c r="AB106" s="5"/>
      <c r="AC106" s="5"/>
      <c r="AD106" s="5"/>
      <c r="AE106" s="5"/>
    </row>
    <row r="107" spans="1:3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5"/>
      <c r="AB107" s="5"/>
      <c r="AC107" s="5"/>
      <c r="AD107" s="5"/>
      <c r="AE107" s="5"/>
    </row>
    <row r="108" spans="1:3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5"/>
      <c r="AB108" s="5"/>
      <c r="AC108" s="5"/>
      <c r="AD108" s="5"/>
      <c r="AE108" s="5"/>
    </row>
    <row r="109" spans="1:3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5"/>
      <c r="AB109" s="5"/>
      <c r="AC109" s="5"/>
      <c r="AD109" s="5"/>
      <c r="AE109" s="5"/>
    </row>
    <row r="110" spans="1:3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5"/>
      <c r="AB110" s="5"/>
      <c r="AC110" s="5"/>
      <c r="AD110" s="5"/>
      <c r="AE110" s="5"/>
    </row>
    <row r="111" spans="1:3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5"/>
      <c r="AB111" s="5"/>
      <c r="AC111" s="5"/>
      <c r="AD111" s="5"/>
      <c r="AE111" s="5"/>
    </row>
    <row r="112" spans="1:3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5"/>
      <c r="AB112" s="5"/>
      <c r="AC112" s="5"/>
      <c r="AD112" s="5"/>
      <c r="AE112" s="5"/>
    </row>
    <row r="113" spans="1:3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5"/>
      <c r="AB113" s="5"/>
      <c r="AC113" s="5"/>
      <c r="AD113" s="5"/>
      <c r="AE113" s="5"/>
    </row>
    <row r="114" spans="1:3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5"/>
      <c r="AB114" s="5"/>
      <c r="AC114" s="5"/>
      <c r="AD114" s="5"/>
      <c r="AE114" s="5"/>
    </row>
    <row r="115" spans="1:3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5"/>
      <c r="AB115" s="5"/>
      <c r="AC115" s="5"/>
      <c r="AD115" s="5"/>
      <c r="AE115" s="5"/>
    </row>
    <row r="116" spans="1:3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5"/>
      <c r="AB116" s="5"/>
      <c r="AC116" s="5"/>
      <c r="AD116" s="5"/>
      <c r="AE116" s="5"/>
    </row>
    <row r="117" spans="1:3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5"/>
      <c r="AB117" s="5"/>
      <c r="AC117" s="5"/>
      <c r="AD117" s="5"/>
      <c r="AE117" s="5"/>
    </row>
    <row r="118" spans="1:3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5"/>
      <c r="AB118" s="5"/>
      <c r="AC118" s="5"/>
      <c r="AD118" s="5"/>
      <c r="AE118" s="5"/>
    </row>
    <row r="119" spans="1:3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5"/>
      <c r="AB119" s="5"/>
      <c r="AC119" s="5"/>
      <c r="AD119" s="5"/>
      <c r="AE119" s="5"/>
    </row>
    <row r="120" spans="1:3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5"/>
      <c r="AB120" s="5"/>
      <c r="AC120" s="5"/>
      <c r="AD120" s="5"/>
      <c r="AE120" s="5"/>
    </row>
    <row r="121" spans="1:3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5"/>
      <c r="AB121" s="5"/>
      <c r="AC121" s="5"/>
      <c r="AD121" s="5"/>
      <c r="AE121" s="5"/>
    </row>
    <row r="122" spans="1:3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5"/>
      <c r="AB122" s="5"/>
      <c r="AC122" s="5"/>
      <c r="AD122" s="5"/>
      <c r="AE122" s="5"/>
    </row>
    <row r="123" spans="1:3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5"/>
      <c r="AB123" s="5"/>
      <c r="AC123" s="5"/>
      <c r="AD123" s="5"/>
      <c r="AE123" s="5"/>
    </row>
    <row r="124" spans="1:3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5"/>
      <c r="AB124" s="5"/>
      <c r="AC124" s="5"/>
      <c r="AD124" s="5"/>
      <c r="AE124" s="5"/>
    </row>
    <row r="125" spans="1:3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5"/>
      <c r="AB125" s="5"/>
      <c r="AC125" s="5"/>
      <c r="AD125" s="5"/>
      <c r="AE125" s="5"/>
    </row>
    <row r="126" spans="1:3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5"/>
      <c r="AB126" s="5"/>
      <c r="AC126" s="5"/>
      <c r="AD126" s="5"/>
      <c r="AE126" s="5"/>
    </row>
    <row r="127" spans="1:3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5"/>
      <c r="AB127" s="5"/>
      <c r="AC127" s="5"/>
      <c r="AD127" s="5"/>
      <c r="AE127" s="5"/>
    </row>
    <row r="128" spans="1:3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5"/>
      <c r="AB128" s="5"/>
      <c r="AC128" s="5"/>
      <c r="AD128" s="5"/>
      <c r="AE128" s="5"/>
    </row>
    <row r="129" spans="1:3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5"/>
      <c r="AB129" s="5"/>
      <c r="AC129" s="5"/>
      <c r="AD129" s="5"/>
      <c r="AE129" s="5"/>
    </row>
    <row r="130" spans="1:3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5"/>
      <c r="AB130" s="5"/>
      <c r="AC130" s="5"/>
      <c r="AD130" s="5"/>
      <c r="AE130" s="5"/>
    </row>
    <row r="131" spans="1: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5"/>
      <c r="AB131" s="5"/>
      <c r="AC131" s="5"/>
      <c r="AD131" s="5"/>
      <c r="AE131" s="5"/>
    </row>
    <row r="132" spans="1:3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5"/>
      <c r="AB132" s="5"/>
      <c r="AC132" s="5"/>
      <c r="AD132" s="5"/>
      <c r="AE132" s="5"/>
    </row>
    <row r="133" spans="1:3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5"/>
      <c r="AB133" s="5"/>
      <c r="AC133" s="5"/>
      <c r="AD133" s="5"/>
      <c r="AE133" s="5"/>
    </row>
    <row r="134" spans="1:3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5"/>
      <c r="AB134" s="5"/>
      <c r="AC134" s="5"/>
      <c r="AD134" s="5"/>
      <c r="AE134" s="5"/>
    </row>
    <row r="135" spans="1:3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5"/>
      <c r="AB135" s="5"/>
      <c r="AC135" s="5"/>
      <c r="AD135" s="5"/>
      <c r="AE135" s="5"/>
    </row>
    <row r="136" spans="1:3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5"/>
      <c r="AB136" s="5"/>
      <c r="AC136" s="5"/>
      <c r="AD136" s="5"/>
      <c r="AE136" s="5"/>
    </row>
    <row r="137" spans="1:3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5"/>
      <c r="AB137" s="5"/>
      <c r="AC137" s="5"/>
      <c r="AD137" s="5"/>
      <c r="AE137" s="5"/>
    </row>
    <row r="138" spans="1:3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5"/>
      <c r="AB138" s="5"/>
      <c r="AC138" s="5"/>
      <c r="AD138" s="5"/>
      <c r="AE138" s="5"/>
    </row>
    <row r="139" spans="1:3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5"/>
      <c r="AB139" s="5"/>
      <c r="AC139" s="5"/>
      <c r="AD139" s="5"/>
      <c r="AE139" s="5"/>
    </row>
    <row r="140" spans="1:3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5"/>
      <c r="AB140" s="5"/>
      <c r="AC140" s="5"/>
      <c r="AD140" s="5"/>
      <c r="AE140" s="5"/>
    </row>
    <row r="141" spans="1:3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5"/>
      <c r="AB141" s="5"/>
      <c r="AC141" s="5"/>
      <c r="AD141" s="5"/>
      <c r="AE141" s="5"/>
    </row>
    <row r="142" spans="1:3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5"/>
      <c r="AB142" s="5"/>
      <c r="AC142" s="5"/>
      <c r="AD142" s="5"/>
      <c r="AE142" s="5"/>
    </row>
    <row r="143" spans="1:3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5"/>
      <c r="AB143" s="5"/>
      <c r="AC143" s="5"/>
      <c r="AD143" s="5"/>
      <c r="AE143" s="5"/>
    </row>
    <row r="144" spans="1:3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5"/>
      <c r="AB144" s="5"/>
      <c r="AC144" s="5"/>
      <c r="AD144" s="5"/>
      <c r="AE144" s="5"/>
    </row>
    <row r="145" spans="1:3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5"/>
      <c r="AB145" s="5"/>
      <c r="AC145" s="5"/>
      <c r="AD145" s="5"/>
      <c r="AE145" s="5"/>
    </row>
    <row r="146" spans="1:3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5"/>
      <c r="AB146" s="5"/>
      <c r="AC146" s="5"/>
      <c r="AD146" s="5"/>
      <c r="AE146" s="5"/>
    </row>
    <row r="147" spans="1:3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5"/>
      <c r="AB147" s="5"/>
      <c r="AC147" s="5"/>
      <c r="AD147" s="5"/>
      <c r="AE147" s="5"/>
    </row>
    <row r="148" spans="1:3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5"/>
      <c r="AB148" s="5"/>
      <c r="AC148" s="5"/>
      <c r="AD148" s="5"/>
      <c r="AE148" s="5"/>
    </row>
    <row r="149" spans="1:3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5"/>
      <c r="AB149" s="5"/>
      <c r="AC149" s="5"/>
      <c r="AD149" s="5"/>
      <c r="AE149" s="5"/>
    </row>
    <row r="150" spans="1:3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5"/>
      <c r="AB150" s="5"/>
      <c r="AC150" s="5"/>
      <c r="AD150" s="5"/>
      <c r="AE150" s="5"/>
    </row>
    <row r="151" spans="1:3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5"/>
      <c r="AB151" s="5"/>
      <c r="AC151" s="5"/>
      <c r="AD151" s="5"/>
      <c r="AE151" s="5"/>
    </row>
    <row r="152" spans="1:3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5"/>
      <c r="AB152" s="5"/>
      <c r="AC152" s="5"/>
      <c r="AD152" s="5"/>
      <c r="AE152" s="5"/>
    </row>
    <row r="153" spans="1:3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5"/>
      <c r="AB153" s="5"/>
      <c r="AC153" s="5"/>
      <c r="AD153" s="5"/>
      <c r="AE153" s="5"/>
    </row>
    <row r="154" spans="1:3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5"/>
      <c r="AB154" s="5"/>
      <c r="AC154" s="5"/>
      <c r="AD154" s="5"/>
      <c r="AE154" s="5"/>
    </row>
    <row r="155" spans="1:3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5"/>
      <c r="AB155" s="5"/>
      <c r="AC155" s="5"/>
      <c r="AD155" s="5"/>
      <c r="AE155" s="5"/>
    </row>
    <row r="156" spans="1:3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5"/>
      <c r="AB156" s="5"/>
      <c r="AC156" s="5"/>
      <c r="AD156" s="5"/>
      <c r="AE156" s="5"/>
    </row>
    <row r="157" spans="1:3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5"/>
      <c r="AB157" s="5"/>
      <c r="AC157" s="5"/>
      <c r="AD157" s="5"/>
      <c r="AE157" s="5"/>
    </row>
    <row r="158" spans="1:3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5"/>
      <c r="AB158" s="5"/>
      <c r="AC158" s="5"/>
      <c r="AD158" s="5"/>
      <c r="AE158" s="5"/>
    </row>
    <row r="159" spans="1:3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5"/>
      <c r="AB159" s="5"/>
      <c r="AC159" s="5"/>
      <c r="AD159" s="5"/>
      <c r="AE159" s="5"/>
    </row>
    <row r="160" spans="1:3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5"/>
      <c r="AB160" s="5"/>
      <c r="AC160" s="5"/>
      <c r="AD160" s="5"/>
      <c r="AE160" s="5"/>
    </row>
    <row r="161" spans="1:3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5"/>
      <c r="AB161" s="5"/>
      <c r="AC161" s="5"/>
      <c r="AD161" s="5"/>
      <c r="AE161" s="5"/>
    </row>
    <row r="162" spans="1:3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5"/>
      <c r="AB162" s="5"/>
      <c r="AC162" s="5"/>
      <c r="AD162" s="5"/>
      <c r="AE162" s="5"/>
    </row>
    <row r="163" spans="1:3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5"/>
      <c r="AB163" s="5"/>
      <c r="AC163" s="5"/>
      <c r="AD163" s="5"/>
      <c r="AE163" s="5"/>
    </row>
    <row r="164" spans="1:3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5"/>
      <c r="AB164" s="5"/>
      <c r="AC164" s="5"/>
      <c r="AD164" s="5"/>
      <c r="AE164" s="5"/>
    </row>
    <row r="165" spans="1:3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5"/>
      <c r="AB165" s="5"/>
      <c r="AC165" s="5"/>
      <c r="AD165" s="5"/>
      <c r="AE165" s="5"/>
    </row>
    <row r="166" spans="1:3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5"/>
      <c r="AB166" s="5"/>
      <c r="AC166" s="5"/>
      <c r="AD166" s="5"/>
      <c r="AE166" s="5"/>
    </row>
    <row r="167" spans="1:3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5"/>
      <c r="AB167" s="5"/>
      <c r="AC167" s="5"/>
      <c r="AD167" s="5"/>
      <c r="AE167" s="5"/>
    </row>
    <row r="168" spans="1:3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5"/>
      <c r="AB168" s="5"/>
      <c r="AC168" s="5"/>
      <c r="AD168" s="5"/>
      <c r="AE168" s="5"/>
    </row>
    <row r="169" spans="1:3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5"/>
      <c r="AB169" s="5"/>
      <c r="AC169" s="5"/>
      <c r="AD169" s="5"/>
      <c r="AE169" s="5"/>
    </row>
    <row r="170" spans="1:3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5"/>
      <c r="AB170" s="5"/>
      <c r="AC170" s="5"/>
      <c r="AD170" s="5"/>
      <c r="AE170" s="5"/>
    </row>
    <row r="171" spans="1:3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5"/>
      <c r="AB171" s="5"/>
      <c r="AC171" s="5"/>
      <c r="AD171" s="5"/>
      <c r="AE171" s="5"/>
    </row>
    <row r="172" spans="1:3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5"/>
      <c r="AB172" s="5"/>
      <c r="AC172" s="5"/>
      <c r="AD172" s="5"/>
      <c r="AE172" s="5"/>
    </row>
    <row r="173" spans="1:3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5"/>
      <c r="AB173" s="5"/>
      <c r="AC173" s="5"/>
      <c r="AD173" s="5"/>
      <c r="AE173" s="5"/>
    </row>
    <row r="174" spans="1:3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5"/>
      <c r="AB174" s="5"/>
      <c r="AC174" s="5"/>
      <c r="AD174" s="5"/>
      <c r="AE174" s="5"/>
    </row>
    <row r="175" spans="1:3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5"/>
      <c r="AB175" s="5"/>
      <c r="AC175" s="5"/>
      <c r="AD175" s="5"/>
      <c r="AE175" s="5"/>
    </row>
    <row r="176" spans="1:3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5"/>
      <c r="AB176" s="5"/>
      <c r="AC176" s="5"/>
      <c r="AD176" s="5"/>
      <c r="AE176" s="5"/>
    </row>
    <row r="177" spans="1:3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5"/>
      <c r="AB177" s="5"/>
      <c r="AC177" s="5"/>
      <c r="AD177" s="5"/>
      <c r="AE177" s="5"/>
    </row>
    <row r="178" spans="1:3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5"/>
      <c r="AB178" s="5"/>
      <c r="AC178" s="5"/>
      <c r="AD178" s="5"/>
      <c r="AE178" s="5"/>
    </row>
    <row r="179" spans="1:3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5"/>
      <c r="AB179" s="5"/>
      <c r="AC179" s="5"/>
      <c r="AD179" s="5"/>
      <c r="AE179" s="5"/>
    </row>
    <row r="180" spans="1:3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5"/>
      <c r="AB180" s="5"/>
      <c r="AC180" s="5"/>
      <c r="AD180" s="5"/>
      <c r="AE180" s="5"/>
    </row>
    <row r="181" spans="1:3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5"/>
      <c r="AB181" s="5"/>
      <c r="AC181" s="5"/>
      <c r="AD181" s="5"/>
      <c r="AE181" s="5"/>
    </row>
    <row r="182" spans="1:3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5"/>
      <c r="AB182" s="5"/>
      <c r="AC182" s="5"/>
      <c r="AD182" s="5"/>
      <c r="AE182" s="5"/>
    </row>
    <row r="183" spans="1:3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5"/>
      <c r="AB183" s="5"/>
      <c r="AC183" s="5"/>
      <c r="AD183" s="5"/>
      <c r="AE183" s="5"/>
    </row>
    <row r="184" spans="1:3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5"/>
      <c r="AB184" s="5"/>
      <c r="AC184" s="5"/>
      <c r="AD184" s="5"/>
      <c r="AE184" s="5"/>
    </row>
    <row r="185" spans="1:3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5"/>
      <c r="AB185" s="5"/>
      <c r="AC185" s="5"/>
      <c r="AD185" s="5"/>
      <c r="AE185" s="5"/>
    </row>
    <row r="186" spans="1:3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5"/>
      <c r="AB186" s="5"/>
      <c r="AC186" s="5"/>
      <c r="AD186" s="5"/>
      <c r="AE186" s="5"/>
    </row>
    <row r="187" spans="1:3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5"/>
      <c r="AB187" s="5"/>
      <c r="AC187" s="5"/>
      <c r="AD187" s="5"/>
      <c r="AE187" s="5"/>
    </row>
    <row r="188" spans="1:3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5"/>
      <c r="AB188" s="5"/>
      <c r="AC188" s="5"/>
      <c r="AD188" s="5"/>
      <c r="AE188" s="5"/>
    </row>
    <row r="189" spans="1:3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5"/>
      <c r="AB189" s="5"/>
      <c r="AC189" s="5"/>
      <c r="AD189" s="5"/>
      <c r="AE189" s="5"/>
    </row>
    <row r="190" spans="1:3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5"/>
      <c r="AB190" s="5"/>
      <c r="AC190" s="5"/>
      <c r="AD190" s="5"/>
      <c r="AE190" s="5"/>
    </row>
    <row r="191" spans="1:3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5"/>
      <c r="AB191" s="5"/>
      <c r="AC191" s="5"/>
      <c r="AD191" s="5"/>
      <c r="AE191" s="5"/>
    </row>
    <row r="192" spans="1:3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5"/>
      <c r="AB192" s="5"/>
      <c r="AC192" s="5"/>
      <c r="AD192" s="5"/>
      <c r="AE192" s="5"/>
    </row>
    <row r="193" spans="1:3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5"/>
      <c r="AB193" s="5"/>
      <c r="AC193" s="5"/>
      <c r="AD193" s="5"/>
      <c r="AE193" s="5"/>
    </row>
    <row r="194" spans="1:3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5"/>
      <c r="AB194" s="5"/>
      <c r="AC194" s="5"/>
      <c r="AD194" s="5"/>
      <c r="AE194" s="5"/>
    </row>
    <row r="195" spans="1:3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5"/>
      <c r="AB195" s="5"/>
      <c r="AC195" s="5"/>
      <c r="AD195" s="5"/>
      <c r="AE195" s="5"/>
    </row>
    <row r="196" spans="1:3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5"/>
      <c r="AB196" s="5"/>
      <c r="AC196" s="5"/>
      <c r="AD196" s="5"/>
      <c r="AE196" s="5"/>
    </row>
    <row r="197" spans="1:3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5"/>
      <c r="AB197" s="5"/>
      <c r="AC197" s="5"/>
      <c r="AD197" s="5"/>
      <c r="AE197" s="5"/>
    </row>
    <row r="198" spans="1:3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5"/>
      <c r="AB198" s="5"/>
      <c r="AC198" s="5"/>
      <c r="AD198" s="5"/>
      <c r="AE198" s="5"/>
    </row>
    <row r="199" spans="1:3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5"/>
      <c r="AB199" s="5"/>
      <c r="AC199" s="5"/>
      <c r="AD199" s="5"/>
      <c r="AE199" s="5"/>
    </row>
    <row r="200" spans="1:3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5"/>
      <c r="AB200" s="5"/>
      <c r="AC200" s="5"/>
      <c r="AD200" s="5"/>
      <c r="AE200" s="5"/>
    </row>
    <row r="201" spans="1:3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5"/>
      <c r="AB201" s="5"/>
      <c r="AC201" s="5"/>
      <c r="AD201" s="5"/>
      <c r="AE201" s="5"/>
    </row>
    <row r="202" spans="1:3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5"/>
      <c r="AB202" s="5"/>
      <c r="AC202" s="5"/>
      <c r="AD202" s="5"/>
      <c r="AE202" s="5"/>
    </row>
    <row r="203" spans="1:3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5"/>
      <c r="AB203" s="5"/>
      <c r="AC203" s="5"/>
      <c r="AD203" s="5"/>
      <c r="AE203" s="5"/>
    </row>
    <row r="204" spans="1:3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5"/>
      <c r="AB204" s="5"/>
      <c r="AC204" s="5"/>
      <c r="AD204" s="5"/>
      <c r="AE204" s="5"/>
    </row>
    <row r="205" spans="1:3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5"/>
      <c r="AB205" s="5"/>
      <c r="AC205" s="5"/>
      <c r="AD205" s="5"/>
      <c r="AE205" s="5"/>
    </row>
    <row r="206" spans="1:3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5"/>
      <c r="AB206" s="5"/>
      <c r="AC206" s="5"/>
      <c r="AD206" s="5"/>
      <c r="AE206" s="5"/>
    </row>
    <row r="207" spans="1:3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5"/>
      <c r="AB207" s="5"/>
      <c r="AC207" s="5"/>
      <c r="AD207" s="5"/>
      <c r="AE207" s="5"/>
    </row>
    <row r="208" spans="1:3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5"/>
      <c r="AB208" s="5"/>
      <c r="AC208" s="5"/>
      <c r="AD208" s="5"/>
      <c r="AE208" s="5"/>
    </row>
    <row r="209" spans="1:3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5"/>
      <c r="AB209" s="5"/>
      <c r="AC209" s="5"/>
      <c r="AD209" s="5"/>
      <c r="AE209" s="5"/>
    </row>
    <row r="210" spans="1:3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5"/>
      <c r="AB210" s="5"/>
      <c r="AC210" s="5"/>
      <c r="AD210" s="5"/>
      <c r="AE210" s="5"/>
    </row>
    <row r="211" spans="1:3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5"/>
      <c r="AB211" s="5"/>
      <c r="AC211" s="5"/>
      <c r="AD211" s="5"/>
      <c r="AE211" s="5"/>
    </row>
    <row r="212" spans="1:3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5"/>
      <c r="AB212" s="5"/>
      <c r="AC212" s="5"/>
      <c r="AD212" s="5"/>
      <c r="AE212" s="5"/>
    </row>
    <row r="213" spans="1:3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5"/>
      <c r="AB213" s="5"/>
      <c r="AC213" s="5"/>
      <c r="AD213" s="5"/>
      <c r="AE213" s="5"/>
    </row>
    <row r="214" spans="1:3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5"/>
      <c r="AB214" s="5"/>
      <c r="AC214" s="5"/>
      <c r="AD214" s="5"/>
      <c r="AE214" s="5"/>
    </row>
    <row r="215" spans="1:3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5"/>
      <c r="AB215" s="5"/>
      <c r="AC215" s="5"/>
      <c r="AD215" s="5"/>
      <c r="AE215" s="5"/>
    </row>
    <row r="216" spans="1:3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5"/>
      <c r="AB216" s="5"/>
      <c r="AC216" s="5"/>
      <c r="AD216" s="5"/>
      <c r="AE216" s="5"/>
    </row>
    <row r="217" spans="1:3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5"/>
      <c r="AB217" s="5"/>
      <c r="AC217" s="5"/>
      <c r="AD217" s="5"/>
      <c r="AE217" s="5"/>
    </row>
    <row r="218" spans="1:3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5"/>
      <c r="AB218" s="5"/>
      <c r="AC218" s="5"/>
      <c r="AD218" s="5"/>
      <c r="AE218" s="5"/>
    </row>
    <row r="219" spans="1:3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5"/>
      <c r="AB219" s="5"/>
      <c r="AC219" s="5"/>
      <c r="AD219" s="5"/>
      <c r="AE219" s="5"/>
    </row>
    <row r="220" spans="1:3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5"/>
      <c r="AB220" s="5"/>
      <c r="AC220" s="5"/>
      <c r="AD220" s="5"/>
      <c r="AE220" s="5"/>
    </row>
    <row r="221" spans="1:3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5"/>
      <c r="AB221" s="5"/>
      <c r="AC221" s="5"/>
      <c r="AD221" s="5"/>
      <c r="AE221" s="5"/>
    </row>
    <row r="222" spans="1:3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5"/>
      <c r="AB222" s="5"/>
      <c r="AC222" s="5"/>
      <c r="AD222" s="5"/>
      <c r="AE222" s="5"/>
    </row>
    <row r="223" spans="1:3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5"/>
      <c r="AB223" s="5"/>
      <c r="AC223" s="5"/>
      <c r="AD223" s="5"/>
      <c r="AE223" s="5"/>
    </row>
    <row r="224" spans="1:3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5"/>
      <c r="AB224" s="5"/>
      <c r="AC224" s="5"/>
      <c r="AD224" s="5"/>
      <c r="AE224" s="5"/>
    </row>
    <row r="225" spans="1:3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5"/>
      <c r="AB225" s="5"/>
      <c r="AC225" s="5"/>
      <c r="AD225" s="5"/>
      <c r="AE225" s="5"/>
    </row>
    <row r="226" spans="1:3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5"/>
      <c r="AB226" s="5"/>
      <c r="AC226" s="5"/>
      <c r="AD226" s="5"/>
      <c r="AE226" s="5"/>
    </row>
    <row r="227" spans="1:3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5"/>
      <c r="AB227" s="5"/>
      <c r="AC227" s="5"/>
      <c r="AD227" s="5"/>
      <c r="AE227" s="5"/>
    </row>
    <row r="228" spans="1:3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5"/>
      <c r="AB228" s="5"/>
      <c r="AC228" s="5"/>
      <c r="AD228" s="5"/>
      <c r="AE228" s="5"/>
    </row>
    <row r="229" spans="1:3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5"/>
      <c r="AB229" s="5"/>
      <c r="AC229" s="5"/>
      <c r="AD229" s="5"/>
      <c r="AE229" s="5"/>
    </row>
    <row r="230" spans="1:3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5"/>
      <c r="AB230" s="5"/>
      <c r="AC230" s="5"/>
      <c r="AD230" s="5"/>
      <c r="AE230" s="5"/>
    </row>
    <row r="231" spans="1: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5"/>
      <c r="AB231" s="5"/>
      <c r="AC231" s="5"/>
      <c r="AD231" s="5"/>
      <c r="AE231" s="5"/>
    </row>
    <row r="232" spans="1:3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5"/>
      <c r="AB232" s="5"/>
      <c r="AC232" s="5"/>
      <c r="AD232" s="5"/>
      <c r="AE232" s="5"/>
    </row>
    <row r="233" spans="1:3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5"/>
      <c r="AB233" s="5"/>
      <c r="AC233" s="5"/>
      <c r="AD233" s="5"/>
      <c r="AE233" s="5"/>
    </row>
    <row r="234" spans="1:31" ht="15.75" customHeight="1">
      <c r="A234" s="79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1"/>
    </row>
    <row r="235" spans="1:31" ht="15.75" customHeight="1">
      <c r="A235" s="82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4"/>
    </row>
    <row r="236" spans="1:31" ht="15.75" customHeight="1">
      <c r="A236" s="82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4"/>
    </row>
    <row r="237" spans="1:31" ht="15.75" customHeight="1">
      <c r="A237" s="82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4"/>
    </row>
    <row r="238" spans="1:31" ht="15.75" customHeight="1">
      <c r="A238" s="82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4"/>
    </row>
    <row r="239" spans="1:31" ht="15.75" customHeight="1">
      <c r="A239" s="82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4"/>
    </row>
    <row r="240" spans="1:31" ht="15.75" customHeight="1">
      <c r="A240" s="82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4"/>
    </row>
    <row r="241" spans="1:31" ht="15.75" customHeight="1">
      <c r="A241" s="82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4"/>
    </row>
    <row r="242" spans="1:31" ht="15.75" customHeight="1">
      <c r="A242" s="82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4"/>
    </row>
    <row r="243" spans="1:31" ht="15.75" customHeight="1">
      <c r="A243" s="82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4"/>
    </row>
    <row r="244" spans="1:31" ht="15.75" customHeight="1">
      <c r="A244" s="82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4"/>
    </row>
    <row r="245" spans="1:31" ht="15.75" customHeight="1">
      <c r="A245" s="82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4"/>
    </row>
    <row r="246" spans="1:31" ht="15.75" customHeight="1">
      <c r="A246" s="82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4"/>
    </row>
    <row r="247" spans="1:31" ht="15.75" customHeight="1">
      <c r="A247" s="82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4"/>
    </row>
    <row r="248" spans="1:31" ht="15.75" customHeight="1">
      <c r="A248" s="82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4"/>
    </row>
    <row r="249" spans="1:31" ht="15.75" customHeight="1">
      <c r="A249" s="82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4"/>
    </row>
    <row r="250" spans="1:31" ht="15.75" customHeight="1">
      <c r="A250" s="82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4"/>
    </row>
    <row r="251" spans="1:31" ht="15.75" customHeight="1">
      <c r="A251" s="82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4"/>
    </row>
    <row r="252" spans="1:31" ht="15.75" customHeight="1">
      <c r="A252" s="82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4"/>
    </row>
    <row r="253" spans="1:31" ht="15.75" customHeight="1">
      <c r="A253" s="82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4"/>
    </row>
    <row r="254" spans="1:31" ht="15.75" customHeight="1">
      <c r="A254" s="82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4"/>
    </row>
    <row r="255" spans="1:31" ht="15.75" customHeight="1">
      <c r="A255" s="82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4"/>
    </row>
    <row r="256" spans="1:31" ht="15.75" customHeight="1">
      <c r="A256" s="82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4"/>
    </row>
    <row r="257" spans="1:31" ht="15.75" customHeight="1">
      <c r="A257" s="82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4"/>
    </row>
    <row r="258" spans="1:31" ht="15.75" customHeight="1">
      <c r="A258" s="82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4"/>
    </row>
    <row r="259" spans="1:31" ht="15.75" customHeight="1">
      <c r="A259" s="82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4"/>
    </row>
    <row r="260" spans="1:31" ht="15.75" customHeight="1">
      <c r="A260" s="82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4"/>
    </row>
    <row r="261" spans="1:31" ht="15.75" customHeight="1">
      <c r="A261" s="82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4"/>
    </row>
    <row r="262" spans="1:31" ht="15.75" customHeight="1">
      <c r="A262" s="82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4"/>
    </row>
    <row r="263" spans="1:31" ht="15.75" customHeight="1">
      <c r="A263" s="82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4"/>
    </row>
    <row r="264" spans="1:31" ht="15.75" customHeight="1">
      <c r="A264" s="82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4"/>
    </row>
    <row r="265" spans="1:31" ht="15.75" customHeight="1">
      <c r="A265" s="82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4"/>
    </row>
    <row r="266" spans="1:31" ht="15.75" customHeight="1">
      <c r="A266" s="82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4"/>
    </row>
    <row r="267" spans="1:31" ht="15.75" customHeight="1">
      <c r="A267" s="82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4"/>
    </row>
    <row r="268" spans="1:31" ht="15.75" customHeight="1">
      <c r="A268" s="82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4"/>
    </row>
    <row r="269" spans="1:31" ht="15.75" customHeight="1">
      <c r="A269" s="82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4"/>
    </row>
    <row r="270" spans="1:31" ht="15.75" customHeight="1">
      <c r="A270" s="82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4"/>
    </row>
    <row r="271" spans="1:31" ht="15.75" customHeight="1">
      <c r="A271" s="82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4"/>
    </row>
    <row r="272" spans="1:31" ht="15.75" customHeight="1">
      <c r="A272" s="82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4"/>
    </row>
    <row r="273" spans="1:31" ht="15.75" customHeight="1">
      <c r="A273" s="82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4"/>
    </row>
    <row r="274" spans="1:31" ht="15.75" customHeight="1">
      <c r="A274" s="82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4"/>
    </row>
    <row r="275" spans="1:31" ht="15.75" customHeight="1">
      <c r="A275" s="82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4"/>
    </row>
    <row r="276" spans="1:31" ht="15.75" customHeight="1">
      <c r="A276" s="82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4"/>
    </row>
    <row r="277" spans="1:31" ht="15.75" customHeight="1">
      <c r="A277" s="82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4"/>
    </row>
    <row r="278" spans="1:31" ht="15.75" customHeight="1">
      <c r="A278" s="82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4"/>
    </row>
    <row r="279" spans="1:31" ht="15.75" customHeight="1">
      <c r="A279" s="82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4"/>
    </row>
    <row r="280" spans="1:31" ht="15.75" customHeight="1">
      <c r="A280" s="82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4"/>
    </row>
    <row r="281" spans="1:31" ht="15.75" customHeight="1">
      <c r="A281" s="82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4"/>
    </row>
    <row r="282" spans="1:31" ht="15.75" customHeight="1">
      <c r="A282" s="82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4"/>
    </row>
    <row r="283" spans="1:31" ht="15.75" customHeight="1">
      <c r="A283" s="82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4"/>
    </row>
    <row r="284" spans="1:31" ht="15.75" customHeight="1">
      <c r="A284" s="82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4"/>
    </row>
    <row r="285" spans="1:31" ht="15.75" customHeight="1">
      <c r="A285" s="82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4"/>
    </row>
    <row r="286" spans="1:31" ht="15.75" customHeight="1">
      <c r="A286" s="82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4"/>
    </row>
    <row r="287" spans="1:31" ht="15.75" customHeight="1">
      <c r="A287" s="82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4"/>
    </row>
    <row r="288" spans="1:31" ht="15.75" customHeight="1">
      <c r="A288" s="82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4"/>
    </row>
    <row r="289" spans="1:31" ht="15.75" customHeight="1">
      <c r="A289" s="82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4"/>
    </row>
    <row r="290" spans="1:31" ht="15.75" customHeight="1">
      <c r="A290" s="82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4"/>
    </row>
    <row r="291" spans="1:31" ht="15.75" customHeight="1">
      <c r="A291" s="82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4"/>
    </row>
    <row r="292" spans="1:31" ht="15.75" customHeight="1">
      <c r="A292" s="82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4"/>
    </row>
    <row r="293" spans="1:31" ht="15.75" customHeight="1">
      <c r="A293" s="82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4"/>
    </row>
    <row r="294" spans="1:31" ht="15.75" customHeight="1">
      <c r="A294" s="82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4"/>
    </row>
    <row r="295" spans="1:31" ht="15.75" customHeight="1">
      <c r="A295" s="82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4"/>
    </row>
    <row r="296" spans="1:31" ht="15.75" customHeight="1">
      <c r="A296" s="82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4"/>
    </row>
    <row r="297" spans="1:31" ht="15.75" customHeight="1">
      <c r="A297" s="82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4"/>
    </row>
    <row r="298" spans="1:31" ht="15.75" customHeight="1">
      <c r="A298" s="82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4"/>
    </row>
    <row r="299" spans="1:31" ht="15.75" customHeight="1">
      <c r="A299" s="82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4"/>
    </row>
    <row r="300" spans="1:31" ht="15.75" customHeight="1">
      <c r="A300" s="82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4"/>
    </row>
    <row r="301" spans="1:31" ht="15.75" customHeight="1">
      <c r="A301" s="82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4"/>
    </row>
    <row r="302" spans="1:31" ht="15.75" customHeight="1">
      <c r="A302" s="82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4"/>
    </row>
    <row r="303" spans="1:31" ht="15.75" customHeight="1">
      <c r="A303" s="82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4"/>
    </row>
    <row r="304" spans="1:31" ht="15.75" customHeight="1">
      <c r="A304" s="82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4"/>
    </row>
    <row r="305" spans="1:31" ht="15.75" customHeight="1">
      <c r="A305" s="82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4"/>
    </row>
    <row r="306" spans="1:31" ht="15.75" customHeight="1">
      <c r="A306" s="82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4"/>
    </row>
    <row r="307" spans="1:31" ht="15.75" customHeight="1">
      <c r="A307" s="82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4"/>
    </row>
    <row r="308" spans="1:31" ht="15.75" customHeight="1">
      <c r="A308" s="82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4"/>
    </row>
    <row r="309" spans="1:31" ht="15.75" customHeight="1">
      <c r="A309" s="82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4"/>
    </row>
    <row r="310" spans="1:31" ht="15.75" customHeight="1">
      <c r="A310" s="82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4"/>
    </row>
    <row r="311" spans="1:31" ht="15.75" customHeight="1">
      <c r="A311" s="82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4"/>
    </row>
    <row r="312" spans="1:31" ht="15.75" customHeight="1">
      <c r="A312" s="82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4"/>
    </row>
    <row r="313" spans="1:31" ht="15.75" customHeight="1">
      <c r="A313" s="82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4"/>
    </row>
    <row r="314" spans="1:31" ht="15.75" customHeight="1">
      <c r="A314" s="82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4"/>
    </row>
    <row r="315" spans="1:31" ht="15.75" customHeight="1">
      <c r="A315" s="82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4"/>
    </row>
    <row r="316" spans="1:31" ht="15.75" customHeight="1">
      <c r="A316" s="82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4"/>
    </row>
    <row r="317" spans="1:31" ht="15.75" customHeight="1">
      <c r="A317" s="82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4"/>
    </row>
    <row r="318" spans="1:31" ht="15.75" customHeight="1">
      <c r="A318" s="82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4"/>
    </row>
    <row r="319" spans="1:31" ht="15.75" customHeight="1">
      <c r="A319" s="82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4"/>
    </row>
    <row r="320" spans="1:31" ht="15.75" customHeight="1">
      <c r="A320" s="82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4"/>
    </row>
    <row r="321" spans="1:31" ht="15.75" customHeight="1">
      <c r="A321" s="82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4"/>
    </row>
    <row r="322" spans="1:31" ht="15.75" customHeight="1">
      <c r="A322" s="82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4"/>
    </row>
    <row r="323" spans="1:31" ht="15.75" customHeight="1">
      <c r="A323" s="82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4"/>
    </row>
    <row r="324" spans="1:31" ht="15.75" customHeight="1">
      <c r="A324" s="82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4"/>
    </row>
    <row r="325" spans="1:31" ht="15.75" customHeight="1">
      <c r="A325" s="82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4"/>
    </row>
    <row r="326" spans="1:31" ht="15.75" customHeight="1">
      <c r="A326" s="82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4"/>
    </row>
    <row r="327" spans="1:31" ht="15.75" customHeight="1">
      <c r="A327" s="82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4"/>
    </row>
    <row r="328" spans="1:31" ht="15.75" customHeight="1">
      <c r="A328" s="82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4"/>
    </row>
    <row r="329" spans="1:31" ht="15.75" customHeight="1">
      <c r="A329" s="82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4"/>
    </row>
    <row r="330" spans="1:31" ht="15.75" customHeight="1">
      <c r="A330" s="82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4"/>
    </row>
    <row r="331" spans="1:31" ht="15.75" customHeight="1">
      <c r="A331" s="82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4"/>
    </row>
    <row r="332" spans="1:31" ht="15.75" customHeight="1">
      <c r="A332" s="82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4"/>
    </row>
    <row r="333" spans="1:31" ht="15.75" customHeight="1">
      <c r="A333" s="82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4"/>
    </row>
    <row r="334" spans="1:31" ht="15.75" customHeight="1">
      <c r="A334" s="82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4"/>
    </row>
    <row r="335" spans="1:31" ht="15.75" customHeight="1">
      <c r="A335" s="82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4"/>
    </row>
    <row r="336" spans="1:31" ht="15.75" customHeight="1">
      <c r="A336" s="82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4"/>
    </row>
    <row r="337" spans="1:31" ht="15.75" customHeight="1">
      <c r="A337" s="82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4"/>
    </row>
    <row r="338" spans="1:31" ht="15.75" customHeight="1">
      <c r="A338" s="82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4"/>
    </row>
    <row r="339" spans="1:31" ht="15.75" customHeight="1">
      <c r="A339" s="82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4"/>
    </row>
    <row r="340" spans="1:31" ht="15.75" customHeight="1">
      <c r="A340" s="82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4"/>
    </row>
    <row r="341" spans="1:31" ht="15.75" customHeight="1">
      <c r="A341" s="82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4"/>
    </row>
    <row r="342" spans="1:31" ht="15.75" customHeight="1">
      <c r="A342" s="82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4"/>
    </row>
    <row r="343" spans="1:31" ht="15.75" customHeight="1">
      <c r="A343" s="82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4"/>
    </row>
    <row r="344" spans="1:31" ht="15.75" customHeight="1">
      <c r="A344" s="82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4"/>
    </row>
    <row r="345" spans="1:31" ht="15.75" customHeight="1">
      <c r="A345" s="82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4"/>
    </row>
    <row r="346" spans="1:31" ht="15.75" customHeight="1">
      <c r="A346" s="82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4"/>
    </row>
    <row r="347" spans="1:31" ht="15.75" customHeight="1">
      <c r="A347" s="82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4"/>
    </row>
    <row r="348" spans="1:31" ht="15.75" customHeight="1">
      <c r="A348" s="82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4"/>
    </row>
    <row r="349" spans="1:31" ht="15.75" customHeight="1">
      <c r="A349" s="82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4"/>
    </row>
    <row r="350" spans="1:31" ht="15.75" customHeight="1">
      <c r="A350" s="82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4"/>
    </row>
    <row r="351" spans="1:31" ht="15.75" customHeight="1">
      <c r="A351" s="82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4"/>
    </row>
    <row r="352" spans="1:31" ht="15.75" customHeight="1">
      <c r="A352" s="82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4"/>
    </row>
    <row r="353" spans="1:31" ht="15.75" customHeight="1">
      <c r="A353" s="82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4"/>
    </row>
    <row r="354" spans="1:31" ht="15.75" customHeight="1">
      <c r="A354" s="82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4"/>
    </row>
    <row r="355" spans="1:31" ht="15.75" customHeight="1">
      <c r="A355" s="82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4"/>
    </row>
    <row r="356" spans="1:31" ht="15.75" customHeight="1">
      <c r="A356" s="82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4"/>
    </row>
    <row r="357" spans="1:31" ht="15.75" customHeight="1">
      <c r="A357" s="82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4"/>
    </row>
    <row r="358" spans="1:31" ht="15.75" customHeight="1">
      <c r="A358" s="82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4"/>
    </row>
    <row r="359" spans="1:31" ht="15.75" customHeight="1">
      <c r="A359" s="82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4"/>
    </row>
    <row r="360" spans="1:31" ht="15.75" customHeight="1">
      <c r="A360" s="82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4"/>
    </row>
    <row r="361" spans="1:31" ht="15.75" customHeight="1">
      <c r="A361" s="82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4"/>
    </row>
    <row r="362" spans="1:31" ht="15.75" customHeight="1">
      <c r="A362" s="82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4"/>
    </row>
    <row r="363" spans="1:31" ht="15.75" customHeight="1">
      <c r="A363" s="82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4"/>
    </row>
    <row r="364" spans="1:31" ht="15.75" customHeight="1">
      <c r="A364" s="82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4"/>
    </row>
    <row r="365" spans="1:31" ht="15.75" customHeight="1">
      <c r="A365" s="82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4"/>
    </row>
    <row r="366" spans="1:31" ht="15.75" customHeight="1">
      <c r="A366" s="82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4"/>
    </row>
    <row r="367" spans="1:31" ht="15.75" customHeight="1">
      <c r="A367" s="82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4"/>
    </row>
    <row r="368" spans="1:31" ht="15.75" customHeight="1">
      <c r="A368" s="82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4"/>
    </row>
    <row r="369" spans="1:31" ht="15.75" customHeight="1">
      <c r="A369" s="82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4"/>
    </row>
    <row r="370" spans="1:31" ht="15.75" customHeight="1">
      <c r="A370" s="82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4"/>
    </row>
    <row r="371" spans="1:31" ht="15.75" customHeight="1">
      <c r="A371" s="82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4"/>
    </row>
    <row r="372" spans="1:31" ht="15.75" customHeight="1">
      <c r="A372" s="82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4"/>
    </row>
    <row r="373" spans="1:31" ht="15.75" customHeight="1">
      <c r="A373" s="82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4"/>
    </row>
    <row r="374" spans="1:31" ht="15.75" customHeight="1">
      <c r="A374" s="82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4"/>
    </row>
    <row r="375" spans="1:31" ht="15.75" customHeight="1">
      <c r="A375" s="82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4"/>
    </row>
    <row r="376" spans="1:31" ht="15.75" customHeight="1">
      <c r="A376" s="82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4"/>
    </row>
    <row r="377" spans="1:31" ht="15.75" customHeight="1">
      <c r="A377" s="82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4"/>
    </row>
    <row r="378" spans="1:31" ht="15.75" customHeight="1">
      <c r="A378" s="82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4"/>
    </row>
    <row r="379" spans="1:31" ht="15.75" customHeight="1">
      <c r="A379" s="82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4"/>
    </row>
    <row r="380" spans="1:31" ht="15.75" customHeight="1">
      <c r="A380" s="82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4"/>
    </row>
    <row r="381" spans="1:31" ht="15.75" customHeight="1">
      <c r="A381" s="82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4"/>
    </row>
    <row r="382" spans="1:31" ht="15.75" customHeight="1">
      <c r="A382" s="82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4"/>
    </row>
    <row r="383" spans="1:31" ht="15.75" customHeight="1">
      <c r="A383" s="82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4"/>
    </row>
    <row r="384" spans="1:31" ht="15.75" customHeight="1">
      <c r="A384" s="82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4"/>
    </row>
    <row r="385" spans="1:31" ht="15.75" customHeight="1">
      <c r="A385" s="82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4"/>
    </row>
    <row r="386" spans="1:31" ht="15.75" customHeight="1">
      <c r="A386" s="82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4"/>
    </row>
    <row r="387" spans="1:31" ht="15.75" customHeight="1">
      <c r="A387" s="82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4"/>
    </row>
    <row r="388" spans="1:31" ht="15.75" customHeight="1">
      <c r="A388" s="82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4"/>
    </row>
    <row r="389" spans="1:31" ht="15.75" customHeight="1">
      <c r="A389" s="82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4"/>
    </row>
    <row r="390" spans="1:31" ht="15.75" customHeight="1">
      <c r="A390" s="82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4"/>
    </row>
    <row r="391" spans="1:31" ht="15.75" customHeight="1">
      <c r="A391" s="82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4"/>
    </row>
    <row r="392" spans="1:31" ht="15.75" customHeight="1">
      <c r="A392" s="82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4"/>
    </row>
    <row r="393" spans="1:31" ht="15.75" customHeight="1">
      <c r="A393" s="82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4"/>
    </row>
    <row r="394" spans="1:31" ht="15.75" customHeight="1">
      <c r="A394" s="82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4"/>
    </row>
    <row r="395" spans="1:31" ht="15.75" customHeight="1">
      <c r="A395" s="82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4"/>
    </row>
    <row r="396" spans="1:31" ht="15.75" customHeight="1">
      <c r="A396" s="82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4"/>
    </row>
    <row r="397" spans="1:31" ht="15.75" customHeight="1">
      <c r="A397" s="82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4"/>
    </row>
    <row r="398" spans="1:31" ht="15.75" customHeight="1">
      <c r="A398" s="82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4"/>
    </row>
    <row r="399" spans="1:31" ht="15.75" customHeight="1">
      <c r="A399" s="82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4"/>
    </row>
    <row r="400" spans="1:31" ht="15.75" customHeight="1">
      <c r="A400" s="82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4"/>
    </row>
    <row r="401" spans="1:31" ht="15.75" customHeight="1">
      <c r="A401" s="82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4"/>
    </row>
    <row r="402" spans="1:31" ht="15.75" customHeight="1">
      <c r="A402" s="82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4"/>
    </row>
    <row r="403" spans="1:31" ht="15.75" customHeight="1">
      <c r="A403" s="82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4"/>
    </row>
    <row r="404" spans="1:31" ht="15.75" customHeight="1">
      <c r="A404" s="82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4"/>
    </row>
    <row r="405" spans="1:31" ht="15.75" customHeight="1">
      <c r="A405" s="82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4"/>
    </row>
    <row r="406" spans="1:31" ht="15.75" customHeight="1">
      <c r="A406" s="82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4"/>
    </row>
    <row r="407" spans="1:31" ht="15.75" customHeight="1">
      <c r="A407" s="82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4"/>
    </row>
    <row r="408" spans="1:31" ht="15.75" customHeight="1">
      <c r="A408" s="82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4"/>
    </row>
    <row r="409" spans="1:31" ht="15.75" customHeight="1">
      <c r="A409" s="82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4"/>
    </row>
    <row r="410" spans="1:31" ht="15.75" customHeight="1">
      <c r="A410" s="82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4"/>
    </row>
    <row r="411" spans="1:31" ht="15.75" customHeight="1">
      <c r="A411" s="82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4"/>
    </row>
    <row r="412" spans="1:31" ht="15.75" customHeight="1">
      <c r="A412" s="82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4"/>
    </row>
    <row r="413" spans="1:31" ht="15.75" customHeight="1">
      <c r="A413" s="82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4"/>
    </row>
    <row r="414" spans="1:31" ht="15.75" customHeight="1">
      <c r="A414" s="82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4"/>
    </row>
    <row r="415" spans="1:31" ht="15.75" customHeight="1">
      <c r="A415" s="82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4"/>
    </row>
    <row r="416" spans="1:31" ht="15.75" customHeight="1">
      <c r="A416" s="82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4"/>
    </row>
    <row r="417" spans="1:31" ht="15.75" customHeight="1">
      <c r="A417" s="82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4"/>
    </row>
    <row r="418" spans="1:31" ht="15.75" customHeight="1">
      <c r="A418" s="82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4"/>
    </row>
    <row r="419" spans="1:31" ht="15.75" customHeight="1">
      <c r="A419" s="82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4"/>
    </row>
    <row r="420" spans="1:31" ht="15.75" customHeight="1">
      <c r="A420" s="82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4"/>
    </row>
    <row r="421" spans="1:31" ht="15.75" customHeight="1">
      <c r="A421" s="82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</row>
    <row r="422" spans="1:31" ht="15.75" customHeight="1">
      <c r="A422" s="82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4"/>
    </row>
    <row r="423" spans="1:31" ht="15.75" customHeight="1">
      <c r="A423" s="82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4"/>
    </row>
    <row r="424" spans="1:31" ht="15.75" customHeight="1">
      <c r="A424" s="82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4"/>
    </row>
    <row r="425" spans="1:31" ht="15.75" customHeight="1">
      <c r="A425" s="82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4"/>
    </row>
    <row r="426" spans="1:31" ht="15.75" customHeight="1">
      <c r="A426" s="82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4"/>
    </row>
    <row r="427" spans="1:31" ht="15.75" customHeight="1">
      <c r="A427" s="82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4"/>
    </row>
    <row r="428" spans="1:31" ht="15.75" customHeight="1">
      <c r="A428" s="82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4"/>
    </row>
    <row r="429" spans="1:31" ht="15.75" customHeight="1">
      <c r="A429" s="82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4"/>
    </row>
    <row r="430" spans="1:31" ht="15.75" customHeight="1">
      <c r="A430" s="82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4"/>
    </row>
    <row r="431" spans="1:31" ht="15.75" customHeight="1">
      <c r="A431" s="82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4"/>
    </row>
    <row r="432" spans="1:31" ht="15.75" customHeight="1">
      <c r="A432" s="82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4"/>
    </row>
    <row r="433" spans="1:31" ht="15.75" customHeight="1">
      <c r="A433" s="82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4"/>
    </row>
    <row r="434" spans="1:31" ht="15.75" customHeight="1">
      <c r="A434" s="82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4"/>
    </row>
    <row r="435" spans="1:31" ht="15.75" customHeight="1">
      <c r="A435" s="82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4"/>
    </row>
    <row r="436" spans="1:31" ht="15.75" customHeight="1">
      <c r="A436" s="82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4"/>
    </row>
    <row r="437" spans="1:31" ht="15.75" customHeight="1">
      <c r="A437" s="82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4"/>
    </row>
    <row r="438" spans="1:31" ht="15.75" customHeight="1">
      <c r="A438" s="82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4"/>
    </row>
    <row r="439" spans="1:31" ht="15.75" customHeight="1">
      <c r="A439" s="82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4"/>
    </row>
    <row r="440" spans="1:31" ht="15.75" customHeight="1">
      <c r="A440" s="82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4"/>
    </row>
    <row r="441" spans="1:31" ht="15.75" customHeight="1">
      <c r="A441" s="82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4"/>
    </row>
    <row r="442" spans="1:31" ht="15.75" customHeight="1">
      <c r="A442" s="82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4"/>
    </row>
    <row r="443" spans="1:31" ht="15.75" customHeight="1">
      <c r="A443" s="82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4"/>
    </row>
    <row r="444" spans="1:31" ht="15.75" customHeight="1">
      <c r="A444" s="82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4"/>
    </row>
    <row r="445" spans="1:31" ht="15.75" customHeight="1">
      <c r="A445" s="82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4"/>
    </row>
    <row r="446" spans="1:31" ht="15.75" customHeight="1">
      <c r="A446" s="82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4"/>
    </row>
    <row r="447" spans="1:31" ht="15.75" customHeight="1">
      <c r="A447" s="82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4"/>
    </row>
    <row r="448" spans="1:31" ht="15.75" customHeight="1">
      <c r="A448" s="82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4"/>
    </row>
    <row r="449" spans="1:31" ht="15.75" customHeight="1">
      <c r="A449" s="82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4"/>
    </row>
    <row r="450" spans="1:31" ht="15.75" customHeight="1">
      <c r="A450" s="82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4"/>
    </row>
    <row r="451" spans="1:31" ht="15.75" customHeight="1">
      <c r="A451" s="82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4"/>
    </row>
    <row r="452" spans="1:31" ht="15.75" customHeight="1">
      <c r="A452" s="82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4"/>
    </row>
    <row r="453" spans="1:31" ht="15.75" customHeight="1">
      <c r="A453" s="82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4"/>
    </row>
    <row r="454" spans="1:31" ht="15.75" customHeight="1">
      <c r="A454" s="82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4"/>
    </row>
    <row r="455" spans="1:31" ht="15.75" customHeight="1">
      <c r="A455" s="82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4"/>
    </row>
    <row r="456" spans="1:31" ht="15.75" customHeight="1">
      <c r="A456" s="82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4"/>
    </row>
    <row r="457" spans="1:31" ht="15.75" customHeight="1">
      <c r="A457" s="82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4"/>
    </row>
    <row r="458" spans="1:31" ht="15.75" customHeight="1">
      <c r="A458" s="82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4"/>
    </row>
    <row r="459" spans="1:31" ht="15.75" customHeight="1">
      <c r="A459" s="82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4"/>
    </row>
    <row r="460" spans="1:31" ht="15.75" customHeight="1">
      <c r="A460" s="82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4"/>
    </row>
    <row r="461" spans="1:31" ht="15.75" customHeight="1">
      <c r="A461" s="82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4"/>
    </row>
    <row r="462" spans="1:31" ht="15.75" customHeight="1">
      <c r="A462" s="82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4"/>
    </row>
    <row r="463" spans="1:31" ht="15.75" customHeight="1">
      <c r="A463" s="82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4"/>
    </row>
    <row r="464" spans="1:31" ht="15.75" customHeight="1">
      <c r="A464" s="82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4"/>
    </row>
    <row r="465" spans="1:31" ht="15.75" customHeight="1">
      <c r="A465" s="82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4"/>
    </row>
    <row r="466" spans="1:31" ht="15.75" customHeight="1">
      <c r="A466" s="82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4"/>
    </row>
    <row r="467" spans="1:31" ht="15.75" customHeight="1">
      <c r="A467" s="82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4"/>
    </row>
    <row r="468" spans="1:31" ht="15.75" customHeight="1">
      <c r="A468" s="82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4"/>
    </row>
    <row r="469" spans="1:31" ht="15.75" customHeight="1">
      <c r="A469" s="82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4"/>
    </row>
    <row r="470" spans="1:31" ht="15.75" customHeight="1">
      <c r="A470" s="82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4"/>
    </row>
    <row r="471" spans="1:31" ht="15.75" customHeight="1">
      <c r="A471" s="82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4"/>
    </row>
    <row r="472" spans="1:31" ht="15.75" customHeight="1">
      <c r="A472" s="82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4"/>
    </row>
    <row r="473" spans="1:31" ht="15.75" customHeight="1">
      <c r="A473" s="82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4"/>
    </row>
    <row r="474" spans="1:31" ht="15.75" customHeight="1">
      <c r="A474" s="82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4"/>
    </row>
    <row r="475" spans="1:31" ht="15.75" customHeight="1">
      <c r="A475" s="82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4"/>
    </row>
    <row r="476" spans="1:31" ht="15.75" customHeight="1">
      <c r="A476" s="82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4"/>
    </row>
    <row r="477" spans="1:31" ht="15.75" customHeight="1">
      <c r="A477" s="82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4"/>
    </row>
    <row r="478" spans="1:31" ht="15.75" customHeight="1">
      <c r="A478" s="82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4"/>
    </row>
    <row r="479" spans="1:31" ht="15.75" customHeight="1">
      <c r="A479" s="82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4"/>
    </row>
    <row r="480" spans="1:31" ht="15.75" customHeight="1">
      <c r="A480" s="82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4"/>
    </row>
    <row r="481" spans="1:31" ht="15.75" customHeight="1">
      <c r="A481" s="82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4"/>
    </row>
    <row r="482" spans="1:31" ht="15.75" customHeight="1">
      <c r="A482" s="82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4"/>
    </row>
    <row r="483" spans="1:31" ht="15.75" customHeight="1">
      <c r="A483" s="82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4"/>
    </row>
    <row r="484" spans="1:31" ht="15.75" customHeight="1">
      <c r="A484" s="82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4"/>
    </row>
    <row r="485" spans="1:31" ht="15.75" customHeight="1">
      <c r="A485" s="82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4"/>
    </row>
    <row r="486" spans="1:31" ht="15.75" customHeight="1">
      <c r="A486" s="82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4"/>
    </row>
    <row r="487" spans="1:31" ht="15.75" customHeight="1">
      <c r="A487" s="82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4"/>
    </row>
    <row r="488" spans="1:31" ht="15.75" customHeight="1">
      <c r="A488" s="82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4"/>
    </row>
    <row r="489" spans="1:31" ht="15.75" customHeight="1">
      <c r="A489" s="82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4"/>
    </row>
    <row r="490" spans="1:31" ht="15.75" customHeight="1">
      <c r="A490" s="82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4"/>
    </row>
    <row r="491" spans="1:31" ht="15.75" customHeight="1">
      <c r="A491" s="82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4"/>
    </row>
    <row r="492" spans="1:31" ht="15.75" customHeight="1">
      <c r="A492" s="82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4"/>
    </row>
    <row r="493" spans="1:31" ht="15.75" customHeight="1">
      <c r="A493" s="82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4"/>
    </row>
    <row r="494" spans="1:31" ht="15.75" customHeight="1">
      <c r="A494" s="82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4"/>
    </row>
    <row r="495" spans="1:31" ht="15.75" customHeight="1">
      <c r="A495" s="82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4"/>
    </row>
    <row r="496" spans="1:31" ht="15.75" customHeight="1">
      <c r="A496" s="82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4"/>
    </row>
    <row r="497" spans="1:31" ht="15.75" customHeight="1">
      <c r="A497" s="82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4"/>
    </row>
    <row r="498" spans="1:31" ht="15.75" customHeight="1">
      <c r="A498" s="82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4"/>
    </row>
    <row r="499" spans="1:31" ht="15.75" customHeight="1">
      <c r="A499" s="82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4"/>
    </row>
    <row r="500" spans="1:31" ht="15.75" customHeight="1">
      <c r="A500" s="82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4"/>
    </row>
    <row r="501" spans="1:31" ht="15.75" customHeight="1">
      <c r="A501" s="82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4"/>
    </row>
    <row r="502" spans="1:31" ht="15.75" customHeight="1">
      <c r="A502" s="82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4"/>
    </row>
    <row r="503" spans="1:31" ht="15.75" customHeight="1">
      <c r="A503" s="82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4"/>
    </row>
    <row r="504" spans="1:31" ht="15.75" customHeight="1">
      <c r="A504" s="82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4"/>
    </row>
    <row r="505" spans="1:31" ht="15.75" customHeight="1">
      <c r="A505" s="82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4"/>
    </row>
    <row r="506" spans="1:31" ht="15.75" customHeight="1">
      <c r="A506" s="82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4"/>
    </row>
    <row r="507" spans="1:31" ht="15.75" customHeight="1">
      <c r="A507" s="82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4"/>
    </row>
    <row r="508" spans="1:31" ht="15.75" customHeight="1">
      <c r="A508" s="82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4"/>
    </row>
    <row r="509" spans="1:31" ht="15.75" customHeight="1">
      <c r="A509" s="82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4"/>
    </row>
    <row r="510" spans="1:31" ht="15.75" customHeight="1">
      <c r="A510" s="82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4"/>
    </row>
    <row r="511" spans="1:31" ht="15.75" customHeight="1">
      <c r="A511" s="82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4"/>
    </row>
    <row r="512" spans="1:31" ht="15.75" customHeight="1">
      <c r="A512" s="82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4"/>
    </row>
    <row r="513" spans="1:31" ht="15.75" customHeight="1">
      <c r="A513" s="82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4"/>
    </row>
    <row r="514" spans="1:31" ht="15.75" customHeight="1">
      <c r="A514" s="82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4"/>
    </row>
    <row r="515" spans="1:31" ht="15.75" customHeight="1">
      <c r="A515" s="82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4"/>
    </row>
    <row r="516" spans="1:31" ht="15.75" customHeight="1">
      <c r="A516" s="82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4"/>
    </row>
    <row r="517" spans="1:31" ht="15.75" customHeight="1">
      <c r="A517" s="82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4"/>
    </row>
    <row r="518" spans="1:31" ht="15.75" customHeight="1">
      <c r="A518" s="82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4"/>
    </row>
    <row r="519" spans="1:31" ht="15.75" customHeight="1">
      <c r="A519" s="82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4"/>
    </row>
    <row r="520" spans="1:31" ht="15.75" customHeight="1">
      <c r="A520" s="82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4"/>
    </row>
    <row r="521" spans="1:31" ht="15.75" customHeight="1">
      <c r="A521" s="82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4"/>
    </row>
    <row r="522" spans="1:31" ht="15.75" customHeight="1">
      <c r="A522" s="82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4"/>
    </row>
    <row r="523" spans="1:31" ht="15.75" customHeight="1">
      <c r="A523" s="82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4"/>
    </row>
    <row r="524" spans="1:31" ht="15.75" customHeight="1">
      <c r="A524" s="82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4"/>
    </row>
    <row r="525" spans="1:31" ht="15.75" customHeight="1">
      <c r="A525" s="82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4"/>
    </row>
    <row r="526" spans="1:31" ht="15.75" customHeight="1">
      <c r="A526" s="82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4"/>
    </row>
    <row r="527" spans="1:31" ht="15.75" customHeight="1">
      <c r="A527" s="82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4"/>
    </row>
    <row r="528" spans="1:31" ht="15.75" customHeight="1">
      <c r="A528" s="82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4"/>
    </row>
    <row r="529" spans="1:31" ht="15.75" customHeight="1">
      <c r="A529" s="82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4"/>
    </row>
    <row r="530" spans="1:31" ht="15.75" customHeight="1">
      <c r="A530" s="82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4"/>
    </row>
    <row r="531" spans="1:31" ht="15.75" customHeight="1">
      <c r="A531" s="82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4"/>
    </row>
    <row r="532" spans="1:31" ht="15.75" customHeight="1">
      <c r="A532" s="82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4"/>
    </row>
    <row r="533" spans="1:31" ht="15.75" customHeight="1">
      <c r="A533" s="82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4"/>
    </row>
    <row r="534" spans="1:31" ht="15.75" customHeight="1">
      <c r="A534" s="82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4"/>
    </row>
    <row r="535" spans="1:31" ht="15.75" customHeight="1">
      <c r="A535" s="82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4"/>
    </row>
    <row r="536" spans="1:31" ht="15.75" customHeight="1">
      <c r="A536" s="82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4"/>
    </row>
    <row r="537" spans="1:31" ht="15.75" customHeight="1">
      <c r="A537" s="82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4"/>
    </row>
    <row r="538" spans="1:31" ht="15.75" customHeight="1">
      <c r="A538" s="82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4"/>
    </row>
    <row r="539" spans="1:31" ht="15.75" customHeight="1">
      <c r="A539" s="82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4"/>
    </row>
    <row r="540" spans="1:31" ht="15.75" customHeight="1">
      <c r="A540" s="82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4"/>
    </row>
    <row r="541" spans="1:31" ht="15.75" customHeight="1">
      <c r="A541" s="82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4"/>
    </row>
    <row r="542" spans="1:31" ht="15.75" customHeight="1">
      <c r="A542" s="82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4"/>
    </row>
    <row r="543" spans="1:31" ht="15.75" customHeight="1">
      <c r="A543" s="82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4"/>
    </row>
    <row r="544" spans="1:31" ht="15.75" customHeight="1">
      <c r="A544" s="82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4"/>
    </row>
    <row r="545" spans="1:31" ht="15.75" customHeight="1">
      <c r="A545" s="82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4"/>
    </row>
    <row r="546" spans="1:31" ht="15.75" customHeight="1">
      <c r="A546" s="82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4"/>
    </row>
    <row r="547" spans="1:31" ht="15.75" customHeight="1">
      <c r="A547" s="82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4"/>
    </row>
    <row r="548" spans="1:31" ht="15.75" customHeight="1">
      <c r="A548" s="82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4"/>
    </row>
    <row r="549" spans="1:31" ht="15.75" customHeight="1">
      <c r="A549" s="82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4"/>
    </row>
    <row r="550" spans="1:31" ht="15.75" customHeight="1">
      <c r="A550" s="82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4"/>
    </row>
    <row r="551" spans="1:31" ht="15.75" customHeight="1">
      <c r="A551" s="82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4"/>
    </row>
    <row r="552" spans="1:31" ht="15.75" customHeight="1">
      <c r="A552" s="82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4"/>
    </row>
    <row r="553" spans="1:31" ht="15.75" customHeight="1">
      <c r="A553" s="82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4"/>
    </row>
    <row r="554" spans="1:31" ht="15.75" customHeight="1">
      <c r="A554" s="82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4"/>
    </row>
    <row r="555" spans="1:31" ht="15.75" customHeight="1">
      <c r="A555" s="82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4"/>
    </row>
    <row r="556" spans="1:31" ht="15.75" customHeight="1">
      <c r="A556" s="82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4"/>
    </row>
    <row r="557" spans="1:31" ht="15.75" customHeight="1">
      <c r="A557" s="82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4"/>
    </row>
    <row r="558" spans="1:31" ht="15.75" customHeight="1">
      <c r="A558" s="82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4"/>
    </row>
    <row r="559" spans="1:31" ht="15.75" customHeight="1">
      <c r="A559" s="82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4"/>
    </row>
    <row r="560" spans="1:31" ht="15.75" customHeight="1">
      <c r="A560" s="82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4"/>
    </row>
    <row r="561" spans="1:31" ht="15.75" customHeight="1">
      <c r="A561" s="82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4"/>
    </row>
    <row r="562" spans="1:31" ht="15.75" customHeight="1">
      <c r="A562" s="82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4"/>
    </row>
    <row r="563" spans="1:31" ht="15.75" customHeight="1">
      <c r="A563" s="82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4"/>
    </row>
    <row r="564" spans="1:31" ht="15.75" customHeight="1">
      <c r="A564" s="82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4"/>
    </row>
    <row r="565" spans="1:31" ht="15.75" customHeight="1">
      <c r="A565" s="82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4"/>
    </row>
    <row r="566" spans="1:31" ht="15.75" customHeight="1">
      <c r="A566" s="82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4"/>
    </row>
    <row r="567" spans="1:31" ht="15.75" customHeight="1">
      <c r="A567" s="82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4"/>
    </row>
    <row r="568" spans="1:31" ht="15.75" customHeight="1">
      <c r="A568" s="82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4"/>
    </row>
    <row r="569" spans="1:31" ht="15.75" customHeight="1">
      <c r="A569" s="82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4"/>
    </row>
    <row r="570" spans="1:31" ht="15.75" customHeight="1">
      <c r="A570" s="82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4"/>
    </row>
    <row r="571" spans="1:31" ht="15.75" customHeight="1">
      <c r="A571" s="82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4"/>
    </row>
    <row r="572" spans="1:31" ht="15.75" customHeight="1">
      <c r="A572" s="82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4"/>
    </row>
    <row r="573" spans="1:31" ht="15.75" customHeight="1">
      <c r="A573" s="82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4"/>
    </row>
    <row r="574" spans="1:31" ht="15.75" customHeight="1">
      <c r="A574" s="82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4"/>
    </row>
    <row r="575" spans="1:31" ht="15.75" customHeight="1">
      <c r="A575" s="82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4"/>
    </row>
    <row r="576" spans="1:31" ht="15.75" customHeight="1">
      <c r="A576" s="82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4"/>
    </row>
    <row r="577" spans="1:31" ht="15.75" customHeight="1">
      <c r="A577" s="82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4"/>
    </row>
    <row r="578" spans="1:31" ht="15.75" customHeight="1">
      <c r="A578" s="82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4"/>
    </row>
    <row r="579" spans="1:31" ht="15.75" customHeight="1">
      <c r="A579" s="82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4"/>
    </row>
    <row r="580" spans="1:31" ht="15.75" customHeight="1">
      <c r="A580" s="82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4"/>
    </row>
    <row r="581" spans="1:31" ht="15.75" customHeight="1">
      <c r="A581" s="82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4"/>
    </row>
    <row r="582" spans="1:31" ht="15.75" customHeight="1">
      <c r="A582" s="82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4"/>
    </row>
    <row r="583" spans="1:31" ht="15.75" customHeight="1">
      <c r="A583" s="82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4"/>
    </row>
    <row r="584" spans="1:31" ht="15.75" customHeight="1">
      <c r="A584" s="82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4"/>
    </row>
    <row r="585" spans="1:31" ht="15.75" customHeight="1">
      <c r="A585" s="82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4"/>
    </row>
    <row r="586" spans="1:31" ht="15.75" customHeight="1">
      <c r="A586" s="82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4"/>
    </row>
    <row r="587" spans="1:31" ht="15.75" customHeight="1">
      <c r="A587" s="82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4"/>
    </row>
    <row r="588" spans="1:31" ht="15.75" customHeight="1">
      <c r="A588" s="82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4"/>
    </row>
    <row r="589" spans="1:31" ht="15.75" customHeight="1">
      <c r="A589" s="82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4"/>
    </row>
    <row r="590" spans="1:31" ht="15.75" customHeight="1">
      <c r="A590" s="82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4"/>
    </row>
    <row r="591" spans="1:31" ht="15.75" customHeight="1">
      <c r="A591" s="82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4"/>
    </row>
    <row r="592" spans="1:31" ht="15.75" customHeight="1">
      <c r="A592" s="82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4"/>
    </row>
    <row r="593" spans="1:31" ht="15.75" customHeight="1">
      <c r="A593" s="82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4"/>
    </row>
    <row r="594" spans="1:31" ht="15.75" customHeight="1">
      <c r="A594" s="82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4"/>
    </row>
    <row r="595" spans="1:31" ht="15.75" customHeight="1">
      <c r="A595" s="82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4"/>
    </row>
    <row r="596" spans="1:31" ht="15.75" customHeight="1">
      <c r="A596" s="82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4"/>
    </row>
    <row r="597" spans="1:31" ht="15.75" customHeight="1">
      <c r="A597" s="82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4"/>
    </row>
    <row r="598" spans="1:31" ht="15.75" customHeight="1">
      <c r="A598" s="82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4"/>
    </row>
    <row r="599" spans="1:31" ht="15.75" customHeight="1">
      <c r="A599" s="82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4"/>
    </row>
    <row r="600" spans="1:31" ht="15.75" customHeight="1">
      <c r="A600" s="82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4"/>
    </row>
    <row r="601" spans="1:31" ht="15.75" customHeight="1">
      <c r="A601" s="82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4"/>
    </row>
    <row r="602" spans="1:31" ht="15.75" customHeight="1">
      <c r="A602" s="82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4"/>
    </row>
    <row r="603" spans="1:31" ht="15.75" customHeight="1">
      <c r="A603" s="82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4"/>
    </row>
    <row r="604" spans="1:31" ht="15.75" customHeight="1">
      <c r="A604" s="82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4"/>
    </row>
    <row r="605" spans="1:31" ht="15.75" customHeight="1">
      <c r="A605" s="82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4"/>
    </row>
    <row r="606" spans="1:31" ht="15.75" customHeight="1">
      <c r="A606" s="82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4"/>
    </row>
    <row r="607" spans="1:31" ht="15.75" customHeight="1">
      <c r="A607" s="82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4"/>
    </row>
    <row r="608" spans="1:31" ht="15.75" customHeight="1">
      <c r="A608" s="82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4"/>
    </row>
    <row r="609" spans="1:31" ht="15.75" customHeight="1">
      <c r="A609" s="82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4"/>
    </row>
    <row r="610" spans="1:31" ht="15.75" customHeight="1">
      <c r="A610" s="82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4"/>
    </row>
    <row r="611" spans="1:31" ht="15.75" customHeight="1">
      <c r="A611" s="82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4"/>
    </row>
    <row r="612" spans="1:31" ht="15.75" customHeight="1">
      <c r="A612" s="82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4"/>
    </row>
    <row r="613" spans="1:31" ht="15.75" customHeight="1">
      <c r="A613" s="82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4"/>
    </row>
    <row r="614" spans="1:31" ht="15.75" customHeight="1">
      <c r="A614" s="82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4"/>
    </row>
    <row r="615" spans="1:31" ht="15.75" customHeight="1">
      <c r="A615" s="82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4"/>
    </row>
    <row r="616" spans="1:31" ht="15.75" customHeight="1">
      <c r="A616" s="82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4"/>
    </row>
    <row r="617" spans="1:31" ht="15.75" customHeight="1">
      <c r="A617" s="82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4"/>
    </row>
    <row r="618" spans="1:31" ht="15.75" customHeight="1">
      <c r="A618" s="82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4"/>
    </row>
    <row r="619" spans="1:31" ht="15.75" customHeight="1">
      <c r="A619" s="82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4"/>
    </row>
    <row r="620" spans="1:31" ht="15.75" customHeight="1">
      <c r="A620" s="82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4"/>
    </row>
    <row r="621" spans="1:31" ht="15.75" customHeight="1">
      <c r="A621" s="82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4"/>
    </row>
    <row r="622" spans="1:31" ht="15.75" customHeight="1">
      <c r="A622" s="82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4"/>
    </row>
    <row r="623" spans="1:31" ht="15.75" customHeight="1">
      <c r="A623" s="82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4"/>
    </row>
    <row r="624" spans="1:31" ht="15.75" customHeight="1">
      <c r="A624" s="82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4"/>
    </row>
    <row r="625" spans="1:31" ht="15.75" customHeight="1">
      <c r="A625" s="82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4"/>
    </row>
    <row r="626" spans="1:31" ht="15.75" customHeight="1">
      <c r="A626" s="82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4"/>
    </row>
    <row r="627" spans="1:31" ht="15.75" customHeight="1">
      <c r="A627" s="82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4"/>
    </row>
    <row r="628" spans="1:31" ht="15.75" customHeight="1">
      <c r="A628" s="82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4"/>
    </row>
    <row r="629" spans="1:31" ht="15.75" customHeight="1">
      <c r="A629" s="82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4"/>
    </row>
    <row r="630" spans="1:31" ht="15.75" customHeight="1">
      <c r="A630" s="82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4"/>
    </row>
    <row r="631" spans="1:31" ht="15.75" customHeight="1">
      <c r="A631" s="82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4"/>
    </row>
    <row r="632" spans="1:31" ht="15.75" customHeight="1">
      <c r="A632" s="82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4"/>
    </row>
    <row r="633" spans="1:31" ht="15.75" customHeight="1">
      <c r="A633" s="82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4"/>
    </row>
    <row r="634" spans="1:31" ht="15.75" customHeight="1">
      <c r="A634" s="82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4"/>
    </row>
    <row r="635" spans="1:31" ht="15.75" customHeight="1">
      <c r="A635" s="82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4"/>
    </row>
    <row r="636" spans="1:31" ht="15.75" customHeight="1">
      <c r="A636" s="82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4"/>
    </row>
    <row r="637" spans="1:31" ht="15.75" customHeight="1">
      <c r="A637" s="82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4"/>
    </row>
    <row r="638" spans="1:31" ht="15.75" customHeight="1">
      <c r="A638" s="82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4"/>
    </row>
    <row r="639" spans="1:31" ht="15.75" customHeight="1">
      <c r="A639" s="82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4"/>
    </row>
    <row r="640" spans="1:31" ht="15.75" customHeight="1">
      <c r="A640" s="82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4"/>
    </row>
    <row r="641" spans="1:31" ht="15.75" customHeight="1">
      <c r="A641" s="82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4"/>
    </row>
    <row r="642" spans="1:31" ht="15.75" customHeight="1">
      <c r="A642" s="82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4"/>
    </row>
    <row r="643" spans="1:31" ht="15.75" customHeight="1">
      <c r="A643" s="82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4"/>
    </row>
    <row r="644" spans="1:31" ht="15.75" customHeight="1">
      <c r="A644" s="82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4"/>
    </row>
    <row r="645" spans="1:31" ht="15.75" customHeight="1">
      <c r="A645" s="82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4"/>
    </row>
    <row r="646" spans="1:31" ht="15.75" customHeight="1">
      <c r="A646" s="82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4"/>
    </row>
    <row r="647" spans="1:31" ht="15.75" customHeight="1">
      <c r="A647" s="82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4"/>
    </row>
    <row r="648" spans="1:31" ht="15.75" customHeight="1">
      <c r="A648" s="82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4"/>
    </row>
    <row r="649" spans="1:31" ht="15.75" customHeight="1">
      <c r="A649" s="82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4"/>
    </row>
    <row r="650" spans="1:31" ht="15.75" customHeight="1">
      <c r="A650" s="82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4"/>
    </row>
    <row r="651" spans="1:31" ht="15.75" customHeight="1">
      <c r="A651" s="82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4"/>
    </row>
    <row r="652" spans="1:31" ht="15.75" customHeight="1">
      <c r="A652" s="82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4"/>
    </row>
    <row r="653" spans="1:31" ht="15.75" customHeight="1">
      <c r="A653" s="82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4"/>
    </row>
    <row r="654" spans="1:31" ht="15.75" customHeight="1">
      <c r="A654" s="82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4"/>
    </row>
    <row r="655" spans="1:31" ht="15.75" customHeight="1">
      <c r="A655" s="82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4"/>
    </row>
    <row r="656" spans="1:31" ht="15.75" customHeight="1">
      <c r="A656" s="82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4"/>
    </row>
    <row r="657" spans="1:31" ht="15.75" customHeight="1">
      <c r="A657" s="82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4"/>
    </row>
    <row r="658" spans="1:31" ht="15.75" customHeight="1">
      <c r="A658" s="82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4"/>
    </row>
    <row r="659" spans="1:31" ht="15.75" customHeight="1">
      <c r="A659" s="82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4"/>
    </row>
    <row r="660" spans="1:31" ht="15.75" customHeight="1">
      <c r="A660" s="82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4"/>
    </row>
    <row r="661" spans="1:31" ht="15.75" customHeight="1">
      <c r="A661" s="82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4"/>
    </row>
    <row r="662" spans="1:31" ht="15.75" customHeight="1">
      <c r="A662" s="82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4"/>
    </row>
    <row r="663" spans="1:31" ht="15.75" customHeight="1">
      <c r="A663" s="82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4"/>
    </row>
    <row r="664" spans="1:31" ht="15.75" customHeight="1">
      <c r="A664" s="82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4"/>
    </row>
    <row r="665" spans="1:31" ht="15.75" customHeight="1">
      <c r="A665" s="82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4"/>
    </row>
    <row r="666" spans="1:31" ht="15.75" customHeight="1">
      <c r="A666" s="82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4"/>
    </row>
    <row r="667" spans="1:31" ht="15.75" customHeight="1">
      <c r="A667" s="82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4"/>
    </row>
    <row r="668" spans="1:31" ht="15.75" customHeight="1">
      <c r="A668" s="82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4"/>
    </row>
    <row r="669" spans="1:31" ht="15.75" customHeight="1">
      <c r="A669" s="82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4"/>
    </row>
    <row r="670" spans="1:31" ht="15.75" customHeight="1">
      <c r="A670" s="82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4"/>
    </row>
    <row r="671" spans="1:31" ht="15.75" customHeight="1">
      <c r="A671" s="82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4"/>
    </row>
    <row r="672" spans="1:31" ht="15.75" customHeight="1">
      <c r="A672" s="82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4"/>
    </row>
    <row r="673" spans="1:31" ht="15.75" customHeight="1">
      <c r="A673" s="82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4"/>
    </row>
    <row r="674" spans="1:31" ht="15.75" customHeight="1">
      <c r="A674" s="82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4"/>
    </row>
    <row r="675" spans="1:31" ht="15.75" customHeight="1">
      <c r="A675" s="82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4"/>
    </row>
    <row r="676" spans="1:31" ht="15.75" customHeight="1">
      <c r="A676" s="82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4"/>
    </row>
    <row r="677" spans="1:31" ht="15.75" customHeight="1">
      <c r="A677" s="82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4"/>
    </row>
    <row r="678" spans="1:31" ht="15.75" customHeight="1">
      <c r="A678" s="82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4"/>
    </row>
    <row r="679" spans="1:31" ht="15.75" customHeight="1">
      <c r="A679" s="82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4"/>
    </row>
    <row r="680" spans="1:31" ht="15.75" customHeight="1">
      <c r="A680" s="82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4"/>
    </row>
    <row r="681" spans="1:31" ht="15.75" customHeight="1">
      <c r="A681" s="82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4"/>
    </row>
    <row r="682" spans="1:31" ht="15.75" customHeight="1">
      <c r="A682" s="82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4"/>
    </row>
    <row r="683" spans="1:31" ht="15.75" customHeight="1">
      <c r="A683" s="82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4"/>
    </row>
    <row r="684" spans="1:31" ht="15.75" customHeight="1">
      <c r="A684" s="82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4"/>
    </row>
    <row r="685" spans="1:31" ht="15.75" customHeight="1">
      <c r="A685" s="82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4"/>
    </row>
    <row r="686" spans="1:31" ht="15.75" customHeight="1">
      <c r="A686" s="82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4"/>
    </row>
    <row r="687" spans="1:31" ht="15.75" customHeight="1">
      <c r="A687" s="82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4"/>
    </row>
    <row r="688" spans="1:31" ht="15.75" customHeight="1">
      <c r="A688" s="82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4"/>
    </row>
    <row r="689" spans="1:31" ht="15.75" customHeight="1">
      <c r="A689" s="82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4"/>
    </row>
    <row r="690" spans="1:31" ht="15.75" customHeight="1">
      <c r="A690" s="82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4"/>
    </row>
    <row r="691" spans="1:31" ht="15.75" customHeight="1">
      <c r="A691" s="82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4"/>
    </row>
    <row r="692" spans="1:31" ht="15.75" customHeight="1">
      <c r="A692" s="82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4"/>
    </row>
    <row r="693" spans="1:31" ht="15.75" customHeight="1">
      <c r="A693" s="82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4"/>
    </row>
    <row r="694" spans="1:31" ht="15.75" customHeight="1">
      <c r="A694" s="82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4"/>
    </row>
    <row r="695" spans="1:31" ht="15.75" customHeight="1">
      <c r="A695" s="82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4"/>
    </row>
    <row r="696" spans="1:31" ht="15.75" customHeight="1">
      <c r="A696" s="82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4"/>
    </row>
    <row r="697" spans="1:31" ht="15.75" customHeight="1">
      <c r="A697" s="82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4"/>
    </row>
    <row r="698" spans="1:31" ht="15.75" customHeight="1">
      <c r="A698" s="82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4"/>
    </row>
    <row r="699" spans="1:31" ht="15.75" customHeight="1">
      <c r="A699" s="82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4"/>
    </row>
    <row r="700" spans="1:31" ht="15.75" customHeight="1">
      <c r="A700" s="82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4"/>
    </row>
    <row r="701" spans="1:31" ht="15.75" customHeight="1">
      <c r="A701" s="82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4"/>
    </row>
    <row r="702" spans="1:31" ht="15.75" customHeight="1">
      <c r="A702" s="82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4"/>
    </row>
    <row r="703" spans="1:31" ht="15.75" customHeight="1">
      <c r="A703" s="82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4"/>
    </row>
    <row r="704" spans="1:31" ht="15.75" customHeight="1">
      <c r="A704" s="82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4"/>
    </row>
    <row r="705" spans="1:31" ht="15.75" customHeight="1">
      <c r="A705" s="82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4"/>
    </row>
    <row r="706" spans="1:31" ht="15.75" customHeight="1">
      <c r="A706" s="82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4"/>
    </row>
    <row r="707" spans="1:31" ht="15.75" customHeight="1">
      <c r="A707" s="82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4"/>
    </row>
    <row r="708" spans="1:31" ht="15.75" customHeight="1">
      <c r="A708" s="82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4"/>
    </row>
    <row r="709" spans="1:31" ht="15.75" customHeight="1">
      <c r="A709" s="82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4"/>
    </row>
    <row r="710" spans="1:31" ht="15.75" customHeight="1">
      <c r="A710" s="82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4"/>
    </row>
    <row r="711" spans="1:31" ht="15.75" customHeight="1">
      <c r="A711" s="82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4"/>
    </row>
    <row r="712" spans="1:31" ht="15.75" customHeight="1">
      <c r="A712" s="82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4"/>
    </row>
    <row r="713" spans="1:31" ht="15.75" customHeight="1">
      <c r="A713" s="82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4"/>
    </row>
    <row r="714" spans="1:31" ht="15.75" customHeight="1">
      <c r="A714" s="82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4"/>
    </row>
    <row r="715" spans="1:31" ht="15.75" customHeight="1">
      <c r="A715" s="82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4"/>
    </row>
    <row r="716" spans="1:31" ht="15.75" customHeight="1">
      <c r="A716" s="82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4"/>
    </row>
    <row r="717" spans="1:31" ht="15.75" customHeight="1">
      <c r="A717" s="82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4"/>
    </row>
    <row r="718" spans="1:31" ht="15.75" customHeight="1">
      <c r="A718" s="82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4"/>
    </row>
    <row r="719" spans="1:31" ht="15.75" customHeight="1">
      <c r="A719" s="82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4"/>
    </row>
    <row r="720" spans="1:31" ht="15.75" customHeight="1">
      <c r="A720" s="82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4"/>
    </row>
    <row r="721" spans="1:31" ht="15.75" customHeight="1">
      <c r="A721" s="82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4"/>
    </row>
    <row r="722" spans="1:31" ht="15.75" customHeight="1">
      <c r="A722" s="82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4"/>
    </row>
    <row r="723" spans="1:31" ht="15.75" customHeight="1">
      <c r="A723" s="82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4"/>
    </row>
    <row r="724" spans="1:31" ht="15.75" customHeight="1">
      <c r="A724" s="82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4"/>
    </row>
    <row r="725" spans="1:31" ht="15.75" customHeight="1">
      <c r="A725" s="82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4"/>
    </row>
    <row r="726" spans="1:31" ht="15.75" customHeight="1">
      <c r="A726" s="82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4"/>
    </row>
    <row r="727" spans="1:31" ht="15.75" customHeight="1">
      <c r="A727" s="82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4"/>
    </row>
    <row r="728" spans="1:31" ht="15.75" customHeight="1">
      <c r="A728" s="82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4"/>
    </row>
    <row r="729" spans="1:31" ht="15.75" customHeight="1">
      <c r="A729" s="82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4"/>
    </row>
    <row r="730" spans="1:31" ht="15.75" customHeight="1">
      <c r="A730" s="82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4"/>
    </row>
    <row r="731" spans="1:31" ht="15.75" customHeight="1">
      <c r="A731" s="82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4"/>
    </row>
    <row r="732" spans="1:31" ht="15.75" customHeight="1">
      <c r="A732" s="82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4"/>
    </row>
    <row r="733" spans="1:31" ht="15.75" customHeight="1">
      <c r="A733" s="82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4"/>
    </row>
    <row r="734" spans="1:31" ht="15.75" customHeight="1">
      <c r="A734" s="82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4"/>
    </row>
    <row r="735" spans="1:31" ht="15.75" customHeight="1">
      <c r="A735" s="82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4"/>
    </row>
    <row r="736" spans="1:31" ht="15.75" customHeight="1">
      <c r="A736" s="82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4"/>
    </row>
    <row r="737" spans="1:31" ht="15.75" customHeight="1">
      <c r="A737" s="82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4"/>
    </row>
    <row r="738" spans="1:31" ht="15.75" customHeight="1">
      <c r="A738" s="82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4"/>
    </row>
    <row r="739" spans="1:31" ht="15.75" customHeight="1">
      <c r="A739" s="82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4"/>
    </row>
    <row r="740" spans="1:31" ht="15.75" customHeight="1">
      <c r="A740" s="82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4"/>
    </row>
    <row r="741" spans="1:31" ht="15.75" customHeight="1">
      <c r="A741" s="82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4"/>
    </row>
    <row r="742" spans="1:31" ht="15.75" customHeight="1">
      <c r="A742" s="82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4"/>
    </row>
    <row r="743" spans="1:31" ht="15.75" customHeight="1">
      <c r="A743" s="82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4"/>
    </row>
    <row r="744" spans="1:31" ht="15.75" customHeight="1">
      <c r="A744" s="82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4"/>
    </row>
    <row r="745" spans="1:31" ht="15.75" customHeight="1">
      <c r="A745" s="82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4"/>
    </row>
    <row r="746" spans="1:31" ht="15.75" customHeight="1">
      <c r="A746" s="82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4"/>
    </row>
    <row r="747" spans="1:31" ht="15.75" customHeight="1">
      <c r="A747" s="82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4"/>
    </row>
    <row r="748" spans="1:31" ht="15.75" customHeight="1">
      <c r="A748" s="82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4"/>
    </row>
    <row r="749" spans="1:31" ht="15.75" customHeight="1">
      <c r="A749" s="82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4"/>
    </row>
    <row r="750" spans="1:31" ht="15.75" customHeight="1">
      <c r="A750" s="82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4"/>
    </row>
    <row r="751" spans="1:31" ht="15.75" customHeight="1">
      <c r="A751" s="82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4"/>
    </row>
    <row r="752" spans="1:31" ht="15.75" customHeight="1">
      <c r="A752" s="82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4"/>
    </row>
    <row r="753" spans="1:31" ht="15.75" customHeight="1">
      <c r="A753" s="82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4"/>
    </row>
    <row r="754" spans="1:31" ht="15.75" customHeight="1">
      <c r="A754" s="82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4"/>
    </row>
    <row r="755" spans="1:31" ht="15.75" customHeight="1">
      <c r="A755" s="82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4"/>
    </row>
    <row r="756" spans="1:31" ht="15.75" customHeight="1">
      <c r="A756" s="82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4"/>
    </row>
    <row r="757" spans="1:31" ht="15.75" customHeight="1">
      <c r="A757" s="82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4"/>
    </row>
    <row r="758" spans="1:31" ht="15.75" customHeight="1">
      <c r="A758" s="82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4"/>
    </row>
    <row r="759" spans="1:31" ht="15.75" customHeight="1">
      <c r="A759" s="82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4"/>
    </row>
    <row r="760" spans="1:31" ht="15.75" customHeight="1">
      <c r="A760" s="82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4"/>
    </row>
    <row r="761" spans="1:31" ht="15.75" customHeight="1">
      <c r="A761" s="82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4"/>
    </row>
    <row r="762" spans="1:31" ht="15.75" customHeight="1">
      <c r="A762" s="82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4"/>
    </row>
    <row r="763" spans="1:31" ht="15.75" customHeight="1">
      <c r="A763" s="82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4"/>
    </row>
    <row r="764" spans="1:31" ht="15.75" customHeight="1">
      <c r="A764" s="82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4"/>
    </row>
    <row r="765" spans="1:31" ht="15.75" customHeight="1">
      <c r="A765" s="82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4"/>
    </row>
    <row r="766" spans="1:31" ht="15.75" customHeight="1">
      <c r="A766" s="82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4"/>
    </row>
    <row r="767" spans="1:31" ht="15.75" customHeight="1">
      <c r="A767" s="82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4"/>
    </row>
    <row r="768" spans="1:31" ht="15.75" customHeight="1">
      <c r="A768" s="82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4"/>
    </row>
    <row r="769" spans="1:31" ht="15.75" customHeight="1">
      <c r="A769" s="82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4"/>
    </row>
    <row r="770" spans="1:31" ht="15.75" customHeight="1">
      <c r="A770" s="82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4"/>
    </row>
    <row r="771" spans="1:31" ht="15.75" customHeight="1">
      <c r="A771" s="82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4"/>
    </row>
    <row r="772" spans="1:31" ht="15.75" customHeight="1">
      <c r="A772" s="82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4"/>
    </row>
    <row r="773" spans="1:31" ht="15.75" customHeight="1">
      <c r="A773" s="82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4"/>
    </row>
    <row r="774" spans="1:31" ht="15.75" customHeight="1">
      <c r="A774" s="82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4"/>
    </row>
    <row r="775" spans="1:31" ht="15.75" customHeight="1">
      <c r="A775" s="82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4"/>
    </row>
    <row r="776" spans="1:31" ht="15.75" customHeight="1">
      <c r="A776" s="82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4"/>
    </row>
    <row r="777" spans="1:31" ht="15.75" customHeight="1">
      <c r="A777" s="82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4"/>
    </row>
    <row r="778" spans="1:31" ht="15.75" customHeight="1">
      <c r="A778" s="82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4"/>
    </row>
    <row r="779" spans="1:31" ht="15.75" customHeight="1">
      <c r="A779" s="82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4"/>
    </row>
    <row r="780" spans="1:31" ht="15.75" customHeight="1">
      <c r="A780" s="82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4"/>
    </row>
    <row r="781" spans="1:31" ht="15.75" customHeight="1">
      <c r="A781" s="82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4"/>
    </row>
    <row r="782" spans="1:31" ht="15.75" customHeight="1">
      <c r="A782" s="82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4"/>
    </row>
    <row r="783" spans="1:31" ht="15.75" customHeight="1">
      <c r="A783" s="82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4"/>
    </row>
    <row r="784" spans="1:31" ht="15.75" customHeight="1">
      <c r="A784" s="82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4"/>
    </row>
    <row r="785" spans="1:31" ht="15.75" customHeight="1">
      <c r="A785" s="82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4"/>
    </row>
    <row r="786" spans="1:31" ht="15.75" customHeight="1">
      <c r="A786" s="82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4"/>
    </row>
    <row r="787" spans="1:31" ht="15.75" customHeight="1">
      <c r="A787" s="82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4"/>
    </row>
    <row r="788" spans="1:31" ht="15.75" customHeight="1">
      <c r="A788" s="82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4"/>
    </row>
    <row r="789" spans="1:31" ht="15.75" customHeight="1">
      <c r="A789" s="82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4"/>
    </row>
    <row r="790" spans="1:31" ht="15.75" customHeight="1">
      <c r="A790" s="82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4"/>
    </row>
    <row r="791" spans="1:31" ht="15.75" customHeight="1">
      <c r="A791" s="82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4"/>
    </row>
    <row r="792" spans="1:31" ht="15.75" customHeight="1">
      <c r="A792" s="82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4"/>
    </row>
    <row r="793" spans="1:31" ht="15.75" customHeight="1">
      <c r="A793" s="82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4"/>
    </row>
    <row r="794" spans="1:31" ht="15.75" customHeight="1">
      <c r="A794" s="82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4"/>
    </row>
    <row r="795" spans="1:31" ht="15.75" customHeight="1">
      <c r="A795" s="82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4"/>
    </row>
    <row r="796" spans="1:31" ht="15.75" customHeight="1">
      <c r="A796" s="82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4"/>
    </row>
    <row r="797" spans="1:31" ht="15.75" customHeight="1">
      <c r="A797" s="82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4"/>
    </row>
    <row r="798" spans="1:31" ht="15.75" customHeight="1">
      <c r="A798" s="82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4"/>
    </row>
    <row r="799" spans="1:31" ht="15.75" customHeight="1">
      <c r="A799" s="82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4"/>
    </row>
    <row r="800" spans="1:31" ht="15.75" customHeight="1">
      <c r="A800" s="82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4"/>
    </row>
    <row r="801" spans="1:31" ht="15.75" customHeight="1">
      <c r="A801" s="82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4"/>
    </row>
    <row r="802" spans="1:31" ht="15.75" customHeight="1">
      <c r="A802" s="82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4"/>
    </row>
    <row r="803" spans="1:31" ht="15.75" customHeight="1">
      <c r="A803" s="82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4"/>
    </row>
    <row r="804" spans="1:31" ht="15.75" customHeight="1">
      <c r="A804" s="82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4"/>
    </row>
    <row r="805" spans="1:31" ht="15.75" customHeight="1">
      <c r="A805" s="82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4"/>
    </row>
    <row r="806" spans="1:31" ht="15.75" customHeight="1">
      <c r="A806" s="82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4"/>
    </row>
    <row r="807" spans="1:31" ht="15.75" customHeight="1">
      <c r="A807" s="82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4"/>
    </row>
    <row r="808" spans="1:31" ht="15.75" customHeight="1">
      <c r="A808" s="82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4"/>
    </row>
    <row r="809" spans="1:31" ht="15.75" customHeight="1">
      <c r="A809" s="82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4"/>
    </row>
    <row r="810" spans="1:31" ht="15.75" customHeight="1">
      <c r="A810" s="82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4"/>
    </row>
    <row r="811" spans="1:31" ht="15.75" customHeight="1">
      <c r="A811" s="82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4"/>
    </row>
    <row r="812" spans="1:31" ht="15.75" customHeight="1">
      <c r="A812" s="82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4"/>
    </row>
    <row r="813" spans="1:31" ht="15.75" customHeight="1">
      <c r="A813" s="82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4"/>
    </row>
    <row r="814" spans="1:31" ht="15.75" customHeight="1">
      <c r="A814" s="82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4"/>
    </row>
    <row r="815" spans="1:31" ht="15.75" customHeight="1">
      <c r="A815" s="82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4"/>
    </row>
    <row r="816" spans="1:31" ht="15.75" customHeight="1">
      <c r="A816" s="82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4"/>
    </row>
    <row r="817" spans="1:31" ht="15.75" customHeight="1">
      <c r="A817" s="82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4"/>
    </row>
    <row r="818" spans="1:31" ht="15.75" customHeight="1">
      <c r="A818" s="82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4"/>
    </row>
    <row r="819" spans="1:31" ht="15.75" customHeight="1">
      <c r="A819" s="82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4"/>
    </row>
    <row r="820" spans="1:31" ht="15.75" customHeight="1">
      <c r="A820" s="82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4"/>
    </row>
    <row r="821" spans="1:31" ht="15.75" customHeight="1">
      <c r="A821" s="82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4"/>
    </row>
    <row r="822" spans="1:31" ht="15.75" customHeight="1">
      <c r="A822" s="82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4"/>
    </row>
    <row r="823" spans="1:31" ht="15.75" customHeight="1">
      <c r="A823" s="82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4"/>
    </row>
    <row r="824" spans="1:31" ht="15.75" customHeight="1">
      <c r="A824" s="82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4"/>
    </row>
    <row r="825" spans="1:31" ht="15.75" customHeight="1">
      <c r="A825" s="82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4"/>
    </row>
    <row r="826" spans="1:31" ht="15.75" customHeight="1">
      <c r="A826" s="82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4"/>
    </row>
    <row r="827" spans="1:31" ht="15.75" customHeight="1">
      <c r="A827" s="82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4"/>
    </row>
    <row r="828" spans="1:31" ht="15.75" customHeight="1">
      <c r="A828" s="82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4"/>
    </row>
    <row r="829" spans="1:31" ht="15.75" customHeight="1">
      <c r="A829" s="82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4"/>
    </row>
    <row r="830" spans="1:31" ht="15.75" customHeight="1">
      <c r="A830" s="82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4"/>
    </row>
    <row r="831" spans="1:31" ht="15.75" customHeight="1">
      <c r="A831" s="82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4"/>
    </row>
    <row r="832" spans="1:31" ht="15.75" customHeight="1">
      <c r="A832" s="82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4"/>
    </row>
    <row r="833" spans="1:31" ht="15.75" customHeight="1">
      <c r="A833" s="82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4"/>
    </row>
    <row r="834" spans="1:31" ht="15.75" customHeight="1">
      <c r="A834" s="82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4"/>
    </row>
    <row r="835" spans="1:31" ht="15.75" customHeight="1">
      <c r="A835" s="82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4"/>
    </row>
    <row r="836" spans="1:31" ht="15.75" customHeight="1">
      <c r="A836" s="82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4"/>
    </row>
    <row r="837" spans="1:31" ht="15.75" customHeight="1">
      <c r="A837" s="82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4"/>
    </row>
    <row r="838" spans="1:31" ht="15.75" customHeight="1">
      <c r="A838" s="82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4"/>
    </row>
    <row r="839" spans="1:31" ht="15.75" customHeight="1">
      <c r="A839" s="82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4"/>
    </row>
    <row r="840" spans="1:31" ht="15.75" customHeight="1">
      <c r="A840" s="82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4"/>
    </row>
    <row r="841" spans="1:31" ht="15.75" customHeight="1">
      <c r="A841" s="82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4"/>
    </row>
    <row r="842" spans="1:31" ht="15.75" customHeight="1">
      <c r="A842" s="82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4"/>
    </row>
    <row r="843" spans="1:31" ht="15.75" customHeight="1">
      <c r="A843" s="82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4"/>
    </row>
    <row r="844" spans="1:31" ht="15.75" customHeight="1">
      <c r="A844" s="82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4"/>
    </row>
    <row r="845" spans="1:31" ht="15.75" customHeight="1">
      <c r="A845" s="82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4"/>
    </row>
    <row r="846" spans="1:31" ht="15.75" customHeight="1">
      <c r="A846" s="82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4"/>
    </row>
    <row r="847" spans="1:31" ht="15.75" customHeight="1">
      <c r="A847" s="82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4"/>
    </row>
    <row r="848" spans="1:31" ht="15.75" customHeight="1">
      <c r="A848" s="82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4"/>
    </row>
    <row r="849" spans="1:31" ht="15.75" customHeight="1">
      <c r="A849" s="82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4"/>
    </row>
    <row r="850" spans="1:31" ht="15.75" customHeight="1">
      <c r="A850" s="82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4"/>
    </row>
    <row r="851" spans="1:31" ht="15.75" customHeight="1">
      <c r="A851" s="82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4"/>
    </row>
    <row r="852" spans="1:31" ht="15.75" customHeight="1">
      <c r="A852" s="82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4"/>
    </row>
    <row r="853" spans="1:31" ht="15.75" customHeight="1">
      <c r="A853" s="82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4"/>
    </row>
    <row r="854" spans="1:31" ht="15.75" customHeight="1">
      <c r="A854" s="82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4"/>
    </row>
    <row r="855" spans="1:31" ht="15.75" customHeight="1">
      <c r="A855" s="82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4"/>
    </row>
    <row r="856" spans="1:31" ht="15.75" customHeight="1">
      <c r="A856" s="82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4"/>
    </row>
    <row r="857" spans="1:31" ht="15.75" customHeight="1">
      <c r="A857" s="82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4"/>
    </row>
    <row r="858" spans="1:31" ht="15.75" customHeight="1">
      <c r="A858" s="82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4"/>
    </row>
    <row r="859" spans="1:31" ht="15.75" customHeight="1">
      <c r="A859" s="82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4"/>
    </row>
    <row r="860" spans="1:31" ht="15.75" customHeight="1">
      <c r="A860" s="82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4"/>
    </row>
    <row r="861" spans="1:31" ht="15.75" customHeight="1">
      <c r="A861" s="82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4"/>
    </row>
    <row r="862" spans="1:31" ht="15.75" customHeight="1">
      <c r="A862" s="82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4"/>
    </row>
    <row r="863" spans="1:31" ht="15.75" customHeight="1">
      <c r="A863" s="82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4"/>
    </row>
    <row r="864" spans="1:31" ht="15.75" customHeight="1">
      <c r="A864" s="82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4"/>
    </row>
    <row r="865" spans="1:31" ht="15.75" customHeight="1">
      <c r="A865" s="82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4"/>
    </row>
    <row r="866" spans="1:31" ht="15.75" customHeight="1">
      <c r="A866" s="82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4"/>
    </row>
    <row r="867" spans="1:31" ht="15.75" customHeight="1">
      <c r="A867" s="82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4"/>
    </row>
    <row r="868" spans="1:31" ht="15.75" customHeight="1">
      <c r="A868" s="82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4"/>
    </row>
    <row r="869" spans="1:31" ht="15.75" customHeight="1">
      <c r="A869" s="82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4"/>
    </row>
    <row r="870" spans="1:31" ht="15.75" customHeight="1">
      <c r="A870" s="82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4"/>
    </row>
    <row r="871" spans="1:31" ht="15.75" customHeight="1">
      <c r="A871" s="82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4"/>
    </row>
    <row r="872" spans="1:31" ht="15.75" customHeight="1">
      <c r="A872" s="82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4"/>
    </row>
    <row r="873" spans="1:31" ht="15.75" customHeight="1">
      <c r="A873" s="82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4"/>
    </row>
    <row r="874" spans="1:31" ht="15.75" customHeight="1">
      <c r="A874" s="82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4"/>
    </row>
    <row r="875" spans="1:31" ht="15.75" customHeight="1">
      <c r="A875" s="82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4"/>
    </row>
    <row r="876" spans="1:31" ht="15.75" customHeight="1">
      <c r="A876" s="82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4"/>
    </row>
    <row r="877" spans="1:31" ht="15.75" customHeight="1">
      <c r="A877" s="82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4"/>
    </row>
    <row r="878" spans="1:31" ht="15.75" customHeight="1">
      <c r="A878" s="82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4"/>
    </row>
    <row r="879" spans="1:31" ht="15.75" customHeight="1">
      <c r="A879" s="82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4"/>
    </row>
    <row r="880" spans="1:31" ht="15.75" customHeight="1">
      <c r="A880" s="82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4"/>
    </row>
    <row r="881" spans="1:31" ht="15.75" customHeight="1">
      <c r="A881" s="82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4"/>
    </row>
    <row r="882" spans="1:31" ht="15.75" customHeight="1">
      <c r="A882" s="82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4"/>
    </row>
    <row r="883" spans="1:31" ht="15.75" customHeight="1">
      <c r="A883" s="82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4"/>
    </row>
    <row r="884" spans="1:31" ht="15.75" customHeight="1">
      <c r="A884" s="82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4"/>
    </row>
    <row r="885" spans="1:31" ht="15.75" customHeight="1">
      <c r="A885" s="82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4"/>
    </row>
    <row r="886" spans="1:31" ht="15.75" customHeight="1">
      <c r="A886" s="82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4"/>
    </row>
    <row r="887" spans="1:31" ht="15.75" customHeight="1">
      <c r="A887" s="82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4"/>
    </row>
    <row r="888" spans="1:31" ht="15.75" customHeight="1">
      <c r="A888" s="82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4"/>
    </row>
    <row r="889" spans="1:31" ht="15.75" customHeight="1">
      <c r="A889" s="82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4"/>
    </row>
    <row r="890" spans="1:31" ht="15.75" customHeight="1">
      <c r="A890" s="82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4"/>
    </row>
    <row r="891" spans="1:31" ht="15.75" customHeight="1">
      <c r="A891" s="82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4"/>
    </row>
    <row r="892" spans="1:31" ht="15.75" customHeight="1">
      <c r="A892" s="82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4"/>
    </row>
    <row r="893" spans="1:31" ht="15.75" customHeight="1">
      <c r="A893" s="82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4"/>
    </row>
    <row r="894" spans="1:31" ht="15.75" customHeight="1">
      <c r="A894" s="82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4"/>
    </row>
    <row r="895" spans="1:31" ht="15.75" customHeight="1">
      <c r="A895" s="82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4"/>
    </row>
    <row r="896" spans="1:31" ht="15.75" customHeight="1">
      <c r="A896" s="82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4"/>
    </row>
    <row r="897" spans="1:31" ht="15.75" customHeight="1">
      <c r="A897" s="82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4"/>
    </row>
    <row r="898" spans="1:31" ht="15.75" customHeight="1">
      <c r="A898" s="82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4"/>
    </row>
    <row r="899" spans="1:31" ht="15.75" customHeight="1">
      <c r="A899" s="82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4"/>
    </row>
    <row r="900" spans="1:31" ht="15.75" customHeight="1">
      <c r="A900" s="82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4"/>
    </row>
    <row r="901" spans="1:31" ht="15.75" customHeight="1">
      <c r="A901" s="82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4"/>
    </row>
    <row r="902" spans="1:31" ht="15.75" customHeight="1">
      <c r="A902" s="82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4"/>
    </row>
    <row r="903" spans="1:31" ht="15.75" customHeight="1">
      <c r="A903" s="82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4"/>
    </row>
    <row r="904" spans="1:31" ht="15.75" customHeight="1">
      <c r="A904" s="82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4"/>
    </row>
    <row r="905" spans="1:31" ht="15.75" customHeight="1">
      <c r="A905" s="82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4"/>
    </row>
    <row r="906" spans="1:31" ht="15.75" customHeight="1">
      <c r="A906" s="82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4"/>
    </row>
    <row r="907" spans="1:31" ht="15.75" customHeight="1">
      <c r="A907" s="82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4"/>
    </row>
    <row r="908" spans="1:31" ht="15.75" customHeight="1">
      <c r="A908" s="82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4"/>
    </row>
    <row r="909" spans="1:31" ht="15.75" customHeight="1">
      <c r="A909" s="82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4"/>
    </row>
    <row r="910" spans="1:31" ht="15.75" customHeight="1">
      <c r="A910" s="82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4"/>
    </row>
    <row r="911" spans="1:31" ht="15.75" customHeight="1">
      <c r="A911" s="82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4"/>
    </row>
    <row r="912" spans="1:31" ht="15.75" customHeight="1">
      <c r="A912" s="82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4"/>
    </row>
    <row r="913" spans="1:31" ht="15.75" customHeight="1">
      <c r="A913" s="82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4"/>
    </row>
    <row r="914" spans="1:31" ht="15.75" customHeight="1">
      <c r="A914" s="82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4"/>
    </row>
    <row r="915" spans="1:31" ht="15.75" customHeight="1">
      <c r="A915" s="82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4"/>
    </row>
    <row r="916" spans="1:31" ht="15.75" customHeight="1">
      <c r="A916" s="82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4"/>
    </row>
    <row r="917" spans="1:31" ht="15.75" customHeight="1">
      <c r="A917" s="82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4"/>
    </row>
    <row r="918" spans="1:31" ht="15.75" customHeight="1">
      <c r="A918" s="82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4"/>
    </row>
    <row r="919" spans="1:31" ht="15.75" customHeight="1">
      <c r="A919" s="82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4"/>
    </row>
    <row r="920" spans="1:31" ht="15.75" customHeight="1">
      <c r="A920" s="82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4"/>
    </row>
    <row r="921" spans="1:31" ht="15.75" customHeight="1">
      <c r="A921" s="82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4"/>
    </row>
    <row r="922" spans="1:31" ht="15.75" customHeight="1">
      <c r="A922" s="82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4"/>
    </row>
    <row r="923" spans="1:31" ht="15.75" customHeight="1">
      <c r="A923" s="82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4"/>
    </row>
    <row r="924" spans="1:31" ht="15.75" customHeight="1">
      <c r="A924" s="82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4"/>
    </row>
    <row r="925" spans="1:31" ht="15.75" customHeight="1">
      <c r="A925" s="82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4"/>
    </row>
    <row r="926" spans="1:31" ht="15.75" customHeight="1">
      <c r="A926" s="82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4"/>
    </row>
    <row r="927" spans="1:31" ht="15.75" customHeight="1">
      <c r="A927" s="82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4"/>
    </row>
    <row r="928" spans="1:31" ht="15.75" customHeight="1">
      <c r="A928" s="82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4"/>
    </row>
    <row r="929" spans="1:31" ht="15.75" customHeight="1">
      <c r="A929" s="82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4"/>
    </row>
    <row r="930" spans="1:31" ht="15.75" customHeight="1">
      <c r="A930" s="82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4"/>
    </row>
    <row r="931" spans="1:31" ht="15.75" customHeight="1">
      <c r="A931" s="82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4"/>
    </row>
    <row r="932" spans="1:31" ht="15.75" customHeight="1">
      <c r="A932" s="82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4"/>
    </row>
    <row r="933" spans="1:31" ht="15.75" customHeight="1">
      <c r="A933" s="82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4"/>
    </row>
    <row r="934" spans="1:31" ht="15.75" customHeight="1">
      <c r="A934" s="82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4"/>
    </row>
    <row r="935" spans="1:31" ht="15.75" customHeight="1">
      <c r="A935" s="82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4"/>
    </row>
    <row r="936" spans="1:31" ht="15.75" customHeight="1">
      <c r="A936" s="82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4"/>
    </row>
    <row r="937" spans="1:31" ht="15.75" customHeight="1">
      <c r="A937" s="82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4"/>
    </row>
    <row r="938" spans="1:31" ht="15.75" customHeight="1">
      <c r="A938" s="82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4"/>
    </row>
    <row r="939" spans="1:31" ht="15.75" customHeight="1">
      <c r="A939" s="82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4"/>
    </row>
    <row r="940" spans="1:31" ht="15.75" customHeight="1">
      <c r="A940" s="82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4"/>
    </row>
    <row r="941" spans="1:31" ht="15.75" customHeight="1">
      <c r="A941" s="82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4"/>
    </row>
    <row r="942" spans="1:31" ht="15.75" customHeight="1">
      <c r="A942" s="82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4"/>
    </row>
    <row r="943" spans="1:31" ht="15.75" customHeight="1">
      <c r="A943" s="82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4"/>
    </row>
    <row r="944" spans="1:31" ht="15.75" customHeight="1">
      <c r="A944" s="82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4"/>
    </row>
    <row r="945" spans="1:31" ht="15.75" customHeight="1">
      <c r="A945" s="82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4"/>
    </row>
    <row r="946" spans="1:31" ht="15.75" customHeight="1">
      <c r="A946" s="82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4"/>
    </row>
    <row r="947" spans="1:31" ht="15.75" customHeight="1">
      <c r="A947" s="82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4"/>
    </row>
    <row r="948" spans="1:31" ht="15.75" customHeight="1">
      <c r="A948" s="82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4"/>
    </row>
    <row r="949" spans="1:31" ht="15.75" customHeight="1">
      <c r="A949" s="82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4"/>
    </row>
    <row r="950" spans="1:31" ht="15.75" customHeight="1">
      <c r="A950" s="82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  <c r="AE950" s="84"/>
    </row>
    <row r="951" spans="1:31" ht="15.75" customHeight="1">
      <c r="A951" s="82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4"/>
    </row>
    <row r="952" spans="1:31" ht="15.75" customHeight="1">
      <c r="A952" s="82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4"/>
    </row>
    <row r="953" spans="1:31" ht="15.75" customHeight="1">
      <c r="A953" s="82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4"/>
    </row>
    <row r="954" spans="1:31" ht="15.75" customHeight="1">
      <c r="A954" s="82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4"/>
    </row>
    <row r="955" spans="1:31" ht="15.75" customHeight="1">
      <c r="A955" s="82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4"/>
    </row>
    <row r="956" spans="1:31" ht="15.75" customHeight="1">
      <c r="A956" s="82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4"/>
    </row>
    <row r="957" spans="1:31" ht="15.75" customHeight="1">
      <c r="A957" s="82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4"/>
    </row>
    <row r="958" spans="1:31" ht="15.75" customHeight="1">
      <c r="A958" s="82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  <c r="AE958" s="84"/>
    </row>
    <row r="959" spans="1:31" ht="15.75" customHeight="1">
      <c r="A959" s="82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4"/>
    </row>
    <row r="960" spans="1:31" ht="15.75" customHeight="1">
      <c r="A960" s="82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  <c r="AE960" s="84"/>
    </row>
    <row r="961" spans="1:31" ht="15.75" customHeight="1">
      <c r="A961" s="82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  <c r="AE961" s="84"/>
    </row>
    <row r="962" spans="1:31" ht="15.75" customHeight="1">
      <c r="A962" s="82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83"/>
      <c r="AE962" s="84"/>
    </row>
    <row r="963" spans="1:31" ht="15.75" customHeight="1">
      <c r="A963" s="82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  <c r="AE963" s="84"/>
    </row>
    <row r="964" spans="1:31" ht="15.75" customHeight="1">
      <c r="A964" s="82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83"/>
      <c r="AE964" s="84"/>
    </row>
    <row r="965" spans="1:31" ht="15.75" customHeight="1">
      <c r="A965" s="82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  <c r="AE965" s="84"/>
    </row>
    <row r="966" spans="1:31" ht="15.75" customHeight="1">
      <c r="A966" s="82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83"/>
      <c r="AE966" s="84"/>
    </row>
    <row r="967" spans="1:31" ht="15.75" customHeight="1">
      <c r="A967" s="82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  <c r="AE967" s="84"/>
    </row>
    <row r="968" spans="1:31" ht="15.75" customHeight="1">
      <c r="A968" s="82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83"/>
      <c r="AE968" s="84"/>
    </row>
    <row r="969" spans="1:31" ht="15.75" customHeight="1">
      <c r="A969" s="82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  <c r="AE969" s="84"/>
    </row>
    <row r="970" spans="1:31" ht="15.75" customHeight="1">
      <c r="A970" s="82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83"/>
      <c r="AE970" s="84"/>
    </row>
    <row r="971" spans="1:31" ht="15.75" customHeight="1">
      <c r="A971" s="82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  <c r="AE971" s="84"/>
    </row>
    <row r="972" spans="1:31" ht="15.75" customHeight="1">
      <c r="A972" s="82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83"/>
      <c r="AE972" s="84"/>
    </row>
    <row r="973" spans="1:31" ht="15.75" customHeight="1">
      <c r="A973" s="82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  <c r="AE973" s="84"/>
    </row>
    <row r="974" spans="1:31" ht="15.75" customHeight="1">
      <c r="A974" s="82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83"/>
      <c r="AE974" s="84"/>
    </row>
    <row r="975" spans="1:31" ht="15.75" customHeight="1">
      <c r="A975" s="82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  <c r="AE975" s="84"/>
    </row>
    <row r="976" spans="1:31" ht="15.75" customHeight="1">
      <c r="A976" s="82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83"/>
      <c r="AE976" s="84"/>
    </row>
    <row r="977" spans="1:31" ht="15.75" customHeight="1">
      <c r="A977" s="82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4"/>
    </row>
    <row r="978" spans="1:31" ht="15.75" customHeight="1">
      <c r="A978" s="82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4"/>
    </row>
    <row r="979" spans="1:31" ht="15.75" customHeight="1">
      <c r="A979" s="82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4"/>
    </row>
    <row r="980" spans="1:31" ht="15.75" customHeight="1">
      <c r="A980" s="82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  <c r="AE980" s="84"/>
    </row>
    <row r="981" spans="1:31" ht="15.75" customHeight="1">
      <c r="A981" s="82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4"/>
    </row>
    <row r="982" spans="1:31" ht="15.75" customHeight="1">
      <c r="A982" s="82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  <c r="AE982" s="84"/>
    </row>
    <row r="983" spans="1:31" ht="15.75" customHeight="1">
      <c r="A983" s="82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  <c r="AE983" s="84"/>
    </row>
    <row r="984" spans="1:31" ht="15.75" customHeight="1">
      <c r="A984" s="82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83"/>
      <c r="AE984" s="84"/>
    </row>
    <row r="985" spans="1:31" ht="15.75" customHeight="1">
      <c r="A985" s="82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83"/>
      <c r="AE985" s="84"/>
    </row>
    <row r="986" spans="1:31" ht="15.75" customHeight="1">
      <c r="A986" s="82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83"/>
      <c r="AE986" s="84"/>
    </row>
    <row r="987" spans="1:31" ht="15.75" customHeight="1">
      <c r="A987" s="82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83"/>
      <c r="AE987" s="84"/>
    </row>
    <row r="988" spans="1:31" ht="15.75" customHeight="1">
      <c r="A988" s="82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83"/>
      <c r="AE988" s="84"/>
    </row>
    <row r="989" spans="1:31" ht="15.75" customHeight="1">
      <c r="A989" s="82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83"/>
      <c r="AE989" s="84"/>
    </row>
    <row r="990" spans="1:31" ht="15.75" customHeight="1">
      <c r="A990" s="82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83"/>
      <c r="AE990" s="84"/>
    </row>
    <row r="991" spans="1:31" ht="15.75" customHeight="1">
      <c r="A991" s="82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83"/>
      <c r="AE991" s="84"/>
    </row>
    <row r="992" spans="1:31" ht="15.75" customHeight="1">
      <c r="A992" s="82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83"/>
      <c r="AE992" s="84"/>
    </row>
    <row r="993" spans="1:31" ht="15.75" customHeight="1">
      <c r="A993" s="82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83"/>
      <c r="AE993" s="84"/>
    </row>
    <row r="994" spans="1:31" ht="15.75" customHeight="1">
      <c r="A994" s="82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83"/>
      <c r="AE994" s="84"/>
    </row>
    <row r="995" spans="1:31" ht="15.75" customHeight="1">
      <c r="A995" s="82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83"/>
      <c r="AE995" s="84"/>
    </row>
    <row r="996" spans="1:31" ht="15.75" customHeight="1">
      <c r="A996" s="82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83"/>
      <c r="AE996" s="84"/>
    </row>
    <row r="997" spans="1:31" ht="15.75" customHeight="1">
      <c r="A997" s="82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83"/>
      <c r="AE997" s="84"/>
    </row>
    <row r="998" spans="1:31" ht="15.75" customHeight="1">
      <c r="A998" s="82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  <c r="AD998" s="83"/>
      <c r="AE998" s="84"/>
    </row>
    <row r="999" spans="1:31" ht="15.75" customHeight="1">
      <c r="A999" s="82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83"/>
      <c r="AE999" s="84"/>
    </row>
    <row r="1000" spans="1:31" ht="15.75" customHeight="1">
      <c r="A1000" s="85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  <c r="AD1000" s="86"/>
      <c r="AE1000" s="87"/>
    </row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099999999999" top="0.748031" bottom="0.57999999999999996" header="0" footer="0"/>
  <pageSetup orientation="landscape"/>
  <headerFooter>
    <oddFooter>&amp;C&amp;"Calibri,Regular"&amp;11&amp;K000000000000000000&amp;P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showGridLines="0" tabSelected="1" topLeftCell="X177" workbookViewId="0">
      <selection activeCell="AE186" sqref="AE186"/>
    </sheetView>
  </sheetViews>
  <sheetFormatPr defaultColWidth="14.42578125" defaultRowHeight="15" customHeight="1"/>
  <cols>
    <col min="1" max="1" width="13.28515625" style="88" customWidth="1"/>
    <col min="2" max="2" width="7.85546875" style="88" customWidth="1"/>
    <col min="3" max="3" width="49" style="88" customWidth="1"/>
    <col min="4" max="4" width="12.7109375" style="88" customWidth="1"/>
    <col min="5" max="5" width="11.85546875" style="88" customWidth="1"/>
    <col min="6" max="6" width="13" style="88" customWidth="1"/>
    <col min="7" max="7" width="17.7109375" style="88" customWidth="1"/>
    <col min="8" max="8" width="11.85546875" style="88" customWidth="1"/>
    <col min="9" max="9" width="13" style="88" customWidth="1"/>
    <col min="10" max="10" width="17.7109375" style="88" customWidth="1"/>
    <col min="11" max="11" width="11.85546875" style="88" customWidth="1"/>
    <col min="12" max="12" width="13" style="88" customWidth="1"/>
    <col min="13" max="13" width="17.7109375" style="88" customWidth="1"/>
    <col min="14" max="14" width="12.140625" style="88" customWidth="1"/>
    <col min="15" max="15" width="13" style="88" customWidth="1"/>
    <col min="16" max="16" width="16.7109375" style="88" customWidth="1"/>
    <col min="17" max="17" width="12.140625" style="88" customWidth="1"/>
    <col min="18" max="18" width="13" style="88" customWidth="1"/>
    <col min="19" max="19" width="16.7109375" style="88" customWidth="1"/>
    <col min="20" max="20" width="12.140625" style="88" customWidth="1"/>
    <col min="21" max="21" width="13" style="88" customWidth="1"/>
    <col min="22" max="24" width="16.7109375" style="88" customWidth="1"/>
    <col min="25" max="25" width="11" style="88" customWidth="1"/>
    <col min="26" max="26" width="11.85546875" style="88" customWidth="1"/>
    <col min="27" max="27" width="16.7109375" style="88" customWidth="1"/>
    <col min="28" max="28" width="14" style="88" customWidth="1"/>
    <col min="29" max="33" width="5.140625" style="88" customWidth="1"/>
    <col min="34" max="34" width="14.42578125" style="88" customWidth="1"/>
    <col min="35" max="16384" width="14.42578125" style="88"/>
  </cols>
  <sheetData>
    <row r="1" spans="1:33" ht="18" customHeight="1">
      <c r="A1" s="370" t="s">
        <v>48</v>
      </c>
      <c r="B1" s="352"/>
      <c r="C1" s="352"/>
      <c r="D1" s="352"/>
      <c r="E1" s="351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90"/>
      <c r="X1" s="90"/>
      <c r="Y1" s="90"/>
      <c r="Z1" s="90"/>
      <c r="AA1" s="3"/>
      <c r="AB1" s="2"/>
      <c r="AC1" s="2"/>
      <c r="AD1" s="2"/>
      <c r="AE1" s="2"/>
      <c r="AF1" s="2"/>
      <c r="AG1" s="2"/>
    </row>
    <row r="2" spans="1:33" ht="18" customHeight="1">
      <c r="A2" s="91" t="s">
        <v>49</v>
      </c>
      <c r="B2" s="92"/>
      <c r="C2" s="93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6"/>
      <c r="X2" s="96"/>
      <c r="Y2" s="96"/>
      <c r="Z2" s="96"/>
      <c r="AA2" s="10"/>
      <c r="AB2" s="2"/>
      <c r="AC2" s="2"/>
      <c r="AD2" s="2"/>
      <c r="AE2" s="2"/>
      <c r="AF2" s="2"/>
      <c r="AG2" s="2"/>
    </row>
    <row r="3" spans="1:33" ht="18" customHeight="1">
      <c r="A3" s="9" t="s">
        <v>50</v>
      </c>
      <c r="B3" s="92"/>
      <c r="C3" s="93"/>
      <c r="D3" s="94"/>
      <c r="E3" s="95"/>
      <c r="F3" s="95"/>
      <c r="G3" s="95"/>
      <c r="H3" s="95"/>
      <c r="I3" s="95"/>
      <c r="J3" s="95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98"/>
      <c r="Y3" s="98"/>
      <c r="Z3" s="98"/>
      <c r="AA3" s="10"/>
      <c r="AB3" s="2"/>
      <c r="AC3" s="2"/>
      <c r="AD3" s="2"/>
      <c r="AE3" s="2"/>
      <c r="AF3" s="2"/>
      <c r="AG3" s="2"/>
    </row>
    <row r="4" spans="1:33" ht="18" customHeight="1">
      <c r="A4" s="9" t="s">
        <v>51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8" customHeight="1">
      <c r="A5" s="9" t="s">
        <v>52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3.5" customHeight="1">
      <c r="A6" s="99"/>
      <c r="B6" s="100"/>
      <c r="C6" s="101"/>
      <c r="D6" s="102"/>
      <c r="E6" s="103"/>
      <c r="F6" s="103"/>
      <c r="G6" s="103"/>
      <c r="H6" s="103"/>
      <c r="I6" s="103"/>
      <c r="J6" s="103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5"/>
      <c r="X6" s="105"/>
      <c r="Y6" s="105"/>
      <c r="Z6" s="105"/>
      <c r="AA6" s="106"/>
      <c r="AB6" s="2"/>
      <c r="AC6" s="2"/>
      <c r="AD6" s="2"/>
      <c r="AE6" s="2"/>
      <c r="AF6" s="2"/>
      <c r="AG6" s="2"/>
    </row>
    <row r="7" spans="1:33" ht="26.25" customHeight="1">
      <c r="A7" s="360" t="s">
        <v>53</v>
      </c>
      <c r="B7" s="371" t="s">
        <v>54</v>
      </c>
      <c r="C7" s="360" t="s">
        <v>55</v>
      </c>
      <c r="D7" s="360" t="s">
        <v>56</v>
      </c>
      <c r="E7" s="358" t="s">
        <v>57</v>
      </c>
      <c r="F7" s="341"/>
      <c r="G7" s="341"/>
      <c r="H7" s="341"/>
      <c r="I7" s="341"/>
      <c r="J7" s="342"/>
      <c r="K7" s="358" t="s">
        <v>58</v>
      </c>
      <c r="L7" s="341"/>
      <c r="M7" s="341"/>
      <c r="N7" s="341"/>
      <c r="O7" s="341"/>
      <c r="P7" s="342"/>
      <c r="Q7" s="358" t="s">
        <v>59</v>
      </c>
      <c r="R7" s="341"/>
      <c r="S7" s="341"/>
      <c r="T7" s="341"/>
      <c r="U7" s="341"/>
      <c r="V7" s="342"/>
      <c r="W7" s="359" t="s">
        <v>60</v>
      </c>
      <c r="X7" s="341"/>
      <c r="Y7" s="341"/>
      <c r="Z7" s="342"/>
      <c r="AA7" s="360" t="s">
        <v>61</v>
      </c>
      <c r="AB7" s="107"/>
      <c r="AC7" s="2"/>
      <c r="AD7" s="2"/>
      <c r="AE7" s="2"/>
      <c r="AF7" s="2"/>
      <c r="AG7" s="2"/>
    </row>
    <row r="8" spans="1:33" ht="42" customHeight="1">
      <c r="A8" s="356"/>
      <c r="B8" s="356"/>
      <c r="C8" s="356"/>
      <c r="D8" s="356"/>
      <c r="E8" s="359" t="s">
        <v>62</v>
      </c>
      <c r="F8" s="341"/>
      <c r="G8" s="342"/>
      <c r="H8" s="359" t="s">
        <v>63</v>
      </c>
      <c r="I8" s="341"/>
      <c r="J8" s="342"/>
      <c r="K8" s="359" t="s">
        <v>62</v>
      </c>
      <c r="L8" s="341"/>
      <c r="M8" s="342"/>
      <c r="N8" s="359" t="s">
        <v>63</v>
      </c>
      <c r="O8" s="341"/>
      <c r="P8" s="342"/>
      <c r="Q8" s="359" t="s">
        <v>62</v>
      </c>
      <c r="R8" s="341"/>
      <c r="S8" s="342"/>
      <c r="T8" s="359" t="s">
        <v>63</v>
      </c>
      <c r="U8" s="341"/>
      <c r="V8" s="342"/>
      <c r="W8" s="360" t="s">
        <v>64</v>
      </c>
      <c r="X8" s="360" t="s">
        <v>65</v>
      </c>
      <c r="Y8" s="359" t="s">
        <v>66</v>
      </c>
      <c r="Z8" s="342"/>
      <c r="AA8" s="356"/>
      <c r="AB8" s="107"/>
      <c r="AC8" s="2"/>
      <c r="AD8" s="2"/>
      <c r="AE8" s="2"/>
      <c r="AF8" s="2"/>
      <c r="AG8" s="2"/>
    </row>
    <row r="9" spans="1:33" ht="30" customHeight="1">
      <c r="A9" s="357"/>
      <c r="B9" s="357"/>
      <c r="C9" s="357"/>
      <c r="D9" s="357"/>
      <c r="E9" s="108" t="s">
        <v>67</v>
      </c>
      <c r="F9" s="108" t="s">
        <v>68</v>
      </c>
      <c r="G9" s="108" t="s">
        <v>69</v>
      </c>
      <c r="H9" s="108" t="s">
        <v>67</v>
      </c>
      <c r="I9" s="108" t="s">
        <v>68</v>
      </c>
      <c r="J9" s="108" t="s">
        <v>70</v>
      </c>
      <c r="K9" s="108" t="s">
        <v>67</v>
      </c>
      <c r="L9" s="108" t="s">
        <v>71</v>
      </c>
      <c r="M9" s="108" t="s">
        <v>72</v>
      </c>
      <c r="N9" s="108" t="s">
        <v>67</v>
      </c>
      <c r="O9" s="108" t="s">
        <v>71</v>
      </c>
      <c r="P9" s="108" t="s">
        <v>73</v>
      </c>
      <c r="Q9" s="108" t="s">
        <v>67</v>
      </c>
      <c r="R9" s="108" t="s">
        <v>71</v>
      </c>
      <c r="S9" s="108" t="s">
        <v>74</v>
      </c>
      <c r="T9" s="108" t="s">
        <v>67</v>
      </c>
      <c r="U9" s="108" t="s">
        <v>71</v>
      </c>
      <c r="V9" s="108" t="s">
        <v>75</v>
      </c>
      <c r="W9" s="357"/>
      <c r="X9" s="357"/>
      <c r="Y9" s="108" t="s">
        <v>76</v>
      </c>
      <c r="Z9" s="108" t="s">
        <v>23</v>
      </c>
      <c r="AA9" s="357"/>
      <c r="AB9" s="107"/>
      <c r="AC9" s="2"/>
      <c r="AD9" s="2"/>
      <c r="AE9" s="2"/>
      <c r="AF9" s="2"/>
      <c r="AG9" s="2"/>
    </row>
    <row r="10" spans="1:33" ht="24.75" customHeight="1">
      <c r="A10" s="109">
        <v>1</v>
      </c>
      <c r="B10" s="109">
        <v>2</v>
      </c>
      <c r="C10" s="110">
        <v>3</v>
      </c>
      <c r="D10" s="110">
        <v>4</v>
      </c>
      <c r="E10" s="111">
        <v>5</v>
      </c>
      <c r="F10" s="111">
        <v>6</v>
      </c>
      <c r="G10" s="111">
        <v>7</v>
      </c>
      <c r="H10" s="111">
        <v>8</v>
      </c>
      <c r="I10" s="111">
        <v>9</v>
      </c>
      <c r="J10" s="111">
        <v>10</v>
      </c>
      <c r="K10" s="111">
        <v>11</v>
      </c>
      <c r="L10" s="111">
        <v>12</v>
      </c>
      <c r="M10" s="111">
        <v>13</v>
      </c>
      <c r="N10" s="111">
        <v>14</v>
      </c>
      <c r="O10" s="111">
        <v>15</v>
      </c>
      <c r="P10" s="111">
        <v>16</v>
      </c>
      <c r="Q10" s="111">
        <v>17</v>
      </c>
      <c r="R10" s="111">
        <v>18</v>
      </c>
      <c r="S10" s="111">
        <v>19</v>
      </c>
      <c r="T10" s="111">
        <v>20</v>
      </c>
      <c r="U10" s="111">
        <v>21</v>
      </c>
      <c r="V10" s="111">
        <v>22</v>
      </c>
      <c r="W10" s="111">
        <v>23</v>
      </c>
      <c r="X10" s="111">
        <v>24</v>
      </c>
      <c r="Y10" s="111">
        <v>25</v>
      </c>
      <c r="Z10" s="111">
        <v>26</v>
      </c>
      <c r="AA10" s="110">
        <v>27</v>
      </c>
      <c r="AB10" s="107"/>
      <c r="AC10" s="2"/>
      <c r="AD10" s="2"/>
      <c r="AE10" s="2"/>
      <c r="AF10" s="2"/>
      <c r="AG10" s="2"/>
    </row>
    <row r="11" spans="1:33" ht="23.25" customHeight="1">
      <c r="A11" s="112" t="s">
        <v>77</v>
      </c>
      <c r="B11" s="113"/>
      <c r="C11" s="114" t="s">
        <v>78</v>
      </c>
      <c r="D11" s="115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7"/>
      <c r="X11" s="117"/>
      <c r="Y11" s="117"/>
      <c r="Z11" s="117"/>
      <c r="AA11" s="118"/>
      <c r="AB11" s="119"/>
      <c r="AC11" s="120"/>
      <c r="AD11" s="120"/>
      <c r="AE11" s="120"/>
      <c r="AF11" s="120"/>
      <c r="AG11" s="120"/>
    </row>
    <row r="12" spans="1:33" ht="30" customHeight="1">
      <c r="A12" s="121" t="s">
        <v>79</v>
      </c>
      <c r="B12" s="122">
        <v>1</v>
      </c>
      <c r="C12" s="123" t="s">
        <v>80</v>
      </c>
      <c r="D12" s="124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6"/>
      <c r="X12" s="126"/>
      <c r="Y12" s="126"/>
      <c r="Z12" s="126"/>
      <c r="AA12" s="127"/>
      <c r="AB12" s="128"/>
      <c r="AC12" s="10"/>
      <c r="AD12" s="10"/>
      <c r="AE12" s="10"/>
      <c r="AF12" s="10"/>
      <c r="AG12" s="10"/>
    </row>
    <row r="13" spans="1:33" ht="30" customHeight="1">
      <c r="A13" s="129" t="s">
        <v>81</v>
      </c>
      <c r="B13" s="130" t="s">
        <v>82</v>
      </c>
      <c r="C13" s="131" t="s">
        <v>83</v>
      </c>
      <c r="D13" s="132"/>
      <c r="E13" s="133">
        <f>SUM(E14:E16)</f>
        <v>0</v>
      </c>
      <c r="F13" s="134"/>
      <c r="G13" s="135">
        <f>SUM(G14:G16)</f>
        <v>0</v>
      </c>
      <c r="H13" s="133">
        <f>SUM(H14:H16)</f>
        <v>0</v>
      </c>
      <c r="I13" s="134"/>
      <c r="J13" s="135">
        <f>SUM(J14:J16)</f>
        <v>0</v>
      </c>
      <c r="K13" s="133">
        <f>SUM(K14:K16)</f>
        <v>0</v>
      </c>
      <c r="L13" s="134"/>
      <c r="M13" s="135">
        <f>SUM(M14:M16)</f>
        <v>0</v>
      </c>
      <c r="N13" s="133">
        <f>SUM(N14:N16)</f>
        <v>0</v>
      </c>
      <c r="O13" s="134"/>
      <c r="P13" s="135">
        <f>SUM(P14:P16)</f>
        <v>0</v>
      </c>
      <c r="Q13" s="133">
        <f>SUM(Q14:Q16)</f>
        <v>0</v>
      </c>
      <c r="R13" s="134"/>
      <c r="S13" s="135">
        <f>SUM(S14:S16)</f>
        <v>0</v>
      </c>
      <c r="T13" s="133">
        <f>SUM(T14:T16)</f>
        <v>0</v>
      </c>
      <c r="U13" s="134"/>
      <c r="V13" s="134">
        <f>SUM(V14:V16)</f>
        <v>0</v>
      </c>
      <c r="W13" s="134">
        <f>SUM(W14:W16)</f>
        <v>0</v>
      </c>
      <c r="X13" s="135">
        <f>SUM(X14:X16)</f>
        <v>0</v>
      </c>
      <c r="Y13" s="136">
        <f t="shared" ref="Y13:Z20" si="0">W13-X13</f>
        <v>0</v>
      </c>
      <c r="Z13" s="137">
        <f t="shared" si="0"/>
        <v>0</v>
      </c>
      <c r="AA13" s="138"/>
      <c r="AB13" s="139"/>
      <c r="AC13" s="140"/>
      <c r="AD13" s="140"/>
      <c r="AE13" s="140"/>
      <c r="AF13" s="140"/>
      <c r="AG13" s="140"/>
    </row>
    <row r="14" spans="1:33" ht="30" customHeight="1">
      <c r="A14" s="141" t="s">
        <v>84</v>
      </c>
      <c r="B14" s="142" t="s">
        <v>85</v>
      </c>
      <c r="C14" s="143" t="s">
        <v>86</v>
      </c>
      <c r="D14" s="144" t="s">
        <v>87</v>
      </c>
      <c r="E14" s="145"/>
      <c r="F14" s="146"/>
      <c r="G14" s="147">
        <f>E14*F14</f>
        <v>0</v>
      </c>
      <c r="H14" s="145"/>
      <c r="I14" s="146"/>
      <c r="J14" s="147">
        <f>H14*I14</f>
        <v>0</v>
      </c>
      <c r="K14" s="145"/>
      <c r="L14" s="146"/>
      <c r="M14" s="147">
        <f>K14*L14</f>
        <v>0</v>
      </c>
      <c r="N14" s="145"/>
      <c r="O14" s="146"/>
      <c r="P14" s="147">
        <f>N14*O14</f>
        <v>0</v>
      </c>
      <c r="Q14" s="145"/>
      <c r="R14" s="146"/>
      <c r="S14" s="147">
        <f>Q14*R14</f>
        <v>0</v>
      </c>
      <c r="T14" s="145"/>
      <c r="U14" s="146"/>
      <c r="V14" s="147">
        <f>T14*U14</f>
        <v>0</v>
      </c>
      <c r="W14" s="148">
        <f>G14+M14+S14</f>
        <v>0</v>
      </c>
      <c r="X14" s="149">
        <f>J14+P14+V14</f>
        <v>0</v>
      </c>
      <c r="Y14" s="149">
        <f t="shared" si="0"/>
        <v>0</v>
      </c>
      <c r="Z14" s="149">
        <f t="shared" si="0"/>
        <v>0</v>
      </c>
      <c r="AA14" s="150"/>
      <c r="AB14" s="151"/>
      <c r="AC14" s="152"/>
      <c r="AD14" s="152"/>
      <c r="AE14" s="152"/>
      <c r="AF14" s="152"/>
      <c r="AG14" s="152"/>
    </row>
    <row r="15" spans="1:33" ht="30" customHeight="1">
      <c r="A15" s="141" t="s">
        <v>84</v>
      </c>
      <c r="B15" s="142" t="s">
        <v>88</v>
      </c>
      <c r="C15" s="143" t="s">
        <v>86</v>
      </c>
      <c r="D15" s="144" t="s">
        <v>87</v>
      </c>
      <c r="E15" s="145"/>
      <c r="F15" s="146"/>
      <c r="G15" s="147">
        <f>E15*F15</f>
        <v>0</v>
      </c>
      <c r="H15" s="145"/>
      <c r="I15" s="146"/>
      <c r="J15" s="147">
        <f>H15*I15</f>
        <v>0</v>
      </c>
      <c r="K15" s="145"/>
      <c r="L15" s="146"/>
      <c r="M15" s="147">
        <f>K15*L15</f>
        <v>0</v>
      </c>
      <c r="N15" s="145"/>
      <c r="O15" s="146"/>
      <c r="P15" s="147">
        <f>N15*O15</f>
        <v>0</v>
      </c>
      <c r="Q15" s="145"/>
      <c r="R15" s="146"/>
      <c r="S15" s="147">
        <f>Q15*R15</f>
        <v>0</v>
      </c>
      <c r="T15" s="145"/>
      <c r="U15" s="146"/>
      <c r="V15" s="147">
        <f>T15*U15</f>
        <v>0</v>
      </c>
      <c r="W15" s="148">
        <f>G15+M15+S15</f>
        <v>0</v>
      </c>
      <c r="X15" s="149">
        <f>J15+P15+V15</f>
        <v>0</v>
      </c>
      <c r="Y15" s="149">
        <f t="shared" si="0"/>
        <v>0</v>
      </c>
      <c r="Z15" s="149">
        <f t="shared" si="0"/>
        <v>0</v>
      </c>
      <c r="AA15" s="150"/>
      <c r="AB15" s="151"/>
      <c r="AC15" s="152"/>
      <c r="AD15" s="152"/>
      <c r="AE15" s="152"/>
      <c r="AF15" s="152"/>
      <c r="AG15" s="152"/>
    </row>
    <row r="16" spans="1:33" ht="30" customHeight="1">
      <c r="A16" s="153" t="s">
        <v>84</v>
      </c>
      <c r="B16" s="154" t="s">
        <v>89</v>
      </c>
      <c r="C16" s="155" t="s">
        <v>86</v>
      </c>
      <c r="D16" s="156" t="s">
        <v>87</v>
      </c>
      <c r="E16" s="157"/>
      <c r="F16" s="158"/>
      <c r="G16" s="159">
        <f>E16*F16</f>
        <v>0</v>
      </c>
      <c r="H16" s="157"/>
      <c r="I16" s="158"/>
      <c r="J16" s="159">
        <f>H16*I16</f>
        <v>0</v>
      </c>
      <c r="K16" s="157"/>
      <c r="L16" s="158"/>
      <c r="M16" s="159">
        <f>K16*L16</f>
        <v>0</v>
      </c>
      <c r="N16" s="157"/>
      <c r="O16" s="158"/>
      <c r="P16" s="159">
        <f>N16*O16</f>
        <v>0</v>
      </c>
      <c r="Q16" s="157"/>
      <c r="R16" s="158"/>
      <c r="S16" s="159">
        <f>Q16*R16</f>
        <v>0</v>
      </c>
      <c r="T16" s="157"/>
      <c r="U16" s="158"/>
      <c r="V16" s="159">
        <f>T16*U16</f>
        <v>0</v>
      </c>
      <c r="W16" s="160">
        <f>G16+M16+S16</f>
        <v>0</v>
      </c>
      <c r="X16" s="161">
        <f>J16+P16+V16</f>
        <v>0</v>
      </c>
      <c r="Y16" s="161">
        <f t="shared" si="0"/>
        <v>0</v>
      </c>
      <c r="Z16" s="149">
        <f t="shared" si="0"/>
        <v>0</v>
      </c>
      <c r="AA16" s="162"/>
      <c r="AB16" s="151"/>
      <c r="AC16" s="152"/>
      <c r="AD16" s="152"/>
      <c r="AE16" s="152"/>
      <c r="AF16" s="152"/>
      <c r="AG16" s="152"/>
    </row>
    <row r="17" spans="1:33" ht="30" customHeight="1">
      <c r="A17" s="129" t="s">
        <v>81</v>
      </c>
      <c r="B17" s="130" t="s">
        <v>90</v>
      </c>
      <c r="C17" s="131" t="s">
        <v>91</v>
      </c>
      <c r="D17" s="132"/>
      <c r="E17" s="133">
        <f>SUM(E18:E20)</f>
        <v>0</v>
      </c>
      <c r="F17" s="134"/>
      <c r="G17" s="135">
        <f>SUM(G18:G20)</f>
        <v>0</v>
      </c>
      <c r="H17" s="133">
        <f>SUM(H18:H20)</f>
        <v>0</v>
      </c>
      <c r="I17" s="134"/>
      <c r="J17" s="135">
        <f>SUM(J18:J20)</f>
        <v>0</v>
      </c>
      <c r="K17" s="133">
        <f>SUM(K18:K20)</f>
        <v>0</v>
      </c>
      <c r="L17" s="134"/>
      <c r="M17" s="135">
        <f>SUM(M18:M20)</f>
        <v>0</v>
      </c>
      <c r="N17" s="133">
        <f>SUM(N18:N20)</f>
        <v>0</v>
      </c>
      <c r="O17" s="134"/>
      <c r="P17" s="135">
        <f>SUM(P18:P20)</f>
        <v>0</v>
      </c>
      <c r="Q17" s="133">
        <f>SUM(Q18:Q20)</f>
        <v>0</v>
      </c>
      <c r="R17" s="134"/>
      <c r="S17" s="135">
        <f>SUM(S18:S20)</f>
        <v>0</v>
      </c>
      <c r="T17" s="133">
        <f>SUM(T18:T20)</f>
        <v>0</v>
      </c>
      <c r="U17" s="134"/>
      <c r="V17" s="134">
        <f>SUM(V18:V20)</f>
        <v>0</v>
      </c>
      <c r="W17" s="134">
        <f>SUM(W18:W20)</f>
        <v>0</v>
      </c>
      <c r="X17" s="163">
        <f>SUM(X18:X20)</f>
        <v>0</v>
      </c>
      <c r="Y17" s="164">
        <f t="shared" si="0"/>
        <v>0</v>
      </c>
      <c r="Z17" s="165">
        <f t="shared" si="0"/>
        <v>0</v>
      </c>
      <c r="AA17" s="138"/>
      <c r="AB17" s="139"/>
      <c r="AC17" s="140"/>
      <c r="AD17" s="140"/>
      <c r="AE17" s="140"/>
      <c r="AF17" s="140"/>
      <c r="AG17" s="140"/>
    </row>
    <row r="18" spans="1:33" ht="30" customHeight="1">
      <c r="A18" s="141" t="s">
        <v>84</v>
      </c>
      <c r="B18" s="142" t="s">
        <v>92</v>
      </c>
      <c r="C18" s="143" t="s">
        <v>86</v>
      </c>
      <c r="D18" s="144" t="s">
        <v>87</v>
      </c>
      <c r="E18" s="145"/>
      <c r="F18" s="146"/>
      <c r="G18" s="147">
        <f>E18*F18</f>
        <v>0</v>
      </c>
      <c r="H18" s="145"/>
      <c r="I18" s="146"/>
      <c r="J18" s="147">
        <f>H18*I18</f>
        <v>0</v>
      </c>
      <c r="K18" s="145"/>
      <c r="L18" s="146"/>
      <c r="M18" s="147">
        <f>K18*L18</f>
        <v>0</v>
      </c>
      <c r="N18" s="145"/>
      <c r="O18" s="146"/>
      <c r="P18" s="147">
        <f>N18*O18</f>
        <v>0</v>
      </c>
      <c r="Q18" s="145"/>
      <c r="R18" s="146"/>
      <c r="S18" s="147">
        <f>Q18*R18</f>
        <v>0</v>
      </c>
      <c r="T18" s="145"/>
      <c r="U18" s="146"/>
      <c r="V18" s="147">
        <f>T18*U18</f>
        <v>0</v>
      </c>
      <c r="W18" s="148">
        <f>G18+M18+S18</f>
        <v>0</v>
      </c>
      <c r="X18" s="149">
        <f>J18+P18+V18</f>
        <v>0</v>
      </c>
      <c r="Y18" s="149">
        <f t="shared" si="0"/>
        <v>0</v>
      </c>
      <c r="Z18" s="149">
        <f t="shared" si="0"/>
        <v>0</v>
      </c>
      <c r="AA18" s="150"/>
      <c r="AB18" s="151"/>
      <c r="AC18" s="152"/>
      <c r="AD18" s="152"/>
      <c r="AE18" s="152"/>
      <c r="AF18" s="152"/>
      <c r="AG18" s="152"/>
    </row>
    <row r="19" spans="1:33" ht="30" customHeight="1">
      <c r="A19" s="141" t="s">
        <v>84</v>
      </c>
      <c r="B19" s="142" t="s">
        <v>93</v>
      </c>
      <c r="C19" s="143" t="s">
        <v>86</v>
      </c>
      <c r="D19" s="144" t="s">
        <v>87</v>
      </c>
      <c r="E19" s="145"/>
      <c r="F19" s="146"/>
      <c r="G19" s="147">
        <f>E19*F19</f>
        <v>0</v>
      </c>
      <c r="H19" s="145"/>
      <c r="I19" s="146"/>
      <c r="J19" s="147">
        <f>H19*I19</f>
        <v>0</v>
      </c>
      <c r="K19" s="145"/>
      <c r="L19" s="146"/>
      <c r="M19" s="147">
        <f>K19*L19</f>
        <v>0</v>
      </c>
      <c r="N19" s="145"/>
      <c r="O19" s="146"/>
      <c r="P19" s="147">
        <f>N19*O19</f>
        <v>0</v>
      </c>
      <c r="Q19" s="145"/>
      <c r="R19" s="146"/>
      <c r="S19" s="147">
        <f>Q19*R19</f>
        <v>0</v>
      </c>
      <c r="T19" s="145"/>
      <c r="U19" s="146"/>
      <c r="V19" s="147">
        <f>T19*U19</f>
        <v>0</v>
      </c>
      <c r="W19" s="148">
        <f>G19+M19+S19</f>
        <v>0</v>
      </c>
      <c r="X19" s="149">
        <f>J19+P19+V19</f>
        <v>0</v>
      </c>
      <c r="Y19" s="149">
        <f t="shared" si="0"/>
        <v>0</v>
      </c>
      <c r="Z19" s="149">
        <f t="shared" si="0"/>
        <v>0</v>
      </c>
      <c r="AA19" s="150"/>
      <c r="AB19" s="151"/>
      <c r="AC19" s="152"/>
      <c r="AD19" s="152"/>
      <c r="AE19" s="152"/>
      <c r="AF19" s="152"/>
      <c r="AG19" s="152"/>
    </row>
    <row r="20" spans="1:33" ht="30" customHeight="1">
      <c r="A20" s="153" t="s">
        <v>84</v>
      </c>
      <c r="B20" s="154" t="s">
        <v>94</v>
      </c>
      <c r="C20" s="155" t="s">
        <v>86</v>
      </c>
      <c r="D20" s="156" t="s">
        <v>87</v>
      </c>
      <c r="E20" s="157"/>
      <c r="F20" s="158"/>
      <c r="G20" s="159">
        <f>E20*F20</f>
        <v>0</v>
      </c>
      <c r="H20" s="157"/>
      <c r="I20" s="158"/>
      <c r="J20" s="159">
        <f>H20*I20</f>
        <v>0</v>
      </c>
      <c r="K20" s="157"/>
      <c r="L20" s="158"/>
      <c r="M20" s="159">
        <f>K20*L20</f>
        <v>0</v>
      </c>
      <c r="N20" s="157"/>
      <c r="O20" s="158"/>
      <c r="P20" s="159">
        <f>N20*O20</f>
        <v>0</v>
      </c>
      <c r="Q20" s="157"/>
      <c r="R20" s="158"/>
      <c r="S20" s="159">
        <f>Q20*R20</f>
        <v>0</v>
      </c>
      <c r="T20" s="157"/>
      <c r="U20" s="158"/>
      <c r="V20" s="159">
        <f>T20*U20</f>
        <v>0</v>
      </c>
      <c r="W20" s="160">
        <f>G20+M20+S20</f>
        <v>0</v>
      </c>
      <c r="X20" s="161">
        <f>J20+P20+V20</f>
        <v>0</v>
      </c>
      <c r="Y20" s="149">
        <f t="shared" si="0"/>
        <v>0</v>
      </c>
      <c r="Z20" s="149">
        <f t="shared" si="0"/>
        <v>0</v>
      </c>
      <c r="AA20" s="162"/>
      <c r="AB20" s="151"/>
      <c r="AC20" s="152"/>
      <c r="AD20" s="152"/>
      <c r="AE20" s="152"/>
      <c r="AF20" s="152"/>
      <c r="AG20" s="152"/>
    </row>
    <row r="21" spans="1:33" ht="30" customHeight="1">
      <c r="A21" s="129" t="s">
        <v>81</v>
      </c>
      <c r="B21" s="130" t="s">
        <v>95</v>
      </c>
      <c r="C21" s="131" t="s">
        <v>96</v>
      </c>
      <c r="D21" s="132"/>
      <c r="E21" s="133">
        <f>SUM(E22:E24)</f>
        <v>6</v>
      </c>
      <c r="F21" s="134"/>
      <c r="G21" s="135">
        <f>SUM(G22:G25)</f>
        <v>75000</v>
      </c>
      <c r="H21" s="133">
        <f>SUM(H22:H25)</f>
        <v>8</v>
      </c>
      <c r="I21" s="134"/>
      <c r="J21" s="135">
        <f>SUM(J22:J25)</f>
        <v>75000</v>
      </c>
      <c r="K21" s="133">
        <f>SUM(K22:K24)</f>
        <v>0</v>
      </c>
      <c r="L21" s="134"/>
      <c r="M21" s="135">
        <f>SUM(M22:M24)</f>
        <v>0</v>
      </c>
      <c r="N21" s="133">
        <f>SUM(N22:N24)</f>
        <v>0</v>
      </c>
      <c r="O21" s="134"/>
      <c r="P21" s="135">
        <f>SUM(P22:P24)</f>
        <v>0</v>
      </c>
      <c r="Q21" s="133">
        <f>SUM(Q22:Q24)</f>
        <v>0</v>
      </c>
      <c r="R21" s="134"/>
      <c r="S21" s="135">
        <f>SUM(S22:S24)</f>
        <v>0</v>
      </c>
      <c r="T21" s="133">
        <f>SUM(T22:T24)</f>
        <v>0</v>
      </c>
      <c r="U21" s="134"/>
      <c r="V21" s="134">
        <f>SUM(V22:V24)</f>
        <v>0</v>
      </c>
      <c r="W21" s="134">
        <f>SUM(W22:W25)</f>
        <v>75000</v>
      </c>
      <c r="X21" s="135">
        <f>SUM(X22:X25)</f>
        <v>75000</v>
      </c>
      <c r="Y21" s="165">
        <f t="shared" ref="Y21:Y34" si="1">W21-X21</f>
        <v>0</v>
      </c>
      <c r="Z21" s="166"/>
      <c r="AA21" s="138"/>
      <c r="AB21" s="139"/>
      <c r="AC21" s="140"/>
      <c r="AD21" s="140"/>
      <c r="AE21" s="140"/>
      <c r="AF21" s="140"/>
      <c r="AG21" s="140"/>
    </row>
    <row r="22" spans="1:33" ht="30" customHeight="1">
      <c r="A22" s="141" t="s">
        <v>84</v>
      </c>
      <c r="B22" s="142" t="s">
        <v>97</v>
      </c>
      <c r="C22" s="143" t="s">
        <v>98</v>
      </c>
      <c r="D22" s="144" t="s">
        <v>87</v>
      </c>
      <c r="E22" s="145">
        <v>2</v>
      </c>
      <c r="F22" s="146">
        <v>7500</v>
      </c>
      <c r="G22" s="147">
        <f>E22*F22</f>
        <v>15000</v>
      </c>
      <c r="H22" s="145">
        <v>2</v>
      </c>
      <c r="I22" s="146">
        <v>7500</v>
      </c>
      <c r="J22" s="147">
        <f>H22*I22</f>
        <v>15000</v>
      </c>
      <c r="K22" s="145"/>
      <c r="L22" s="146"/>
      <c r="M22" s="147">
        <f>K22*L22</f>
        <v>0</v>
      </c>
      <c r="N22" s="145"/>
      <c r="O22" s="146"/>
      <c r="P22" s="147">
        <f>N22*O22</f>
        <v>0</v>
      </c>
      <c r="Q22" s="145"/>
      <c r="R22" s="146"/>
      <c r="S22" s="147">
        <f>Q22*R22</f>
        <v>0</v>
      </c>
      <c r="T22" s="145"/>
      <c r="U22" s="146"/>
      <c r="V22" s="147">
        <f>T22*U22</f>
        <v>0</v>
      </c>
      <c r="W22" s="148">
        <f>G22+M22+S22</f>
        <v>15000</v>
      </c>
      <c r="X22" s="149">
        <f>J22+P22+V22</f>
        <v>15000</v>
      </c>
      <c r="Y22" s="149">
        <f t="shared" si="1"/>
        <v>0</v>
      </c>
      <c r="Z22" s="167">
        <f>Y22/W22</f>
        <v>0</v>
      </c>
      <c r="AA22" s="150"/>
      <c r="AB22" s="151"/>
      <c r="AC22" s="152"/>
      <c r="AD22" s="152"/>
      <c r="AE22" s="152"/>
      <c r="AF22" s="152"/>
      <c r="AG22" s="152"/>
    </row>
    <row r="23" spans="1:33" ht="30" customHeight="1">
      <c r="A23" s="141" t="s">
        <v>84</v>
      </c>
      <c r="B23" s="142" t="s">
        <v>99</v>
      </c>
      <c r="C23" s="143" t="s">
        <v>100</v>
      </c>
      <c r="D23" s="144" t="s">
        <v>87</v>
      </c>
      <c r="E23" s="145">
        <v>2</v>
      </c>
      <c r="F23" s="146">
        <v>7500</v>
      </c>
      <c r="G23" s="147">
        <f>E23*F23</f>
        <v>15000</v>
      </c>
      <c r="H23" s="145">
        <v>2</v>
      </c>
      <c r="I23" s="146">
        <v>7500</v>
      </c>
      <c r="J23" s="147">
        <f>H23*I23</f>
        <v>15000</v>
      </c>
      <c r="K23" s="145"/>
      <c r="L23" s="146"/>
      <c r="M23" s="147">
        <f>K23*L23</f>
        <v>0</v>
      </c>
      <c r="N23" s="145"/>
      <c r="O23" s="146"/>
      <c r="P23" s="147">
        <f>N23*O23</f>
        <v>0</v>
      </c>
      <c r="Q23" s="145"/>
      <c r="R23" s="146"/>
      <c r="S23" s="147">
        <f>Q23*R23</f>
        <v>0</v>
      </c>
      <c r="T23" s="145"/>
      <c r="U23" s="146"/>
      <c r="V23" s="147">
        <f>T23*U23</f>
        <v>0</v>
      </c>
      <c r="W23" s="148">
        <f>G23+M23+S23</f>
        <v>15000</v>
      </c>
      <c r="X23" s="149">
        <f>J23+P23+V23</f>
        <v>15000</v>
      </c>
      <c r="Y23" s="149">
        <f t="shared" si="1"/>
        <v>0</v>
      </c>
      <c r="Z23" s="167">
        <f>Y23/W23</f>
        <v>0</v>
      </c>
      <c r="AA23" s="150"/>
      <c r="AB23" s="151"/>
      <c r="AC23" s="152"/>
      <c r="AD23" s="152"/>
      <c r="AE23" s="152"/>
      <c r="AF23" s="152"/>
      <c r="AG23" s="152"/>
    </row>
    <row r="24" spans="1:33" ht="30" customHeight="1">
      <c r="A24" s="141" t="s">
        <v>84</v>
      </c>
      <c r="B24" s="142" t="s">
        <v>101</v>
      </c>
      <c r="C24" s="143" t="s">
        <v>102</v>
      </c>
      <c r="D24" s="144" t="s">
        <v>87</v>
      </c>
      <c r="E24" s="145">
        <v>2</v>
      </c>
      <c r="F24" s="146">
        <v>15000</v>
      </c>
      <c r="G24" s="147">
        <f>E24*F24</f>
        <v>30000</v>
      </c>
      <c r="H24" s="145">
        <v>2</v>
      </c>
      <c r="I24" s="146">
        <v>15000</v>
      </c>
      <c r="J24" s="147">
        <f>H24*I24</f>
        <v>30000</v>
      </c>
      <c r="K24" s="145"/>
      <c r="L24" s="146"/>
      <c r="M24" s="147">
        <f>K24*L24</f>
        <v>0</v>
      </c>
      <c r="N24" s="145"/>
      <c r="O24" s="146"/>
      <c r="P24" s="147">
        <f>N24*O24</f>
        <v>0</v>
      </c>
      <c r="Q24" s="145"/>
      <c r="R24" s="146"/>
      <c r="S24" s="147">
        <f>Q24*R24</f>
        <v>0</v>
      </c>
      <c r="T24" s="145"/>
      <c r="U24" s="146"/>
      <c r="V24" s="147">
        <f>T24*U24</f>
        <v>0</v>
      </c>
      <c r="W24" s="148">
        <f>G24+M24+S24</f>
        <v>30000</v>
      </c>
      <c r="X24" s="149">
        <f>J24+P24+V24</f>
        <v>30000</v>
      </c>
      <c r="Y24" s="149">
        <f t="shared" si="1"/>
        <v>0</v>
      </c>
      <c r="Z24" s="167">
        <f>Y24/W24</f>
        <v>0</v>
      </c>
      <c r="AA24" s="150"/>
      <c r="AB24" s="151"/>
      <c r="AC24" s="152"/>
      <c r="AD24" s="152"/>
      <c r="AE24" s="152"/>
      <c r="AF24" s="152"/>
      <c r="AG24" s="152"/>
    </row>
    <row r="25" spans="1:33" ht="96" customHeight="1">
      <c r="A25" s="153"/>
      <c r="B25" s="154" t="s">
        <v>103</v>
      </c>
      <c r="C25" s="155" t="s">
        <v>104</v>
      </c>
      <c r="D25" s="156" t="s">
        <v>87</v>
      </c>
      <c r="E25" s="157">
        <v>2</v>
      </c>
      <c r="F25" s="158">
        <v>7500</v>
      </c>
      <c r="G25" s="159">
        <f>E25*F25</f>
        <v>15000</v>
      </c>
      <c r="H25" s="157">
        <v>2</v>
      </c>
      <c r="I25" s="158">
        <v>7500</v>
      </c>
      <c r="J25" s="159">
        <f>H25*I25</f>
        <v>15000</v>
      </c>
      <c r="K25" s="157"/>
      <c r="L25" s="158"/>
      <c r="M25" s="159">
        <f>K25*L25</f>
        <v>0</v>
      </c>
      <c r="N25" s="157"/>
      <c r="O25" s="158"/>
      <c r="P25" s="159">
        <f>N25*O25</f>
        <v>0</v>
      </c>
      <c r="Q25" s="157"/>
      <c r="R25" s="158"/>
      <c r="S25" s="159">
        <f>Q25*R25</f>
        <v>0</v>
      </c>
      <c r="T25" s="157"/>
      <c r="U25" s="158"/>
      <c r="V25" s="159">
        <f>T25*U25</f>
        <v>0</v>
      </c>
      <c r="W25" s="160">
        <f>G25+M25+S25</f>
        <v>15000</v>
      </c>
      <c r="X25" s="161">
        <f>J25+P25+V25</f>
        <v>15000</v>
      </c>
      <c r="Y25" s="149">
        <f t="shared" si="1"/>
        <v>0</v>
      </c>
      <c r="Z25" s="167">
        <f>Y25/W25</f>
        <v>0</v>
      </c>
      <c r="AA25" s="168" t="s">
        <v>105</v>
      </c>
      <c r="AB25" s="151"/>
      <c r="AC25" s="152"/>
      <c r="AD25" s="152"/>
      <c r="AE25" s="152"/>
      <c r="AF25" s="152"/>
      <c r="AG25" s="152"/>
    </row>
    <row r="26" spans="1:33" ht="30" customHeight="1">
      <c r="A26" s="129" t="s">
        <v>79</v>
      </c>
      <c r="B26" s="130" t="s">
        <v>106</v>
      </c>
      <c r="C26" s="131" t="s">
        <v>107</v>
      </c>
      <c r="D26" s="132"/>
      <c r="E26" s="133">
        <f>SUM(E27:E29)</f>
        <v>75000</v>
      </c>
      <c r="F26" s="134"/>
      <c r="G26" s="135">
        <f>SUM(G27:G29)</f>
        <v>16500</v>
      </c>
      <c r="H26" s="133">
        <f>SUM(H27:H29)</f>
        <v>75000</v>
      </c>
      <c r="I26" s="134"/>
      <c r="J26" s="135">
        <f>SUM(J27:J29)</f>
        <v>16500</v>
      </c>
      <c r="K26" s="133">
        <f>SUM(K27:K29)</f>
        <v>0</v>
      </c>
      <c r="L26" s="134"/>
      <c r="M26" s="135">
        <f>SUM(M27:M29)</f>
        <v>0</v>
      </c>
      <c r="N26" s="133">
        <f>SUM(N27:N29)</f>
        <v>0</v>
      </c>
      <c r="O26" s="134"/>
      <c r="P26" s="135">
        <f>SUM(P27:P29)</f>
        <v>0</v>
      </c>
      <c r="Q26" s="133">
        <f>SUM(Q27:Q29)</f>
        <v>0</v>
      </c>
      <c r="R26" s="134"/>
      <c r="S26" s="135">
        <f>SUM(S27:S29)</f>
        <v>0</v>
      </c>
      <c r="T26" s="133">
        <f>SUM(T27:T29)</f>
        <v>0</v>
      </c>
      <c r="U26" s="134"/>
      <c r="V26" s="134">
        <f>SUM(V27:V29)</f>
        <v>0</v>
      </c>
      <c r="W26" s="134">
        <f>SUM(W27:W29)</f>
        <v>16500</v>
      </c>
      <c r="X26" s="135">
        <f>SUM(X27:X29)</f>
        <v>16500</v>
      </c>
      <c r="Y26" s="165">
        <f t="shared" si="1"/>
        <v>0</v>
      </c>
      <c r="Z26" s="169">
        <f>Y26/W26</f>
        <v>0</v>
      </c>
      <c r="AA26" s="138"/>
      <c r="AB26" s="128"/>
      <c r="AC26" s="10"/>
      <c r="AD26" s="10"/>
      <c r="AE26" s="10"/>
      <c r="AF26" s="10"/>
      <c r="AG26" s="10"/>
    </row>
    <row r="27" spans="1:33" ht="30" customHeight="1">
      <c r="A27" s="141" t="s">
        <v>84</v>
      </c>
      <c r="B27" s="142" t="s">
        <v>108</v>
      </c>
      <c r="C27" s="143" t="s">
        <v>109</v>
      </c>
      <c r="D27" s="170"/>
      <c r="E27" s="145">
        <f>G13</f>
        <v>0</v>
      </c>
      <c r="F27" s="146">
        <v>0.22</v>
      </c>
      <c r="G27" s="147">
        <f>E27*F27</f>
        <v>0</v>
      </c>
      <c r="H27" s="145">
        <f>J13</f>
        <v>0</v>
      </c>
      <c r="I27" s="146">
        <v>0.22</v>
      </c>
      <c r="J27" s="147">
        <f>H27*I27</f>
        <v>0</v>
      </c>
      <c r="K27" s="145">
        <f>M13</f>
        <v>0</v>
      </c>
      <c r="L27" s="146">
        <v>0.22</v>
      </c>
      <c r="M27" s="147">
        <f>K27*L27</f>
        <v>0</v>
      </c>
      <c r="N27" s="145">
        <f>P13</f>
        <v>0</v>
      </c>
      <c r="O27" s="146">
        <v>0.22</v>
      </c>
      <c r="P27" s="147">
        <f>N27*O27</f>
        <v>0</v>
      </c>
      <c r="Q27" s="145">
        <f>S13</f>
        <v>0</v>
      </c>
      <c r="R27" s="146">
        <v>0.22</v>
      </c>
      <c r="S27" s="147">
        <f>Q27*R27</f>
        <v>0</v>
      </c>
      <c r="T27" s="145">
        <f>V13</f>
        <v>0</v>
      </c>
      <c r="U27" s="146">
        <v>0.22</v>
      </c>
      <c r="V27" s="147">
        <f>T27*U27</f>
        <v>0</v>
      </c>
      <c r="W27" s="148">
        <f>G27+M27+S27</f>
        <v>0</v>
      </c>
      <c r="X27" s="149">
        <f>J27+P27+V27</f>
        <v>0</v>
      </c>
      <c r="Y27" s="149">
        <f t="shared" si="1"/>
        <v>0</v>
      </c>
      <c r="Z27" s="149">
        <f>X27-Y27</f>
        <v>0</v>
      </c>
      <c r="AA27" s="150"/>
      <c r="AB27" s="151"/>
      <c r="AC27" s="152"/>
      <c r="AD27" s="152"/>
      <c r="AE27" s="152"/>
      <c r="AF27" s="152"/>
      <c r="AG27" s="152"/>
    </row>
    <row r="28" spans="1:33" ht="30" customHeight="1">
      <c r="A28" s="141" t="s">
        <v>84</v>
      </c>
      <c r="B28" s="142" t="s">
        <v>110</v>
      </c>
      <c r="C28" s="143" t="s">
        <v>111</v>
      </c>
      <c r="D28" s="170"/>
      <c r="E28" s="145">
        <f>G17</f>
        <v>0</v>
      </c>
      <c r="F28" s="146">
        <v>0.22</v>
      </c>
      <c r="G28" s="147">
        <f>E28*F28</f>
        <v>0</v>
      </c>
      <c r="H28" s="145">
        <f>J17</f>
        <v>0</v>
      </c>
      <c r="I28" s="146">
        <v>0.22</v>
      </c>
      <c r="J28" s="147">
        <f>H28*I28</f>
        <v>0</v>
      </c>
      <c r="K28" s="145">
        <f>M17</f>
        <v>0</v>
      </c>
      <c r="L28" s="146">
        <v>0.22</v>
      </c>
      <c r="M28" s="147">
        <f>K28*L28</f>
        <v>0</v>
      </c>
      <c r="N28" s="145">
        <f>P17</f>
        <v>0</v>
      </c>
      <c r="O28" s="146">
        <v>0.22</v>
      </c>
      <c r="P28" s="147">
        <f>N28*O28</f>
        <v>0</v>
      </c>
      <c r="Q28" s="145">
        <f>S17</f>
        <v>0</v>
      </c>
      <c r="R28" s="146">
        <v>0.22</v>
      </c>
      <c r="S28" s="147">
        <f>Q28*R28</f>
        <v>0</v>
      </c>
      <c r="T28" s="145">
        <f>V17</f>
        <v>0</v>
      </c>
      <c r="U28" s="146">
        <v>0.22</v>
      </c>
      <c r="V28" s="147">
        <f>T28*U28</f>
        <v>0</v>
      </c>
      <c r="W28" s="148">
        <f>G28+M28+S28</f>
        <v>0</v>
      </c>
      <c r="X28" s="149">
        <f>J28+P28+V28</f>
        <v>0</v>
      </c>
      <c r="Y28" s="149">
        <f t="shared" si="1"/>
        <v>0</v>
      </c>
      <c r="Z28" s="149">
        <f>X28-Y28</f>
        <v>0</v>
      </c>
      <c r="AA28" s="150"/>
      <c r="AB28" s="151"/>
      <c r="AC28" s="152"/>
      <c r="AD28" s="152"/>
      <c r="AE28" s="152"/>
      <c r="AF28" s="152"/>
      <c r="AG28" s="152"/>
    </row>
    <row r="29" spans="1:33" ht="30" customHeight="1">
      <c r="A29" s="153" t="s">
        <v>84</v>
      </c>
      <c r="B29" s="154" t="s">
        <v>112</v>
      </c>
      <c r="C29" s="155" t="s">
        <v>96</v>
      </c>
      <c r="D29" s="171"/>
      <c r="E29" s="157">
        <f>G21</f>
        <v>75000</v>
      </c>
      <c r="F29" s="158">
        <v>0.22</v>
      </c>
      <c r="G29" s="159">
        <f>E29*F29</f>
        <v>16500</v>
      </c>
      <c r="H29" s="157">
        <v>75000</v>
      </c>
      <c r="I29" s="158">
        <v>0.22</v>
      </c>
      <c r="J29" s="159">
        <f>H29*I29</f>
        <v>16500</v>
      </c>
      <c r="K29" s="157">
        <f>M21</f>
        <v>0</v>
      </c>
      <c r="L29" s="158">
        <v>0.22</v>
      </c>
      <c r="M29" s="159">
        <f>K29*L29</f>
        <v>0</v>
      </c>
      <c r="N29" s="157">
        <f>P21</f>
        <v>0</v>
      </c>
      <c r="O29" s="158">
        <v>0.22</v>
      </c>
      <c r="P29" s="159">
        <f>N29*O29</f>
        <v>0</v>
      </c>
      <c r="Q29" s="157">
        <f>S21</f>
        <v>0</v>
      </c>
      <c r="R29" s="158">
        <v>0.22</v>
      </c>
      <c r="S29" s="159">
        <f>Q29*R29</f>
        <v>0</v>
      </c>
      <c r="T29" s="157">
        <f>V21</f>
        <v>0</v>
      </c>
      <c r="U29" s="158">
        <v>0.22</v>
      </c>
      <c r="V29" s="159">
        <f>T29*U29</f>
        <v>0</v>
      </c>
      <c r="W29" s="160">
        <f>G29+M29+S29</f>
        <v>16500</v>
      </c>
      <c r="X29" s="161">
        <f>J29+P29+V29</f>
        <v>16500</v>
      </c>
      <c r="Y29" s="161">
        <f t="shared" si="1"/>
        <v>0</v>
      </c>
      <c r="Z29" s="172">
        <f>Y29/W29</f>
        <v>0</v>
      </c>
      <c r="AA29" s="162"/>
      <c r="AB29" s="151"/>
      <c r="AC29" s="152"/>
      <c r="AD29" s="152"/>
      <c r="AE29" s="152"/>
      <c r="AF29" s="152"/>
      <c r="AG29" s="152"/>
    </row>
    <row r="30" spans="1:33" ht="30" customHeight="1">
      <c r="A30" s="129" t="s">
        <v>81</v>
      </c>
      <c r="B30" s="130" t="s">
        <v>113</v>
      </c>
      <c r="C30" s="131" t="s">
        <v>114</v>
      </c>
      <c r="D30" s="132"/>
      <c r="E30" s="133">
        <f>SUM(E31:E33)</f>
        <v>4</v>
      </c>
      <c r="F30" s="134"/>
      <c r="G30" s="135">
        <f>SUM(G31:G33)</f>
        <v>57000</v>
      </c>
      <c r="H30" s="133">
        <f>SUM(H31:H33)</f>
        <v>2</v>
      </c>
      <c r="I30" s="134"/>
      <c r="J30" s="135">
        <f>SUM(J31:J33)</f>
        <v>57000</v>
      </c>
      <c r="K30" s="133">
        <f>SUM(K31:K33)</f>
        <v>0</v>
      </c>
      <c r="L30" s="134"/>
      <c r="M30" s="135">
        <f>SUM(M31:M33)</f>
        <v>0</v>
      </c>
      <c r="N30" s="133">
        <f>SUM(N31:N33)</f>
        <v>0</v>
      </c>
      <c r="O30" s="134"/>
      <c r="P30" s="135">
        <f>SUM(P31:P33)</f>
        <v>0</v>
      </c>
      <c r="Q30" s="133">
        <f>SUM(Q31:Q33)</f>
        <v>0</v>
      </c>
      <c r="R30" s="134"/>
      <c r="S30" s="135">
        <f>SUM(S31:S33)</f>
        <v>0</v>
      </c>
      <c r="T30" s="133">
        <f>SUM(T31:T33)</f>
        <v>0</v>
      </c>
      <c r="U30" s="134"/>
      <c r="V30" s="134">
        <f>SUM(V31:V33)</f>
        <v>0</v>
      </c>
      <c r="W30" s="134">
        <f>SUM(W31:W33)</f>
        <v>57000</v>
      </c>
      <c r="X30" s="134">
        <f>SUM(X31:X33)</f>
        <v>57000</v>
      </c>
      <c r="Y30" s="134">
        <f t="shared" si="1"/>
        <v>0</v>
      </c>
      <c r="Z30" s="134">
        <f>Y30/W30</f>
        <v>0</v>
      </c>
      <c r="AA30" s="138"/>
      <c r="AB30" s="128"/>
      <c r="AC30" s="10"/>
      <c r="AD30" s="10"/>
      <c r="AE30" s="10"/>
      <c r="AF30" s="10"/>
      <c r="AG30" s="10"/>
    </row>
    <row r="31" spans="1:33" ht="30" customHeight="1">
      <c r="A31" s="141" t="s">
        <v>84</v>
      </c>
      <c r="B31" s="142" t="s">
        <v>115</v>
      </c>
      <c r="C31" s="143" t="s">
        <v>116</v>
      </c>
      <c r="D31" s="144" t="s">
        <v>87</v>
      </c>
      <c r="E31" s="145">
        <v>2</v>
      </c>
      <c r="F31" s="146">
        <v>15000</v>
      </c>
      <c r="G31" s="147">
        <f>E31*F31</f>
        <v>30000</v>
      </c>
      <c r="H31" s="145">
        <v>1</v>
      </c>
      <c r="I31" s="146">
        <v>13700</v>
      </c>
      <c r="J31" s="147">
        <v>30000</v>
      </c>
      <c r="K31" s="145"/>
      <c r="L31" s="146"/>
      <c r="M31" s="147">
        <f>K31*L31</f>
        <v>0</v>
      </c>
      <c r="N31" s="145"/>
      <c r="O31" s="146"/>
      <c r="P31" s="147">
        <f>N31*O31</f>
        <v>0</v>
      </c>
      <c r="Q31" s="145"/>
      <c r="R31" s="146"/>
      <c r="S31" s="147">
        <f>Q31*R31</f>
        <v>0</v>
      </c>
      <c r="T31" s="145"/>
      <c r="U31" s="146"/>
      <c r="V31" s="147">
        <f>T31*U31</f>
        <v>0</v>
      </c>
      <c r="W31" s="148">
        <f>G31+M31+S31</f>
        <v>30000</v>
      </c>
      <c r="X31" s="149">
        <f>J31+P31+V31</f>
        <v>30000</v>
      </c>
      <c r="Y31" s="149">
        <f t="shared" si="1"/>
        <v>0</v>
      </c>
      <c r="Z31" s="167">
        <f>Y31/W31</f>
        <v>0</v>
      </c>
      <c r="AA31" s="150"/>
      <c r="AB31" s="128"/>
      <c r="AC31" s="10"/>
      <c r="AD31" s="10"/>
      <c r="AE31" s="10"/>
      <c r="AF31" s="10"/>
      <c r="AG31" s="10"/>
    </row>
    <row r="32" spans="1:33" ht="30" customHeight="1">
      <c r="A32" s="141" t="s">
        <v>84</v>
      </c>
      <c r="B32" s="142" t="s">
        <v>117</v>
      </c>
      <c r="C32" s="143" t="s">
        <v>118</v>
      </c>
      <c r="D32" s="144" t="s">
        <v>87</v>
      </c>
      <c r="E32" s="145">
        <v>2</v>
      </c>
      <c r="F32" s="146">
        <v>13500</v>
      </c>
      <c r="G32" s="147">
        <f>E32*F32</f>
        <v>27000</v>
      </c>
      <c r="H32" s="145">
        <v>1</v>
      </c>
      <c r="I32" s="146">
        <v>12200</v>
      </c>
      <c r="J32" s="147">
        <v>27000</v>
      </c>
      <c r="K32" s="145"/>
      <c r="L32" s="146"/>
      <c r="M32" s="147">
        <f>K32*L32</f>
        <v>0</v>
      </c>
      <c r="N32" s="145"/>
      <c r="O32" s="146"/>
      <c r="P32" s="147">
        <f>N32*O32</f>
        <v>0</v>
      </c>
      <c r="Q32" s="145"/>
      <c r="R32" s="146"/>
      <c r="S32" s="147">
        <f>Q32*R32</f>
        <v>0</v>
      </c>
      <c r="T32" s="145"/>
      <c r="U32" s="146"/>
      <c r="V32" s="147">
        <f>T32*U32</f>
        <v>0</v>
      </c>
      <c r="W32" s="148">
        <f>G32+M32+S32</f>
        <v>27000</v>
      </c>
      <c r="X32" s="149">
        <f>J32+P32+V32</f>
        <v>27000</v>
      </c>
      <c r="Y32" s="149">
        <f t="shared" si="1"/>
        <v>0</v>
      </c>
      <c r="Z32" s="167">
        <f>Y32/W32</f>
        <v>0</v>
      </c>
      <c r="AA32" s="150"/>
      <c r="AB32" s="128"/>
      <c r="AC32" s="10"/>
      <c r="AD32" s="10"/>
      <c r="AE32" s="10"/>
      <c r="AF32" s="10"/>
      <c r="AG32" s="10"/>
    </row>
    <row r="33" spans="1:33" ht="30" customHeight="1">
      <c r="A33" s="153" t="s">
        <v>84</v>
      </c>
      <c r="B33" s="154" t="s">
        <v>119</v>
      </c>
      <c r="C33" s="155" t="s">
        <v>120</v>
      </c>
      <c r="D33" s="156" t="s">
        <v>87</v>
      </c>
      <c r="E33" s="157"/>
      <c r="F33" s="158"/>
      <c r="G33" s="159">
        <f>E33*F33</f>
        <v>0</v>
      </c>
      <c r="H33" s="145"/>
      <c r="I33" s="158"/>
      <c r="J33" s="159">
        <f>H33*I33</f>
        <v>0</v>
      </c>
      <c r="K33" s="157"/>
      <c r="L33" s="158"/>
      <c r="M33" s="159">
        <f>K33*L33</f>
        <v>0</v>
      </c>
      <c r="N33" s="157"/>
      <c r="O33" s="158"/>
      <c r="P33" s="159">
        <f>N33*O33</f>
        <v>0</v>
      </c>
      <c r="Q33" s="157"/>
      <c r="R33" s="158"/>
      <c r="S33" s="159">
        <f>Q33*R33</f>
        <v>0</v>
      </c>
      <c r="T33" s="157"/>
      <c r="U33" s="158"/>
      <c r="V33" s="159">
        <f>T33*U33</f>
        <v>0</v>
      </c>
      <c r="W33" s="160">
        <f>G33+M33+S33</f>
        <v>0</v>
      </c>
      <c r="X33" s="161">
        <f>J33+P33+V33</f>
        <v>0</v>
      </c>
      <c r="Y33" s="161">
        <f t="shared" si="1"/>
        <v>0</v>
      </c>
      <c r="Z33" s="149">
        <f>X33-Y33</f>
        <v>0</v>
      </c>
      <c r="AA33" s="162"/>
      <c r="AB33" s="128"/>
      <c r="AC33" s="10"/>
      <c r="AD33" s="10"/>
      <c r="AE33" s="10"/>
      <c r="AF33" s="10"/>
      <c r="AG33" s="10"/>
    </row>
    <row r="34" spans="1:33" ht="30" customHeight="1">
      <c r="A34" s="173" t="s">
        <v>121</v>
      </c>
      <c r="B34" s="174"/>
      <c r="C34" s="175"/>
      <c r="D34" s="176"/>
      <c r="E34" s="177"/>
      <c r="F34" s="178"/>
      <c r="G34" s="179">
        <f>G13+G17+G21+G26+G30</f>
        <v>148500</v>
      </c>
      <c r="H34" s="157"/>
      <c r="I34" s="178"/>
      <c r="J34" s="179">
        <f>J13+J17+J21+J26+J30</f>
        <v>148500</v>
      </c>
      <c r="K34" s="180"/>
      <c r="L34" s="181"/>
      <c r="M34" s="179">
        <f>M13+M17+M21+M26+M30</f>
        <v>0</v>
      </c>
      <c r="N34" s="180"/>
      <c r="O34" s="181"/>
      <c r="P34" s="179">
        <f>P13+P17+P21+P26+P30</f>
        <v>0</v>
      </c>
      <c r="Q34" s="180"/>
      <c r="R34" s="181"/>
      <c r="S34" s="179">
        <f>S13+S17+S21+S26+S30</f>
        <v>0</v>
      </c>
      <c r="T34" s="180"/>
      <c r="U34" s="181"/>
      <c r="V34" s="178">
        <f>V13+V17+V21+V26+V30</f>
        <v>0</v>
      </c>
      <c r="W34" s="178">
        <f>W13+W17+W21+W26+W30</f>
        <v>148500</v>
      </c>
      <c r="X34" s="179">
        <f>X13+X17+X21+X26+X30</f>
        <v>148500</v>
      </c>
      <c r="Y34" s="182">
        <f t="shared" si="1"/>
        <v>0</v>
      </c>
      <c r="Z34" s="183">
        <f>Y34/W34</f>
        <v>0</v>
      </c>
      <c r="AA34" s="184"/>
      <c r="AB34" s="128"/>
      <c r="AC34" s="10"/>
      <c r="AD34" s="10"/>
      <c r="AE34" s="10"/>
      <c r="AF34" s="10"/>
      <c r="AG34" s="10"/>
    </row>
    <row r="35" spans="1:33" ht="30" customHeight="1">
      <c r="A35" s="121" t="s">
        <v>79</v>
      </c>
      <c r="B35" s="122">
        <v>2</v>
      </c>
      <c r="C35" s="123" t="s">
        <v>122</v>
      </c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6"/>
      <c r="X35" s="126"/>
      <c r="Y35" s="185"/>
      <c r="Z35" s="186"/>
      <c r="AA35" s="127"/>
      <c r="AB35" s="128"/>
      <c r="AC35" s="10"/>
      <c r="AD35" s="10"/>
      <c r="AE35" s="10"/>
      <c r="AF35" s="10"/>
      <c r="AG35" s="10"/>
    </row>
    <row r="36" spans="1:33" ht="30" customHeight="1">
      <c r="A36" s="129" t="s">
        <v>81</v>
      </c>
      <c r="B36" s="130" t="s">
        <v>123</v>
      </c>
      <c r="C36" s="131" t="s">
        <v>124</v>
      </c>
      <c r="D36" s="132"/>
      <c r="E36" s="133">
        <f>SUM(E37:E39)</f>
        <v>0</v>
      </c>
      <c r="F36" s="134"/>
      <c r="G36" s="135">
        <f>SUM(G37:G39)</f>
        <v>0</v>
      </c>
      <c r="H36" s="133">
        <f>SUM(H37:H39)</f>
        <v>0</v>
      </c>
      <c r="I36" s="134"/>
      <c r="J36" s="135">
        <f>SUM(J37:J39)</f>
        <v>0</v>
      </c>
      <c r="K36" s="133">
        <f>SUM(K37:K39)</f>
        <v>0</v>
      </c>
      <c r="L36" s="134"/>
      <c r="M36" s="135">
        <f>SUM(M37:M39)</f>
        <v>0</v>
      </c>
      <c r="N36" s="133">
        <f>SUM(N37:N39)</f>
        <v>0</v>
      </c>
      <c r="O36" s="134"/>
      <c r="P36" s="135">
        <f>SUM(P37:P39)</f>
        <v>0</v>
      </c>
      <c r="Q36" s="133">
        <f>SUM(Q37:Q39)</f>
        <v>0</v>
      </c>
      <c r="R36" s="134"/>
      <c r="S36" s="135">
        <f>SUM(S37:S39)</f>
        <v>0</v>
      </c>
      <c r="T36" s="133">
        <f>SUM(T37:T39)</f>
        <v>0</v>
      </c>
      <c r="U36" s="134"/>
      <c r="V36" s="134">
        <f>SUM(V37:V39)</f>
        <v>0</v>
      </c>
      <c r="W36" s="134">
        <f>SUM(W37:W39)</f>
        <v>0</v>
      </c>
      <c r="X36" s="134">
        <f>SUM(X37:X39)</f>
        <v>0</v>
      </c>
      <c r="Y36" s="134">
        <f t="shared" ref="Y36:Y48" si="2">W36-X36</f>
        <v>0</v>
      </c>
      <c r="Z36" s="134">
        <v>0</v>
      </c>
      <c r="AA36" s="138"/>
      <c r="AB36" s="139"/>
      <c r="AC36" s="140"/>
      <c r="AD36" s="140"/>
      <c r="AE36" s="140"/>
      <c r="AF36" s="140"/>
      <c r="AG36" s="140"/>
    </row>
    <row r="37" spans="1:33" ht="30" customHeight="1">
      <c r="A37" s="141" t="s">
        <v>84</v>
      </c>
      <c r="B37" s="142" t="s">
        <v>125</v>
      </c>
      <c r="C37" s="143" t="s">
        <v>126</v>
      </c>
      <c r="D37" s="144" t="s">
        <v>127</v>
      </c>
      <c r="E37" s="145"/>
      <c r="F37" s="146"/>
      <c r="G37" s="147">
        <f>E37*F37</f>
        <v>0</v>
      </c>
      <c r="H37" s="145"/>
      <c r="I37" s="146"/>
      <c r="J37" s="147">
        <f>H37*I37</f>
        <v>0</v>
      </c>
      <c r="K37" s="145"/>
      <c r="L37" s="146"/>
      <c r="M37" s="147">
        <f>K37*L37</f>
        <v>0</v>
      </c>
      <c r="N37" s="145"/>
      <c r="O37" s="146"/>
      <c r="P37" s="147">
        <f>N37*O37</f>
        <v>0</v>
      </c>
      <c r="Q37" s="145"/>
      <c r="R37" s="146"/>
      <c r="S37" s="147">
        <f>Q37*R37</f>
        <v>0</v>
      </c>
      <c r="T37" s="145"/>
      <c r="U37" s="146"/>
      <c r="V37" s="147">
        <f>T37*U37</f>
        <v>0</v>
      </c>
      <c r="W37" s="148">
        <f>G37+M37+S37</f>
        <v>0</v>
      </c>
      <c r="X37" s="149">
        <f>J37+P37+V37</f>
        <v>0</v>
      </c>
      <c r="Y37" s="149">
        <f t="shared" si="2"/>
        <v>0</v>
      </c>
      <c r="Z37" s="149">
        <f>X37-Y37</f>
        <v>0</v>
      </c>
      <c r="AA37" s="150"/>
      <c r="AB37" s="151"/>
      <c r="AC37" s="152"/>
      <c r="AD37" s="152"/>
      <c r="AE37" s="152"/>
      <c r="AF37" s="152"/>
      <c r="AG37" s="152"/>
    </row>
    <row r="38" spans="1:33" ht="30" customHeight="1">
      <c r="A38" s="141" t="s">
        <v>84</v>
      </c>
      <c r="B38" s="142" t="s">
        <v>128</v>
      </c>
      <c r="C38" s="143" t="s">
        <v>126</v>
      </c>
      <c r="D38" s="144" t="s">
        <v>127</v>
      </c>
      <c r="E38" s="145"/>
      <c r="F38" s="146"/>
      <c r="G38" s="147">
        <f>E38*F38</f>
        <v>0</v>
      </c>
      <c r="H38" s="145"/>
      <c r="I38" s="146"/>
      <c r="J38" s="147">
        <f>H38*I38</f>
        <v>0</v>
      </c>
      <c r="K38" s="145"/>
      <c r="L38" s="146"/>
      <c r="M38" s="147">
        <f>K38*L38</f>
        <v>0</v>
      </c>
      <c r="N38" s="145"/>
      <c r="O38" s="146"/>
      <c r="P38" s="147">
        <f>N38*O38</f>
        <v>0</v>
      </c>
      <c r="Q38" s="145"/>
      <c r="R38" s="146"/>
      <c r="S38" s="147">
        <f>Q38*R38</f>
        <v>0</v>
      </c>
      <c r="T38" s="145"/>
      <c r="U38" s="146"/>
      <c r="V38" s="147">
        <f>T38*U38</f>
        <v>0</v>
      </c>
      <c r="W38" s="148">
        <f>G38+M38+S38</f>
        <v>0</v>
      </c>
      <c r="X38" s="149">
        <f>J38+P38+V38</f>
        <v>0</v>
      </c>
      <c r="Y38" s="149">
        <f t="shared" si="2"/>
        <v>0</v>
      </c>
      <c r="Z38" s="149">
        <f>X38-Y38</f>
        <v>0</v>
      </c>
      <c r="AA38" s="150"/>
      <c r="AB38" s="151"/>
      <c r="AC38" s="152"/>
      <c r="AD38" s="152"/>
      <c r="AE38" s="152"/>
      <c r="AF38" s="152"/>
      <c r="AG38" s="152"/>
    </row>
    <row r="39" spans="1:33" ht="30" customHeight="1">
      <c r="A39" s="153" t="s">
        <v>84</v>
      </c>
      <c r="B39" s="154" t="s">
        <v>129</v>
      </c>
      <c r="C39" s="155" t="s">
        <v>126</v>
      </c>
      <c r="D39" s="156" t="s">
        <v>127</v>
      </c>
      <c r="E39" s="157"/>
      <c r="F39" s="158"/>
      <c r="G39" s="159">
        <f>E39*F39</f>
        <v>0</v>
      </c>
      <c r="H39" s="157"/>
      <c r="I39" s="158"/>
      <c r="J39" s="159">
        <f>H39*I39</f>
        <v>0</v>
      </c>
      <c r="K39" s="157"/>
      <c r="L39" s="158"/>
      <c r="M39" s="159">
        <f>K39*L39</f>
        <v>0</v>
      </c>
      <c r="N39" s="157"/>
      <c r="O39" s="158"/>
      <c r="P39" s="159">
        <f>N39*O39</f>
        <v>0</v>
      </c>
      <c r="Q39" s="157"/>
      <c r="R39" s="158"/>
      <c r="S39" s="159">
        <f>Q39*R39</f>
        <v>0</v>
      </c>
      <c r="T39" s="157"/>
      <c r="U39" s="158"/>
      <c r="V39" s="159">
        <f>T39*U39</f>
        <v>0</v>
      </c>
      <c r="W39" s="160">
        <f>G39+M39+S39</f>
        <v>0</v>
      </c>
      <c r="X39" s="161">
        <f>J39+P39+V39</f>
        <v>0</v>
      </c>
      <c r="Y39" s="161">
        <f t="shared" si="2"/>
        <v>0</v>
      </c>
      <c r="Z39" s="149">
        <f>X39-Y39</f>
        <v>0</v>
      </c>
      <c r="AA39" s="162"/>
      <c r="AB39" s="151"/>
      <c r="AC39" s="152"/>
      <c r="AD39" s="152"/>
      <c r="AE39" s="152"/>
      <c r="AF39" s="152"/>
      <c r="AG39" s="152"/>
    </row>
    <row r="40" spans="1:33" ht="30" customHeight="1">
      <c r="A40" s="129" t="s">
        <v>81</v>
      </c>
      <c r="B40" s="130" t="s">
        <v>130</v>
      </c>
      <c r="C40" s="131" t="s">
        <v>131</v>
      </c>
      <c r="D40" s="132"/>
      <c r="E40" s="133">
        <f>SUM(E41:E43)</f>
        <v>0</v>
      </c>
      <c r="F40" s="134"/>
      <c r="G40" s="135">
        <f>SUM(G41:G43)</f>
        <v>0</v>
      </c>
      <c r="H40" s="133">
        <f>SUM(H41:H43)</f>
        <v>0</v>
      </c>
      <c r="I40" s="134"/>
      <c r="J40" s="135">
        <f>SUM(J41:J43)</f>
        <v>0</v>
      </c>
      <c r="K40" s="133">
        <f>SUM(K41:K43)</f>
        <v>0</v>
      </c>
      <c r="L40" s="134"/>
      <c r="M40" s="135">
        <f>SUM(M41:M43)</f>
        <v>0</v>
      </c>
      <c r="N40" s="133">
        <f>SUM(N41:N43)</f>
        <v>0</v>
      </c>
      <c r="O40" s="134"/>
      <c r="P40" s="135">
        <f>SUM(P41:P43)</f>
        <v>0</v>
      </c>
      <c r="Q40" s="133">
        <f>SUM(Q41:Q43)</f>
        <v>0</v>
      </c>
      <c r="R40" s="134"/>
      <c r="S40" s="135">
        <f>SUM(S41:S43)</f>
        <v>0</v>
      </c>
      <c r="T40" s="133">
        <f>SUM(T41:T43)</f>
        <v>0</v>
      </c>
      <c r="U40" s="134"/>
      <c r="V40" s="134">
        <f>SUM(V41:V43)</f>
        <v>0</v>
      </c>
      <c r="W40" s="134">
        <f>SUM(W41:W43)</f>
        <v>0</v>
      </c>
      <c r="X40" s="134">
        <f>SUM(X41:X43)</f>
        <v>0</v>
      </c>
      <c r="Y40" s="187">
        <f t="shared" si="2"/>
        <v>0</v>
      </c>
      <c r="Z40" s="188">
        <v>0</v>
      </c>
      <c r="AA40" s="138"/>
      <c r="AB40" s="139"/>
      <c r="AC40" s="140"/>
      <c r="AD40" s="140"/>
      <c r="AE40" s="140"/>
      <c r="AF40" s="140"/>
      <c r="AG40" s="140"/>
    </row>
    <row r="41" spans="1:33" ht="30" customHeight="1">
      <c r="A41" s="141" t="s">
        <v>84</v>
      </c>
      <c r="B41" s="142" t="s">
        <v>132</v>
      </c>
      <c r="C41" s="143" t="s">
        <v>133</v>
      </c>
      <c r="D41" s="144" t="s">
        <v>134</v>
      </c>
      <c r="E41" s="145"/>
      <c r="F41" s="146"/>
      <c r="G41" s="147">
        <f>E41*F41</f>
        <v>0</v>
      </c>
      <c r="H41" s="145"/>
      <c r="I41" s="146"/>
      <c r="J41" s="147">
        <f>H41*I41</f>
        <v>0</v>
      </c>
      <c r="K41" s="145"/>
      <c r="L41" s="146"/>
      <c r="M41" s="147">
        <f>K41*L41</f>
        <v>0</v>
      </c>
      <c r="N41" s="145"/>
      <c r="O41" s="146"/>
      <c r="P41" s="147">
        <f>N41*O41</f>
        <v>0</v>
      </c>
      <c r="Q41" s="145"/>
      <c r="R41" s="146"/>
      <c r="S41" s="147">
        <f>Q41*R41</f>
        <v>0</v>
      </c>
      <c r="T41" s="145"/>
      <c r="U41" s="146"/>
      <c r="V41" s="147">
        <f>T41*U41</f>
        <v>0</v>
      </c>
      <c r="W41" s="148">
        <f>G41+M41+S41</f>
        <v>0</v>
      </c>
      <c r="X41" s="149">
        <f>J41+P41+V41</f>
        <v>0</v>
      </c>
      <c r="Y41" s="149">
        <f t="shared" si="2"/>
        <v>0</v>
      </c>
      <c r="Z41" s="149">
        <f>X41-Y41</f>
        <v>0</v>
      </c>
      <c r="AA41" s="150"/>
      <c r="AB41" s="151"/>
      <c r="AC41" s="152"/>
      <c r="AD41" s="152"/>
      <c r="AE41" s="152"/>
      <c r="AF41" s="152"/>
      <c r="AG41" s="152"/>
    </row>
    <row r="42" spans="1:33" ht="30" customHeight="1">
      <c r="A42" s="141" t="s">
        <v>84</v>
      </c>
      <c r="B42" s="142" t="s">
        <v>135</v>
      </c>
      <c r="C42" s="143" t="s">
        <v>133</v>
      </c>
      <c r="D42" s="144" t="s">
        <v>134</v>
      </c>
      <c r="E42" s="145"/>
      <c r="F42" s="146"/>
      <c r="G42" s="147">
        <f>E42*F42</f>
        <v>0</v>
      </c>
      <c r="H42" s="145"/>
      <c r="I42" s="146"/>
      <c r="J42" s="147">
        <f>H42*I42</f>
        <v>0</v>
      </c>
      <c r="K42" s="145"/>
      <c r="L42" s="146"/>
      <c r="M42" s="147">
        <f>K42*L42</f>
        <v>0</v>
      </c>
      <c r="N42" s="145"/>
      <c r="O42" s="146"/>
      <c r="P42" s="147">
        <f>N42*O42</f>
        <v>0</v>
      </c>
      <c r="Q42" s="145"/>
      <c r="R42" s="146"/>
      <c r="S42" s="147">
        <f>Q42*R42</f>
        <v>0</v>
      </c>
      <c r="T42" s="145"/>
      <c r="U42" s="146"/>
      <c r="V42" s="147">
        <f>T42*U42</f>
        <v>0</v>
      </c>
      <c r="W42" s="148">
        <f>G42+M42+S42</f>
        <v>0</v>
      </c>
      <c r="X42" s="149">
        <f>J42+P42+V42</f>
        <v>0</v>
      </c>
      <c r="Y42" s="149">
        <f t="shared" si="2"/>
        <v>0</v>
      </c>
      <c r="Z42" s="149">
        <f>X42-Y42</f>
        <v>0</v>
      </c>
      <c r="AA42" s="150"/>
      <c r="AB42" s="151"/>
      <c r="AC42" s="152"/>
      <c r="AD42" s="152"/>
      <c r="AE42" s="152"/>
      <c r="AF42" s="152"/>
      <c r="AG42" s="152"/>
    </row>
    <row r="43" spans="1:33" ht="30" customHeight="1">
      <c r="A43" s="153" t="s">
        <v>84</v>
      </c>
      <c r="B43" s="154" t="s">
        <v>136</v>
      </c>
      <c r="C43" s="155" t="s">
        <v>133</v>
      </c>
      <c r="D43" s="156" t="s">
        <v>134</v>
      </c>
      <c r="E43" s="157"/>
      <c r="F43" s="158"/>
      <c r="G43" s="159">
        <f>E43*F43</f>
        <v>0</v>
      </c>
      <c r="H43" s="157"/>
      <c r="I43" s="158"/>
      <c r="J43" s="159">
        <f>H43*I43</f>
        <v>0</v>
      </c>
      <c r="K43" s="157"/>
      <c r="L43" s="158"/>
      <c r="M43" s="159">
        <f>K43*L43</f>
        <v>0</v>
      </c>
      <c r="N43" s="157"/>
      <c r="O43" s="158"/>
      <c r="P43" s="159">
        <f>N43*O43</f>
        <v>0</v>
      </c>
      <c r="Q43" s="157"/>
      <c r="R43" s="158"/>
      <c r="S43" s="159">
        <f>Q43*R43</f>
        <v>0</v>
      </c>
      <c r="T43" s="157"/>
      <c r="U43" s="158"/>
      <c r="V43" s="159">
        <f>T43*U43</f>
        <v>0</v>
      </c>
      <c r="W43" s="160">
        <f>G43+M43+S43</f>
        <v>0</v>
      </c>
      <c r="X43" s="161">
        <f>J43+P43+V43</f>
        <v>0</v>
      </c>
      <c r="Y43" s="161">
        <f t="shared" si="2"/>
        <v>0</v>
      </c>
      <c r="Z43" s="149">
        <f>X43-Y43</f>
        <v>0</v>
      </c>
      <c r="AA43" s="162"/>
      <c r="AB43" s="151"/>
      <c r="AC43" s="152"/>
      <c r="AD43" s="152"/>
      <c r="AE43" s="152"/>
      <c r="AF43" s="152"/>
      <c r="AG43" s="152"/>
    </row>
    <row r="44" spans="1:33" ht="30" customHeight="1">
      <c r="A44" s="129" t="s">
        <v>81</v>
      </c>
      <c r="B44" s="130" t="s">
        <v>137</v>
      </c>
      <c r="C44" s="131" t="s">
        <v>138</v>
      </c>
      <c r="D44" s="132"/>
      <c r="E44" s="133">
        <f>SUM(E45:E47)</f>
        <v>0</v>
      </c>
      <c r="F44" s="134"/>
      <c r="G44" s="135">
        <f>SUM(G45:G47)</f>
        <v>0</v>
      </c>
      <c r="H44" s="133">
        <f>SUM(H45:H47)</f>
        <v>0</v>
      </c>
      <c r="I44" s="134"/>
      <c r="J44" s="135">
        <f>SUM(J45:J47)</f>
        <v>0</v>
      </c>
      <c r="K44" s="133">
        <f>SUM(K45:K47)</f>
        <v>0</v>
      </c>
      <c r="L44" s="134"/>
      <c r="M44" s="135">
        <f>SUM(M45:M47)</f>
        <v>0</v>
      </c>
      <c r="N44" s="133">
        <f>SUM(N45:N47)</f>
        <v>0</v>
      </c>
      <c r="O44" s="134"/>
      <c r="P44" s="135">
        <f>SUM(P45:P47)</f>
        <v>0</v>
      </c>
      <c r="Q44" s="133">
        <f>SUM(Q45:Q47)</f>
        <v>0</v>
      </c>
      <c r="R44" s="134"/>
      <c r="S44" s="135">
        <f>SUM(S45:S47)</f>
        <v>0</v>
      </c>
      <c r="T44" s="133">
        <f>SUM(T45:T47)</f>
        <v>0</v>
      </c>
      <c r="U44" s="134"/>
      <c r="V44" s="134">
        <f>SUM(V45:V47)</f>
        <v>0</v>
      </c>
      <c r="W44" s="134">
        <f>SUM(W45:W47)</f>
        <v>0</v>
      </c>
      <c r="X44" s="134">
        <f>SUM(X45:X47)</f>
        <v>0</v>
      </c>
      <c r="Y44" s="134">
        <f t="shared" si="2"/>
        <v>0</v>
      </c>
      <c r="Z44" s="189">
        <v>0</v>
      </c>
      <c r="AA44" s="138"/>
      <c r="AB44" s="139"/>
      <c r="AC44" s="140"/>
      <c r="AD44" s="140"/>
      <c r="AE44" s="140"/>
      <c r="AF44" s="140"/>
      <c r="AG44" s="140"/>
    </row>
    <row r="45" spans="1:33" ht="30" customHeight="1">
      <c r="A45" s="141" t="s">
        <v>84</v>
      </c>
      <c r="B45" s="142" t="s">
        <v>139</v>
      </c>
      <c r="C45" s="143" t="s">
        <v>140</v>
      </c>
      <c r="D45" s="144" t="s">
        <v>134</v>
      </c>
      <c r="E45" s="145"/>
      <c r="F45" s="146"/>
      <c r="G45" s="147">
        <f>E45*F45</f>
        <v>0</v>
      </c>
      <c r="H45" s="145"/>
      <c r="I45" s="146"/>
      <c r="J45" s="147">
        <f>H45*I45</f>
        <v>0</v>
      </c>
      <c r="K45" s="145"/>
      <c r="L45" s="146"/>
      <c r="M45" s="147">
        <f>K45*L45</f>
        <v>0</v>
      </c>
      <c r="N45" s="145"/>
      <c r="O45" s="146"/>
      <c r="P45" s="147">
        <f>N45*O45</f>
        <v>0</v>
      </c>
      <c r="Q45" s="145"/>
      <c r="R45" s="146"/>
      <c r="S45" s="147">
        <f>Q45*R45</f>
        <v>0</v>
      </c>
      <c r="T45" s="145"/>
      <c r="U45" s="146"/>
      <c r="V45" s="147">
        <f>T45*U45</f>
        <v>0</v>
      </c>
      <c r="W45" s="148">
        <f>G45+M45+S45</f>
        <v>0</v>
      </c>
      <c r="X45" s="149">
        <f>J45+P45+V45</f>
        <v>0</v>
      </c>
      <c r="Y45" s="149">
        <f t="shared" si="2"/>
        <v>0</v>
      </c>
      <c r="Z45" s="149">
        <f>X45-Y45</f>
        <v>0</v>
      </c>
      <c r="AA45" s="150"/>
      <c r="AB45" s="151"/>
      <c r="AC45" s="152"/>
      <c r="AD45" s="152"/>
      <c r="AE45" s="152"/>
      <c r="AF45" s="152"/>
      <c r="AG45" s="152"/>
    </row>
    <row r="46" spans="1:33" ht="30" customHeight="1">
      <c r="A46" s="141" t="s">
        <v>84</v>
      </c>
      <c r="B46" s="142" t="s">
        <v>141</v>
      </c>
      <c r="C46" s="143" t="s">
        <v>142</v>
      </c>
      <c r="D46" s="144" t="s">
        <v>134</v>
      </c>
      <c r="E46" s="145"/>
      <c r="F46" s="146"/>
      <c r="G46" s="147">
        <f>E46*F46</f>
        <v>0</v>
      </c>
      <c r="H46" s="145"/>
      <c r="I46" s="146"/>
      <c r="J46" s="147">
        <f>H46*I46</f>
        <v>0</v>
      </c>
      <c r="K46" s="145"/>
      <c r="L46" s="146"/>
      <c r="M46" s="147">
        <f>K46*L46</f>
        <v>0</v>
      </c>
      <c r="N46" s="145"/>
      <c r="O46" s="146"/>
      <c r="P46" s="147">
        <f>N46*O46</f>
        <v>0</v>
      </c>
      <c r="Q46" s="145"/>
      <c r="R46" s="146"/>
      <c r="S46" s="147">
        <f>Q46*R46</f>
        <v>0</v>
      </c>
      <c r="T46" s="145"/>
      <c r="U46" s="146"/>
      <c r="V46" s="147">
        <f>T46*U46</f>
        <v>0</v>
      </c>
      <c r="W46" s="148">
        <f>G46+M46+S46</f>
        <v>0</v>
      </c>
      <c r="X46" s="149">
        <f>J46+P46+V46</f>
        <v>0</v>
      </c>
      <c r="Y46" s="149">
        <f t="shared" si="2"/>
        <v>0</v>
      </c>
      <c r="Z46" s="149">
        <f>X46-Y46</f>
        <v>0</v>
      </c>
      <c r="AA46" s="150"/>
      <c r="AB46" s="151"/>
      <c r="AC46" s="152"/>
      <c r="AD46" s="152"/>
      <c r="AE46" s="152"/>
      <c r="AF46" s="152"/>
      <c r="AG46" s="152"/>
    </row>
    <row r="47" spans="1:33" ht="30" customHeight="1">
      <c r="A47" s="153" t="s">
        <v>84</v>
      </c>
      <c r="B47" s="154" t="s">
        <v>143</v>
      </c>
      <c r="C47" s="155" t="s">
        <v>140</v>
      </c>
      <c r="D47" s="156" t="s">
        <v>134</v>
      </c>
      <c r="E47" s="157"/>
      <c r="F47" s="158"/>
      <c r="G47" s="159">
        <f>E47*F47</f>
        <v>0</v>
      </c>
      <c r="H47" s="157"/>
      <c r="I47" s="158"/>
      <c r="J47" s="159">
        <f>H47*I47</f>
        <v>0</v>
      </c>
      <c r="K47" s="157"/>
      <c r="L47" s="158"/>
      <c r="M47" s="159">
        <f>K47*L47</f>
        <v>0</v>
      </c>
      <c r="N47" s="157"/>
      <c r="O47" s="158"/>
      <c r="P47" s="159">
        <f>N47*O47</f>
        <v>0</v>
      </c>
      <c r="Q47" s="157"/>
      <c r="R47" s="158"/>
      <c r="S47" s="159">
        <f>Q47*R47</f>
        <v>0</v>
      </c>
      <c r="T47" s="157"/>
      <c r="U47" s="158"/>
      <c r="V47" s="159">
        <f>T47*U47</f>
        <v>0</v>
      </c>
      <c r="W47" s="160">
        <f>G47+M47+S47</f>
        <v>0</v>
      </c>
      <c r="X47" s="161">
        <f>J47+P47+V47</f>
        <v>0</v>
      </c>
      <c r="Y47" s="161">
        <f t="shared" si="2"/>
        <v>0</v>
      </c>
      <c r="Z47" s="172">
        <v>0</v>
      </c>
      <c r="AA47" s="162"/>
      <c r="AB47" s="151"/>
      <c r="AC47" s="152"/>
      <c r="AD47" s="152"/>
      <c r="AE47" s="152"/>
      <c r="AF47" s="152"/>
      <c r="AG47" s="152"/>
    </row>
    <row r="48" spans="1:33" ht="30" customHeight="1">
      <c r="A48" s="173" t="s">
        <v>144</v>
      </c>
      <c r="B48" s="174"/>
      <c r="C48" s="175"/>
      <c r="D48" s="176"/>
      <c r="E48" s="190">
        <f>E44+E40+E36</f>
        <v>0</v>
      </c>
      <c r="F48" s="178"/>
      <c r="G48" s="179">
        <f>G44+G40+G36</f>
        <v>0</v>
      </c>
      <c r="H48" s="190">
        <f>H44+H40+H36</f>
        <v>0</v>
      </c>
      <c r="I48" s="178"/>
      <c r="J48" s="179">
        <f>J44+J40+J36</f>
        <v>0</v>
      </c>
      <c r="K48" s="190">
        <f>K44+K40+K36</f>
        <v>0</v>
      </c>
      <c r="L48" s="178"/>
      <c r="M48" s="179">
        <f>M44+M40+M36</f>
        <v>0</v>
      </c>
      <c r="N48" s="190">
        <f>N44+N40+N36</f>
        <v>0</v>
      </c>
      <c r="O48" s="178"/>
      <c r="P48" s="179">
        <f>P44+P40+P36</f>
        <v>0</v>
      </c>
      <c r="Q48" s="190">
        <f>Q44+Q40+Q36</f>
        <v>0</v>
      </c>
      <c r="R48" s="178"/>
      <c r="S48" s="179">
        <f>S44+S40+S36</f>
        <v>0</v>
      </c>
      <c r="T48" s="190">
        <f>T44+T40+T36</f>
        <v>0</v>
      </c>
      <c r="U48" s="178"/>
      <c r="V48" s="179">
        <f>V44+V40+V36</f>
        <v>0</v>
      </c>
      <c r="W48" s="191">
        <f>W44+W40+W36</f>
        <v>0</v>
      </c>
      <c r="X48" s="191">
        <f>X44+X40+X36</f>
        <v>0</v>
      </c>
      <c r="Y48" s="191">
        <f t="shared" si="2"/>
        <v>0</v>
      </c>
      <c r="Z48" s="191">
        <v>0</v>
      </c>
      <c r="AA48" s="184"/>
      <c r="AB48" s="128"/>
      <c r="AC48" s="10"/>
      <c r="AD48" s="10"/>
      <c r="AE48" s="10"/>
      <c r="AF48" s="10"/>
      <c r="AG48" s="10"/>
    </row>
    <row r="49" spans="1:33" ht="30" customHeight="1">
      <c r="A49" s="121" t="s">
        <v>79</v>
      </c>
      <c r="B49" s="122">
        <v>3</v>
      </c>
      <c r="C49" s="123" t="s">
        <v>145</v>
      </c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6"/>
      <c r="X49" s="126"/>
      <c r="Y49" s="126"/>
      <c r="Z49" s="126"/>
      <c r="AA49" s="127"/>
      <c r="AB49" s="128"/>
      <c r="AC49" s="10"/>
      <c r="AD49" s="10"/>
      <c r="AE49" s="10"/>
      <c r="AF49" s="10"/>
      <c r="AG49" s="10"/>
    </row>
    <row r="50" spans="1:33" ht="45" customHeight="1">
      <c r="A50" s="129" t="s">
        <v>81</v>
      </c>
      <c r="B50" s="130" t="s">
        <v>146</v>
      </c>
      <c r="C50" s="131" t="s">
        <v>147</v>
      </c>
      <c r="D50" s="132"/>
      <c r="E50" s="133">
        <f>SUM(E51:E53)</f>
        <v>0</v>
      </c>
      <c r="F50" s="134"/>
      <c r="G50" s="135">
        <f>SUM(G51:G53)</f>
        <v>0</v>
      </c>
      <c r="H50" s="133">
        <f>SUM(H51:H53)</f>
        <v>0</v>
      </c>
      <c r="I50" s="134"/>
      <c r="J50" s="135">
        <f>SUM(J51:J53)</f>
        <v>0</v>
      </c>
      <c r="K50" s="133">
        <f>SUM(K51:K53)</f>
        <v>0</v>
      </c>
      <c r="L50" s="134"/>
      <c r="M50" s="135">
        <f>SUM(M51:M53)</f>
        <v>0</v>
      </c>
      <c r="N50" s="133">
        <f>SUM(N51:N53)</f>
        <v>0</v>
      </c>
      <c r="O50" s="134"/>
      <c r="P50" s="135">
        <f>SUM(P51:P53)</f>
        <v>0</v>
      </c>
      <c r="Q50" s="133">
        <f>SUM(Q51:Q53)</f>
        <v>0</v>
      </c>
      <c r="R50" s="134"/>
      <c r="S50" s="135">
        <f>SUM(S51:S53)</f>
        <v>0</v>
      </c>
      <c r="T50" s="133">
        <f>SUM(T51:T53)</f>
        <v>0</v>
      </c>
      <c r="U50" s="134"/>
      <c r="V50" s="134">
        <f>SUM(V51:V53)</f>
        <v>0</v>
      </c>
      <c r="W50" s="134">
        <f>SUM(W51:W53)</f>
        <v>0</v>
      </c>
      <c r="X50" s="135">
        <f>SUM(X51:X53)</f>
        <v>0</v>
      </c>
      <c r="Y50" s="137">
        <f>W50-X50</f>
        <v>0</v>
      </c>
      <c r="Z50" s="192">
        <v>0</v>
      </c>
      <c r="AA50" s="138"/>
      <c r="AB50" s="139"/>
      <c r="AC50" s="140"/>
      <c r="AD50" s="140"/>
      <c r="AE50" s="140"/>
      <c r="AF50" s="140"/>
      <c r="AG50" s="140"/>
    </row>
    <row r="51" spans="1:33" ht="30" customHeight="1">
      <c r="A51" s="141" t="s">
        <v>84</v>
      </c>
      <c r="B51" s="142" t="s">
        <v>148</v>
      </c>
      <c r="C51" s="143" t="s">
        <v>149</v>
      </c>
      <c r="D51" s="144" t="s">
        <v>127</v>
      </c>
      <c r="E51" s="145"/>
      <c r="F51" s="146"/>
      <c r="G51" s="147">
        <f>E51*F51</f>
        <v>0</v>
      </c>
      <c r="H51" s="145"/>
      <c r="I51" s="146"/>
      <c r="J51" s="147">
        <f>H51*I51</f>
        <v>0</v>
      </c>
      <c r="K51" s="145"/>
      <c r="L51" s="146"/>
      <c r="M51" s="147">
        <f>K51*L51</f>
        <v>0</v>
      </c>
      <c r="N51" s="145"/>
      <c r="O51" s="146"/>
      <c r="P51" s="147">
        <f>N51*O51</f>
        <v>0</v>
      </c>
      <c r="Q51" s="145"/>
      <c r="R51" s="146"/>
      <c r="S51" s="147">
        <f>Q51*R51</f>
        <v>0</v>
      </c>
      <c r="T51" s="145"/>
      <c r="U51" s="146"/>
      <c r="V51" s="147">
        <f>T51*U51</f>
        <v>0</v>
      </c>
      <c r="W51" s="148">
        <f>G51+M51+S51</f>
        <v>0</v>
      </c>
      <c r="X51" s="149">
        <f>J51+P51+V51</f>
        <v>0</v>
      </c>
      <c r="Y51" s="149">
        <f>W51-X51</f>
        <v>0</v>
      </c>
      <c r="Z51" s="149">
        <f>X51-Y51</f>
        <v>0</v>
      </c>
      <c r="AA51" s="150"/>
      <c r="AB51" s="151"/>
      <c r="AC51" s="152"/>
      <c r="AD51" s="152"/>
      <c r="AE51" s="152"/>
      <c r="AF51" s="152"/>
      <c r="AG51" s="152"/>
    </row>
    <row r="52" spans="1:33" ht="30" customHeight="1">
      <c r="A52" s="141" t="s">
        <v>84</v>
      </c>
      <c r="B52" s="142" t="s">
        <v>150</v>
      </c>
      <c r="C52" s="143" t="s">
        <v>151</v>
      </c>
      <c r="D52" s="144" t="s">
        <v>127</v>
      </c>
      <c r="E52" s="145"/>
      <c r="F52" s="146"/>
      <c r="G52" s="147">
        <f>E52*F52</f>
        <v>0</v>
      </c>
      <c r="H52" s="145"/>
      <c r="I52" s="146"/>
      <c r="J52" s="147">
        <f>H52*I52</f>
        <v>0</v>
      </c>
      <c r="K52" s="145"/>
      <c r="L52" s="146"/>
      <c r="M52" s="147">
        <f>K52*L52</f>
        <v>0</v>
      </c>
      <c r="N52" s="145"/>
      <c r="O52" s="146"/>
      <c r="P52" s="147">
        <f>N52*O52</f>
        <v>0</v>
      </c>
      <c r="Q52" s="145"/>
      <c r="R52" s="146"/>
      <c r="S52" s="147">
        <f>Q52*R52</f>
        <v>0</v>
      </c>
      <c r="T52" s="145"/>
      <c r="U52" s="146"/>
      <c r="V52" s="147">
        <f>T52*U52</f>
        <v>0</v>
      </c>
      <c r="W52" s="148">
        <f>G52+M52+S52</f>
        <v>0</v>
      </c>
      <c r="X52" s="149">
        <f>J52+P52+V52</f>
        <v>0</v>
      </c>
      <c r="Y52" s="149">
        <f>W52-X52</f>
        <v>0</v>
      </c>
      <c r="Z52" s="149">
        <f>X52-Y52</f>
        <v>0</v>
      </c>
      <c r="AA52" s="150"/>
      <c r="AB52" s="151"/>
      <c r="AC52" s="152"/>
      <c r="AD52" s="152"/>
      <c r="AE52" s="152"/>
      <c r="AF52" s="152"/>
      <c r="AG52" s="152"/>
    </row>
    <row r="53" spans="1:33" ht="30" customHeight="1">
      <c r="A53" s="153" t="s">
        <v>84</v>
      </c>
      <c r="B53" s="154" t="s">
        <v>152</v>
      </c>
      <c r="C53" s="155" t="s">
        <v>153</v>
      </c>
      <c r="D53" s="156" t="s">
        <v>127</v>
      </c>
      <c r="E53" s="157"/>
      <c r="F53" s="158"/>
      <c r="G53" s="159">
        <f>E53*F53</f>
        <v>0</v>
      </c>
      <c r="H53" s="157"/>
      <c r="I53" s="158"/>
      <c r="J53" s="159">
        <f>H53*I53</f>
        <v>0</v>
      </c>
      <c r="K53" s="157"/>
      <c r="L53" s="158"/>
      <c r="M53" s="159">
        <f>K53*L53</f>
        <v>0</v>
      </c>
      <c r="N53" s="157"/>
      <c r="O53" s="158"/>
      <c r="P53" s="159">
        <f>N53*O53</f>
        <v>0</v>
      </c>
      <c r="Q53" s="157"/>
      <c r="R53" s="158"/>
      <c r="S53" s="159">
        <f>Q53*R53</f>
        <v>0</v>
      </c>
      <c r="T53" s="157"/>
      <c r="U53" s="158"/>
      <c r="V53" s="159">
        <f>T53*U53</f>
        <v>0</v>
      </c>
      <c r="W53" s="160">
        <f>G53+M53+S53</f>
        <v>0</v>
      </c>
      <c r="X53" s="161">
        <f>J53+P53+V53</f>
        <v>0</v>
      </c>
      <c r="Y53" s="161">
        <f>W53-X53</f>
        <v>0</v>
      </c>
      <c r="Z53" s="149">
        <f>X53-Y53</f>
        <v>0</v>
      </c>
      <c r="AA53" s="162"/>
      <c r="AB53" s="151"/>
      <c r="AC53" s="152"/>
      <c r="AD53" s="152"/>
      <c r="AE53" s="152"/>
      <c r="AF53" s="152"/>
      <c r="AG53" s="152"/>
    </row>
    <row r="54" spans="1:33" ht="47.25" customHeight="1">
      <c r="A54" s="129" t="s">
        <v>81</v>
      </c>
      <c r="B54" s="130" t="s">
        <v>154</v>
      </c>
      <c r="C54" s="131" t="s">
        <v>155</v>
      </c>
      <c r="D54" s="132"/>
      <c r="E54" s="133"/>
      <c r="F54" s="134"/>
      <c r="G54" s="135"/>
      <c r="H54" s="133"/>
      <c r="I54" s="134"/>
      <c r="J54" s="135"/>
      <c r="K54" s="133">
        <f>SUM(K55:K56)</f>
        <v>0</v>
      </c>
      <c r="L54" s="134"/>
      <c r="M54" s="135">
        <f>SUM(M55:M56)</f>
        <v>0</v>
      </c>
      <c r="N54" s="133">
        <f>SUM(N55:N56)</f>
        <v>0</v>
      </c>
      <c r="O54" s="134"/>
      <c r="P54" s="135">
        <f>SUM(P55:P56)</f>
        <v>0</v>
      </c>
      <c r="Q54" s="133">
        <f>SUM(Q55:Q56)</f>
        <v>0</v>
      </c>
      <c r="R54" s="134"/>
      <c r="S54" s="135">
        <f>SUM(S55:S56)</f>
        <v>0</v>
      </c>
      <c r="T54" s="133">
        <f>SUM(T55:T56)</f>
        <v>0</v>
      </c>
      <c r="U54" s="134"/>
      <c r="V54" s="134">
        <f>SUM(V55:V56)</f>
        <v>0</v>
      </c>
      <c r="W54" s="134">
        <v>0</v>
      </c>
      <c r="X54" s="134">
        <v>0</v>
      </c>
      <c r="Y54" s="134">
        <v>0</v>
      </c>
      <c r="Z54" s="189">
        <v>0</v>
      </c>
      <c r="AA54" s="138"/>
      <c r="AB54" s="139"/>
      <c r="AC54" s="140"/>
      <c r="AD54" s="140"/>
      <c r="AE54" s="140"/>
      <c r="AF54" s="140"/>
      <c r="AG54" s="140"/>
    </row>
    <row r="55" spans="1:33" ht="30" customHeight="1">
      <c r="A55" s="141" t="s">
        <v>84</v>
      </c>
      <c r="B55" s="142" t="s">
        <v>156</v>
      </c>
      <c r="C55" s="143" t="s">
        <v>157</v>
      </c>
      <c r="D55" s="144" t="s">
        <v>158</v>
      </c>
      <c r="E55" s="361" t="s">
        <v>159</v>
      </c>
      <c r="F55" s="362"/>
      <c r="G55" s="363"/>
      <c r="H55" s="361" t="s">
        <v>159</v>
      </c>
      <c r="I55" s="362"/>
      <c r="J55" s="363"/>
      <c r="K55" s="145"/>
      <c r="L55" s="146"/>
      <c r="M55" s="147">
        <f>K55*L55</f>
        <v>0</v>
      </c>
      <c r="N55" s="145"/>
      <c r="O55" s="146"/>
      <c r="P55" s="147">
        <f>N55*O55</f>
        <v>0</v>
      </c>
      <c r="Q55" s="145"/>
      <c r="R55" s="146"/>
      <c r="S55" s="147">
        <f>Q55*R55</f>
        <v>0</v>
      </c>
      <c r="T55" s="145"/>
      <c r="U55" s="146"/>
      <c r="V55" s="147">
        <f>T55*U55</f>
        <v>0</v>
      </c>
      <c r="W55" s="148">
        <v>0</v>
      </c>
      <c r="X55" s="149">
        <v>0</v>
      </c>
      <c r="Y55" s="149">
        <v>0</v>
      </c>
      <c r="Z55" s="149">
        <f>X55-Y55</f>
        <v>0</v>
      </c>
      <c r="AA55" s="150"/>
      <c r="AB55" s="151"/>
      <c r="AC55" s="152"/>
      <c r="AD55" s="152"/>
      <c r="AE55" s="152"/>
      <c r="AF55" s="152"/>
      <c r="AG55" s="152"/>
    </row>
    <row r="56" spans="1:33" ht="30" customHeight="1">
      <c r="A56" s="153" t="s">
        <v>84</v>
      </c>
      <c r="B56" s="154" t="s">
        <v>160</v>
      </c>
      <c r="C56" s="155" t="s">
        <v>161</v>
      </c>
      <c r="D56" s="156" t="s">
        <v>158</v>
      </c>
      <c r="E56" s="338"/>
      <c r="F56" s="364"/>
      <c r="G56" s="339"/>
      <c r="H56" s="338"/>
      <c r="I56" s="364"/>
      <c r="J56" s="339"/>
      <c r="K56" s="157"/>
      <c r="L56" s="158"/>
      <c r="M56" s="159">
        <f>K56*L56</f>
        <v>0</v>
      </c>
      <c r="N56" s="157"/>
      <c r="O56" s="158"/>
      <c r="P56" s="159">
        <f>N56*O56</f>
        <v>0</v>
      </c>
      <c r="Q56" s="157"/>
      <c r="R56" s="158"/>
      <c r="S56" s="159">
        <f>Q56*R56</f>
        <v>0</v>
      </c>
      <c r="T56" s="157"/>
      <c r="U56" s="158"/>
      <c r="V56" s="159">
        <f>T56*U56</f>
        <v>0</v>
      </c>
      <c r="W56" s="160">
        <v>0</v>
      </c>
      <c r="X56" s="161">
        <v>0</v>
      </c>
      <c r="Y56" s="161">
        <v>0</v>
      </c>
      <c r="Z56" s="149">
        <f>X56-Y56</f>
        <v>0</v>
      </c>
      <c r="AA56" s="162"/>
      <c r="AB56" s="151"/>
      <c r="AC56" s="152"/>
      <c r="AD56" s="152"/>
      <c r="AE56" s="152"/>
      <c r="AF56" s="152"/>
      <c r="AG56" s="152"/>
    </row>
    <row r="57" spans="1:33" ht="30" customHeight="1">
      <c r="A57" s="173" t="s">
        <v>162</v>
      </c>
      <c r="B57" s="174"/>
      <c r="C57" s="175"/>
      <c r="D57" s="176"/>
      <c r="E57" s="190">
        <f>E50</f>
        <v>0</v>
      </c>
      <c r="F57" s="178"/>
      <c r="G57" s="179">
        <f>G50</f>
        <v>0</v>
      </c>
      <c r="H57" s="190">
        <f>H50</f>
        <v>0</v>
      </c>
      <c r="I57" s="178"/>
      <c r="J57" s="179">
        <f>J50</f>
        <v>0</v>
      </c>
      <c r="K57" s="190">
        <f>K54+K50</f>
        <v>0</v>
      </c>
      <c r="L57" s="178"/>
      <c r="M57" s="179">
        <f>M54+M50</f>
        <v>0</v>
      </c>
      <c r="N57" s="190">
        <f>N54+N50</f>
        <v>0</v>
      </c>
      <c r="O57" s="178"/>
      <c r="P57" s="179">
        <f>P54+P50</f>
        <v>0</v>
      </c>
      <c r="Q57" s="190">
        <f>Q54+Q50</f>
        <v>0</v>
      </c>
      <c r="R57" s="178"/>
      <c r="S57" s="179">
        <f>S54+S50</f>
        <v>0</v>
      </c>
      <c r="T57" s="190">
        <f>T54+T50</f>
        <v>0</v>
      </c>
      <c r="U57" s="178"/>
      <c r="V57" s="179">
        <f>V54+V50</f>
        <v>0</v>
      </c>
      <c r="W57" s="191">
        <f>W54+W50</f>
        <v>0</v>
      </c>
      <c r="X57" s="191">
        <f>X54+X50</f>
        <v>0</v>
      </c>
      <c r="Y57" s="193">
        <f>W57-X57</f>
        <v>0</v>
      </c>
      <c r="Z57" s="194">
        <v>0</v>
      </c>
      <c r="AA57" s="184"/>
      <c r="AB57" s="151"/>
      <c r="AC57" s="152"/>
      <c r="AD57" s="152"/>
      <c r="AE57" s="10"/>
      <c r="AF57" s="10"/>
      <c r="AG57" s="10"/>
    </row>
    <row r="58" spans="1:33" ht="30" customHeight="1">
      <c r="A58" s="121" t="s">
        <v>79</v>
      </c>
      <c r="B58" s="122">
        <v>4</v>
      </c>
      <c r="C58" s="123" t="s">
        <v>163</v>
      </c>
      <c r="D58" s="124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6"/>
      <c r="X58" s="126"/>
      <c r="Y58" s="195"/>
      <c r="Z58" s="196"/>
      <c r="AA58" s="127"/>
      <c r="AB58" s="128"/>
      <c r="AC58" s="10"/>
      <c r="AD58" s="10"/>
      <c r="AE58" s="10"/>
      <c r="AF58" s="10"/>
      <c r="AG58" s="10"/>
    </row>
    <row r="59" spans="1:33" ht="30" customHeight="1">
      <c r="A59" s="129" t="s">
        <v>81</v>
      </c>
      <c r="B59" s="130" t="s">
        <v>164</v>
      </c>
      <c r="C59" s="131" t="s">
        <v>165</v>
      </c>
      <c r="D59" s="132"/>
      <c r="E59" s="133">
        <f>SUM(E60:E62)</f>
        <v>0</v>
      </c>
      <c r="F59" s="134"/>
      <c r="G59" s="135">
        <f>SUM(G60:G62)</f>
        <v>0</v>
      </c>
      <c r="H59" s="133">
        <f>SUM(H60:H62)</f>
        <v>0</v>
      </c>
      <c r="I59" s="134"/>
      <c r="J59" s="135">
        <f>SUM(J60:J62)</f>
        <v>0</v>
      </c>
      <c r="K59" s="133">
        <f>SUM(K60:K62)</f>
        <v>0</v>
      </c>
      <c r="L59" s="134"/>
      <c r="M59" s="135">
        <f>SUM(M60:M62)</f>
        <v>0</v>
      </c>
      <c r="N59" s="133">
        <f>SUM(N60:N62)</f>
        <v>0</v>
      </c>
      <c r="O59" s="134"/>
      <c r="P59" s="135">
        <f>SUM(P60:P62)</f>
        <v>0</v>
      </c>
      <c r="Q59" s="133">
        <f>SUM(Q60:Q62)</f>
        <v>0</v>
      </c>
      <c r="R59" s="134"/>
      <c r="S59" s="135">
        <f>SUM(S60:S62)</f>
        <v>0</v>
      </c>
      <c r="T59" s="133">
        <f>SUM(T60:T62)</f>
        <v>0</v>
      </c>
      <c r="U59" s="134"/>
      <c r="V59" s="134">
        <f>SUM(V60:V62)</f>
        <v>0</v>
      </c>
      <c r="W59" s="134">
        <f>SUM(W60:W62)</f>
        <v>0</v>
      </c>
      <c r="X59" s="135">
        <f>SUM(X60:X62)</f>
        <v>0</v>
      </c>
      <c r="Y59" s="197">
        <f t="shared" ref="Y59:Z62" si="3">W59-X59</f>
        <v>0</v>
      </c>
      <c r="Z59" s="165">
        <f t="shared" si="3"/>
        <v>0</v>
      </c>
      <c r="AA59" s="138"/>
      <c r="AB59" s="139"/>
      <c r="AC59" s="140"/>
      <c r="AD59" s="140"/>
      <c r="AE59" s="140"/>
      <c r="AF59" s="140"/>
      <c r="AG59" s="140"/>
    </row>
    <row r="60" spans="1:33" ht="30" customHeight="1">
      <c r="A60" s="141" t="s">
        <v>84</v>
      </c>
      <c r="B60" s="142" t="s">
        <v>166</v>
      </c>
      <c r="C60" s="143" t="s">
        <v>167</v>
      </c>
      <c r="D60" s="198" t="s">
        <v>168</v>
      </c>
      <c r="E60" s="199"/>
      <c r="F60" s="200"/>
      <c r="G60" s="201">
        <f>E60*F60</f>
        <v>0</v>
      </c>
      <c r="H60" s="199"/>
      <c r="I60" s="200"/>
      <c r="J60" s="201">
        <f>H60*I60</f>
        <v>0</v>
      </c>
      <c r="K60" s="145"/>
      <c r="L60" s="200"/>
      <c r="M60" s="147">
        <f>K60*L60</f>
        <v>0</v>
      </c>
      <c r="N60" s="145"/>
      <c r="O60" s="200"/>
      <c r="P60" s="147">
        <f>N60*O60</f>
        <v>0</v>
      </c>
      <c r="Q60" s="145"/>
      <c r="R60" s="200"/>
      <c r="S60" s="147">
        <f>Q60*R60</f>
        <v>0</v>
      </c>
      <c r="T60" s="145"/>
      <c r="U60" s="200"/>
      <c r="V60" s="147">
        <f>T60*U60</f>
        <v>0</v>
      </c>
      <c r="W60" s="148">
        <f>G60+M60+S60</f>
        <v>0</v>
      </c>
      <c r="X60" s="149">
        <f>J60+P60+V60</f>
        <v>0</v>
      </c>
      <c r="Y60" s="149">
        <f t="shared" si="3"/>
        <v>0</v>
      </c>
      <c r="Z60" s="149">
        <f t="shared" si="3"/>
        <v>0</v>
      </c>
      <c r="AA60" s="150"/>
      <c r="AB60" s="151"/>
      <c r="AC60" s="152"/>
      <c r="AD60" s="152"/>
      <c r="AE60" s="152"/>
      <c r="AF60" s="152"/>
      <c r="AG60" s="152"/>
    </row>
    <row r="61" spans="1:33" ht="30" customHeight="1">
      <c r="A61" s="141" t="s">
        <v>84</v>
      </c>
      <c r="B61" s="142" t="s">
        <v>169</v>
      </c>
      <c r="C61" s="143" t="s">
        <v>167</v>
      </c>
      <c r="D61" s="198" t="s">
        <v>168</v>
      </c>
      <c r="E61" s="199"/>
      <c r="F61" s="200"/>
      <c r="G61" s="201">
        <f>E61*F61</f>
        <v>0</v>
      </c>
      <c r="H61" s="199"/>
      <c r="I61" s="200"/>
      <c r="J61" s="201">
        <f>H61*I61</f>
        <v>0</v>
      </c>
      <c r="K61" s="145"/>
      <c r="L61" s="200"/>
      <c r="M61" s="147">
        <f>K61*L61</f>
        <v>0</v>
      </c>
      <c r="N61" s="145"/>
      <c r="O61" s="200"/>
      <c r="P61" s="147">
        <f>N61*O61</f>
        <v>0</v>
      </c>
      <c r="Q61" s="145"/>
      <c r="R61" s="200"/>
      <c r="S61" s="147">
        <f>Q61*R61</f>
        <v>0</v>
      </c>
      <c r="T61" s="145"/>
      <c r="U61" s="200"/>
      <c r="V61" s="147">
        <f>T61*U61</f>
        <v>0</v>
      </c>
      <c r="W61" s="148">
        <f>G61+M61+S61</f>
        <v>0</v>
      </c>
      <c r="X61" s="149">
        <f>J61+P61+V61</f>
        <v>0</v>
      </c>
      <c r="Y61" s="149">
        <f t="shared" si="3"/>
        <v>0</v>
      </c>
      <c r="Z61" s="149">
        <f t="shared" si="3"/>
        <v>0</v>
      </c>
      <c r="AA61" s="150"/>
      <c r="AB61" s="151"/>
      <c r="AC61" s="152"/>
      <c r="AD61" s="152"/>
      <c r="AE61" s="152"/>
      <c r="AF61" s="152"/>
      <c r="AG61" s="152"/>
    </row>
    <row r="62" spans="1:33" ht="30" customHeight="1">
      <c r="A62" s="153" t="s">
        <v>84</v>
      </c>
      <c r="B62" s="154" t="s">
        <v>170</v>
      </c>
      <c r="C62" s="155" t="s">
        <v>167</v>
      </c>
      <c r="D62" s="202" t="s">
        <v>168</v>
      </c>
      <c r="E62" s="203"/>
      <c r="F62" s="204"/>
      <c r="G62" s="205">
        <f>E62*F62</f>
        <v>0</v>
      </c>
      <c r="H62" s="203"/>
      <c r="I62" s="204"/>
      <c r="J62" s="205">
        <f>H62*I62</f>
        <v>0</v>
      </c>
      <c r="K62" s="157"/>
      <c r="L62" s="204"/>
      <c r="M62" s="159">
        <f>K62*L62</f>
        <v>0</v>
      </c>
      <c r="N62" s="157"/>
      <c r="O62" s="204"/>
      <c r="P62" s="159">
        <f>N62*O62</f>
        <v>0</v>
      </c>
      <c r="Q62" s="157"/>
      <c r="R62" s="204"/>
      <c r="S62" s="159">
        <f>Q62*R62</f>
        <v>0</v>
      </c>
      <c r="T62" s="157"/>
      <c r="U62" s="204"/>
      <c r="V62" s="159">
        <f>T62*U62</f>
        <v>0</v>
      </c>
      <c r="W62" s="160">
        <f>G62+M62+S62</f>
        <v>0</v>
      </c>
      <c r="X62" s="161">
        <f>J62+P62+V62</f>
        <v>0</v>
      </c>
      <c r="Y62" s="161">
        <f t="shared" si="3"/>
        <v>0</v>
      </c>
      <c r="Z62" s="149">
        <f t="shared" si="3"/>
        <v>0</v>
      </c>
      <c r="AA62" s="162"/>
      <c r="AB62" s="151"/>
      <c r="AC62" s="152"/>
      <c r="AD62" s="152"/>
      <c r="AE62" s="152"/>
      <c r="AF62" s="152"/>
      <c r="AG62" s="152"/>
    </row>
    <row r="63" spans="1:33" ht="30" customHeight="1">
      <c r="A63" s="129" t="s">
        <v>81</v>
      </c>
      <c r="B63" s="130" t="s">
        <v>171</v>
      </c>
      <c r="C63" s="131" t="s">
        <v>172</v>
      </c>
      <c r="D63" s="132"/>
      <c r="E63" s="133">
        <f>SUM(E64:E66)</f>
        <v>0</v>
      </c>
      <c r="F63" s="134"/>
      <c r="G63" s="135">
        <f>SUM(G64:G66)</f>
        <v>0</v>
      </c>
      <c r="H63" s="133">
        <f>SUM(H64:H66)</f>
        <v>0</v>
      </c>
      <c r="I63" s="134"/>
      <c r="J63" s="135">
        <f>SUM(J64:J66)</f>
        <v>0</v>
      </c>
      <c r="K63" s="133">
        <f>SUM(K64:K66)</f>
        <v>0</v>
      </c>
      <c r="L63" s="134"/>
      <c r="M63" s="135">
        <f>SUM(M64:M66)</f>
        <v>0</v>
      </c>
      <c r="N63" s="133">
        <f>SUM(N64:N66)</f>
        <v>0</v>
      </c>
      <c r="O63" s="134"/>
      <c r="P63" s="135">
        <f>SUM(P64:P66)</f>
        <v>0</v>
      </c>
      <c r="Q63" s="133">
        <f>SUM(Q64:Q66)</f>
        <v>0</v>
      </c>
      <c r="R63" s="134"/>
      <c r="S63" s="135">
        <f>SUM(S64:S66)</f>
        <v>0</v>
      </c>
      <c r="T63" s="133">
        <f>SUM(T64:T66)</f>
        <v>0</v>
      </c>
      <c r="U63" s="134"/>
      <c r="V63" s="134">
        <f>SUM(V64:V66)</f>
        <v>0</v>
      </c>
      <c r="W63" s="134">
        <f>SUM(W64:W66)</f>
        <v>0</v>
      </c>
      <c r="X63" s="134">
        <f>SUM(X64:X66)</f>
        <v>0</v>
      </c>
      <c r="Y63" s="134">
        <f t="shared" ref="Y63:Y79" si="4">W63-X63</f>
        <v>0</v>
      </c>
      <c r="Z63" s="189">
        <v>0</v>
      </c>
      <c r="AA63" s="138"/>
      <c r="AB63" s="139"/>
      <c r="AC63" s="140"/>
      <c r="AD63" s="140"/>
      <c r="AE63" s="140"/>
      <c r="AF63" s="140"/>
      <c r="AG63" s="140"/>
    </row>
    <row r="64" spans="1:33" ht="30" customHeight="1">
      <c r="A64" s="141" t="s">
        <v>84</v>
      </c>
      <c r="B64" s="142" t="s">
        <v>173</v>
      </c>
      <c r="C64" s="206" t="s">
        <v>174</v>
      </c>
      <c r="D64" s="144" t="s">
        <v>175</v>
      </c>
      <c r="E64" s="145"/>
      <c r="F64" s="146"/>
      <c r="G64" s="147">
        <f>E64*F64</f>
        <v>0</v>
      </c>
      <c r="H64" s="145"/>
      <c r="I64" s="146"/>
      <c r="J64" s="147">
        <f>H64*I64</f>
        <v>0</v>
      </c>
      <c r="K64" s="145"/>
      <c r="L64" s="146"/>
      <c r="M64" s="147">
        <f>K64*L64</f>
        <v>0</v>
      </c>
      <c r="N64" s="145"/>
      <c r="O64" s="146"/>
      <c r="P64" s="147">
        <f>N64*O64</f>
        <v>0</v>
      </c>
      <c r="Q64" s="145"/>
      <c r="R64" s="146"/>
      <c r="S64" s="147">
        <f>Q64*R64</f>
        <v>0</v>
      </c>
      <c r="T64" s="145"/>
      <c r="U64" s="146"/>
      <c r="V64" s="147">
        <f>T64*U64</f>
        <v>0</v>
      </c>
      <c r="W64" s="148">
        <f>G64+M64+S64</f>
        <v>0</v>
      </c>
      <c r="X64" s="149">
        <f>J64+P64+V64</f>
        <v>0</v>
      </c>
      <c r="Y64" s="149">
        <f t="shared" si="4"/>
        <v>0</v>
      </c>
      <c r="Z64" s="149">
        <f>X64-Y64</f>
        <v>0</v>
      </c>
      <c r="AA64" s="150"/>
      <c r="AB64" s="151"/>
      <c r="AC64" s="152"/>
      <c r="AD64" s="152"/>
      <c r="AE64" s="152"/>
      <c r="AF64" s="152"/>
      <c r="AG64" s="152"/>
    </row>
    <row r="65" spans="1:33" ht="30" customHeight="1">
      <c r="A65" s="141" t="s">
        <v>84</v>
      </c>
      <c r="B65" s="142" t="s">
        <v>176</v>
      </c>
      <c r="C65" s="206" t="s">
        <v>149</v>
      </c>
      <c r="D65" s="144" t="s">
        <v>175</v>
      </c>
      <c r="E65" s="145"/>
      <c r="F65" s="146"/>
      <c r="G65" s="147">
        <f>E65*F65</f>
        <v>0</v>
      </c>
      <c r="H65" s="145"/>
      <c r="I65" s="146"/>
      <c r="J65" s="147">
        <f>H65*I65</f>
        <v>0</v>
      </c>
      <c r="K65" s="145"/>
      <c r="L65" s="146"/>
      <c r="M65" s="147">
        <f>K65*L65</f>
        <v>0</v>
      </c>
      <c r="N65" s="145"/>
      <c r="O65" s="146"/>
      <c r="P65" s="147">
        <f>N65*O65</f>
        <v>0</v>
      </c>
      <c r="Q65" s="145"/>
      <c r="R65" s="146"/>
      <c r="S65" s="147">
        <f>Q65*R65</f>
        <v>0</v>
      </c>
      <c r="T65" s="145"/>
      <c r="U65" s="146"/>
      <c r="V65" s="147">
        <f>T65*U65</f>
        <v>0</v>
      </c>
      <c r="W65" s="148">
        <f>G65+M65+S65</f>
        <v>0</v>
      </c>
      <c r="X65" s="149">
        <f>J65+P65+V65</f>
        <v>0</v>
      </c>
      <c r="Y65" s="149">
        <f t="shared" si="4"/>
        <v>0</v>
      </c>
      <c r="Z65" s="149">
        <f>X65-Y65</f>
        <v>0</v>
      </c>
      <c r="AA65" s="150"/>
      <c r="AB65" s="151"/>
      <c r="AC65" s="152"/>
      <c r="AD65" s="152"/>
      <c r="AE65" s="152"/>
      <c r="AF65" s="152"/>
      <c r="AG65" s="152"/>
    </row>
    <row r="66" spans="1:33" ht="30" customHeight="1">
      <c r="A66" s="153" t="s">
        <v>84</v>
      </c>
      <c r="B66" s="154" t="s">
        <v>177</v>
      </c>
      <c r="C66" s="207" t="s">
        <v>151</v>
      </c>
      <c r="D66" s="156" t="s">
        <v>175</v>
      </c>
      <c r="E66" s="157"/>
      <c r="F66" s="158"/>
      <c r="G66" s="159">
        <f>E66*F66</f>
        <v>0</v>
      </c>
      <c r="H66" s="157"/>
      <c r="I66" s="158"/>
      <c r="J66" s="159">
        <f>H66*I66</f>
        <v>0</v>
      </c>
      <c r="K66" s="157"/>
      <c r="L66" s="158"/>
      <c r="M66" s="159">
        <f>K66*L66</f>
        <v>0</v>
      </c>
      <c r="N66" s="157"/>
      <c r="O66" s="158"/>
      <c r="P66" s="159">
        <f>N66*O66</f>
        <v>0</v>
      </c>
      <c r="Q66" s="157"/>
      <c r="R66" s="158"/>
      <c r="S66" s="159">
        <f>Q66*R66</f>
        <v>0</v>
      </c>
      <c r="T66" s="157"/>
      <c r="U66" s="158"/>
      <c r="V66" s="159">
        <f>T66*U66</f>
        <v>0</v>
      </c>
      <c r="W66" s="160">
        <f>G66+M66+S66</f>
        <v>0</v>
      </c>
      <c r="X66" s="161">
        <f>J66+P66+V66</f>
        <v>0</v>
      </c>
      <c r="Y66" s="161">
        <f t="shared" si="4"/>
        <v>0</v>
      </c>
      <c r="Z66" s="149">
        <f>X66-Y66</f>
        <v>0</v>
      </c>
      <c r="AA66" s="162"/>
      <c r="AB66" s="151"/>
      <c r="AC66" s="152"/>
      <c r="AD66" s="152"/>
      <c r="AE66" s="152"/>
      <c r="AF66" s="152"/>
      <c r="AG66" s="152"/>
    </row>
    <row r="67" spans="1:33" ht="30" customHeight="1">
      <c r="A67" s="129" t="s">
        <v>81</v>
      </c>
      <c r="B67" s="130" t="s">
        <v>178</v>
      </c>
      <c r="C67" s="131" t="s">
        <v>179</v>
      </c>
      <c r="D67" s="132"/>
      <c r="E67" s="133">
        <f>SUM(E68:E70)</f>
        <v>0</v>
      </c>
      <c r="F67" s="134"/>
      <c r="G67" s="135">
        <f>SUM(G68:G70)</f>
        <v>0</v>
      </c>
      <c r="H67" s="133">
        <f>SUM(H68:H70)</f>
        <v>0</v>
      </c>
      <c r="I67" s="134"/>
      <c r="J67" s="135">
        <f>SUM(J68:J70)</f>
        <v>0</v>
      </c>
      <c r="K67" s="133">
        <f>SUM(K68:K70)</f>
        <v>0</v>
      </c>
      <c r="L67" s="134"/>
      <c r="M67" s="135">
        <f>SUM(M68:M70)</f>
        <v>0</v>
      </c>
      <c r="N67" s="133">
        <f>SUM(N68:N70)</f>
        <v>0</v>
      </c>
      <c r="O67" s="134"/>
      <c r="P67" s="135">
        <f>SUM(P68:P70)</f>
        <v>0</v>
      </c>
      <c r="Q67" s="133">
        <f>SUM(Q68:Q70)</f>
        <v>0</v>
      </c>
      <c r="R67" s="134"/>
      <c r="S67" s="135">
        <f>SUM(S68:S70)</f>
        <v>0</v>
      </c>
      <c r="T67" s="133">
        <f>SUM(T68:T70)</f>
        <v>0</v>
      </c>
      <c r="U67" s="134"/>
      <c r="V67" s="134">
        <f>SUM(V68:V70)</f>
        <v>0</v>
      </c>
      <c r="W67" s="134">
        <f>SUM(W68:W70)</f>
        <v>0</v>
      </c>
      <c r="X67" s="134">
        <f>SUM(X68:X70)</f>
        <v>0</v>
      </c>
      <c r="Y67" s="134">
        <f t="shared" si="4"/>
        <v>0</v>
      </c>
      <c r="Z67" s="189">
        <v>0</v>
      </c>
      <c r="AA67" s="138"/>
      <c r="AB67" s="139"/>
      <c r="AC67" s="140"/>
      <c r="AD67" s="140"/>
      <c r="AE67" s="140"/>
      <c r="AF67" s="140"/>
      <c r="AG67" s="140"/>
    </row>
    <row r="68" spans="1:33" ht="30" customHeight="1">
      <c r="A68" s="141" t="s">
        <v>84</v>
      </c>
      <c r="B68" s="142" t="s">
        <v>180</v>
      </c>
      <c r="C68" s="206" t="s">
        <v>181</v>
      </c>
      <c r="D68" s="144" t="s">
        <v>182</v>
      </c>
      <c r="E68" s="145"/>
      <c r="F68" s="146"/>
      <c r="G68" s="147">
        <f>E68*F68</f>
        <v>0</v>
      </c>
      <c r="H68" s="145"/>
      <c r="I68" s="146"/>
      <c r="J68" s="147">
        <f>H68*I68</f>
        <v>0</v>
      </c>
      <c r="K68" s="145"/>
      <c r="L68" s="146"/>
      <c r="M68" s="147">
        <f>K68*L68</f>
        <v>0</v>
      </c>
      <c r="N68" s="145"/>
      <c r="O68" s="146"/>
      <c r="P68" s="147">
        <f>N68*O68</f>
        <v>0</v>
      </c>
      <c r="Q68" s="145"/>
      <c r="R68" s="146"/>
      <c r="S68" s="147">
        <f>Q68*R68</f>
        <v>0</v>
      </c>
      <c r="T68" s="145"/>
      <c r="U68" s="146"/>
      <c r="V68" s="147">
        <f>T68*U68</f>
        <v>0</v>
      </c>
      <c r="W68" s="148">
        <f>G68+M68+S68</f>
        <v>0</v>
      </c>
      <c r="X68" s="149">
        <f>J68+P68+V68</f>
        <v>0</v>
      </c>
      <c r="Y68" s="149">
        <f t="shared" si="4"/>
        <v>0</v>
      </c>
      <c r="Z68" s="149">
        <f>X68-Y68</f>
        <v>0</v>
      </c>
      <c r="AA68" s="150"/>
      <c r="AB68" s="151"/>
      <c r="AC68" s="152"/>
      <c r="AD68" s="152"/>
      <c r="AE68" s="152"/>
      <c r="AF68" s="152"/>
      <c r="AG68" s="152"/>
    </row>
    <row r="69" spans="1:33" ht="30" customHeight="1">
      <c r="A69" s="141" t="s">
        <v>84</v>
      </c>
      <c r="B69" s="142" t="s">
        <v>183</v>
      </c>
      <c r="C69" s="206" t="s">
        <v>184</v>
      </c>
      <c r="D69" s="144" t="s">
        <v>182</v>
      </c>
      <c r="E69" s="145"/>
      <c r="F69" s="146"/>
      <c r="G69" s="147">
        <f>E69*F69</f>
        <v>0</v>
      </c>
      <c r="H69" s="145"/>
      <c r="I69" s="146"/>
      <c r="J69" s="147">
        <f>H69*I69</f>
        <v>0</v>
      </c>
      <c r="K69" s="145"/>
      <c r="L69" s="146"/>
      <c r="M69" s="147">
        <f>K69*L69</f>
        <v>0</v>
      </c>
      <c r="N69" s="145"/>
      <c r="O69" s="146"/>
      <c r="P69" s="147">
        <f>N69*O69</f>
        <v>0</v>
      </c>
      <c r="Q69" s="145"/>
      <c r="R69" s="146"/>
      <c r="S69" s="147">
        <f>Q69*R69</f>
        <v>0</v>
      </c>
      <c r="T69" s="145"/>
      <c r="U69" s="146"/>
      <c r="V69" s="147">
        <f>T69*U69</f>
        <v>0</v>
      </c>
      <c r="W69" s="148">
        <f>G69+M69+S69</f>
        <v>0</v>
      </c>
      <c r="X69" s="149">
        <f>J69+P69+V69</f>
        <v>0</v>
      </c>
      <c r="Y69" s="149">
        <f t="shared" si="4"/>
        <v>0</v>
      </c>
      <c r="Z69" s="149">
        <f>X69-Y69</f>
        <v>0</v>
      </c>
      <c r="AA69" s="150"/>
      <c r="AB69" s="151"/>
      <c r="AC69" s="152"/>
      <c r="AD69" s="152"/>
      <c r="AE69" s="152"/>
      <c r="AF69" s="152"/>
      <c r="AG69" s="152"/>
    </row>
    <row r="70" spans="1:33" ht="30" customHeight="1">
      <c r="A70" s="153" t="s">
        <v>84</v>
      </c>
      <c r="B70" s="154" t="s">
        <v>185</v>
      </c>
      <c r="C70" s="207" t="s">
        <v>186</v>
      </c>
      <c r="D70" s="156" t="s">
        <v>182</v>
      </c>
      <c r="E70" s="157"/>
      <c r="F70" s="158"/>
      <c r="G70" s="159">
        <f>E70*F70</f>
        <v>0</v>
      </c>
      <c r="H70" s="157"/>
      <c r="I70" s="158"/>
      <c r="J70" s="159">
        <f>H70*I70</f>
        <v>0</v>
      </c>
      <c r="K70" s="157"/>
      <c r="L70" s="158"/>
      <c r="M70" s="159">
        <f>K70*L70</f>
        <v>0</v>
      </c>
      <c r="N70" s="157"/>
      <c r="O70" s="158"/>
      <c r="P70" s="159">
        <f>N70*O70</f>
        <v>0</v>
      </c>
      <c r="Q70" s="157"/>
      <c r="R70" s="158"/>
      <c r="S70" s="159">
        <f>Q70*R70</f>
        <v>0</v>
      </c>
      <c r="T70" s="157"/>
      <c r="U70" s="158"/>
      <c r="V70" s="159">
        <f>T70*U70</f>
        <v>0</v>
      </c>
      <c r="W70" s="160">
        <f>G70+M70+S70</f>
        <v>0</v>
      </c>
      <c r="X70" s="161">
        <f>J70+P70+V70</f>
        <v>0</v>
      </c>
      <c r="Y70" s="161">
        <f t="shared" si="4"/>
        <v>0</v>
      </c>
      <c r="Z70" s="149">
        <f>X70-Y70</f>
        <v>0</v>
      </c>
      <c r="AA70" s="162"/>
      <c r="AB70" s="151"/>
      <c r="AC70" s="152"/>
      <c r="AD70" s="152"/>
      <c r="AE70" s="152"/>
      <c r="AF70" s="152"/>
      <c r="AG70" s="152"/>
    </row>
    <row r="71" spans="1:33" ht="30" customHeight="1">
      <c r="A71" s="129" t="s">
        <v>81</v>
      </c>
      <c r="B71" s="130" t="s">
        <v>187</v>
      </c>
      <c r="C71" s="131" t="s">
        <v>188</v>
      </c>
      <c r="D71" s="132"/>
      <c r="E71" s="133">
        <f>SUM(E72:E74)</f>
        <v>0</v>
      </c>
      <c r="F71" s="134"/>
      <c r="G71" s="135">
        <f>SUM(G72:G74)</f>
        <v>0</v>
      </c>
      <c r="H71" s="133">
        <f>SUM(H72:H74)</f>
        <v>0</v>
      </c>
      <c r="I71" s="134"/>
      <c r="J71" s="135">
        <f>SUM(J72:J74)</f>
        <v>0</v>
      </c>
      <c r="K71" s="133">
        <f>SUM(K72:K74)</f>
        <v>0</v>
      </c>
      <c r="L71" s="134"/>
      <c r="M71" s="135">
        <f>SUM(M72:M74)</f>
        <v>0</v>
      </c>
      <c r="N71" s="133">
        <f>SUM(N72:N74)</f>
        <v>0</v>
      </c>
      <c r="O71" s="134"/>
      <c r="P71" s="135">
        <f>SUM(P72:P74)</f>
        <v>0</v>
      </c>
      <c r="Q71" s="133">
        <f>SUM(Q72:Q74)</f>
        <v>0</v>
      </c>
      <c r="R71" s="134"/>
      <c r="S71" s="135">
        <f>SUM(S72:S74)</f>
        <v>0</v>
      </c>
      <c r="T71" s="133">
        <f>SUM(T72:T74)</f>
        <v>0</v>
      </c>
      <c r="U71" s="134"/>
      <c r="V71" s="134">
        <f>SUM(V72:V74)</f>
        <v>0</v>
      </c>
      <c r="W71" s="134">
        <f>SUM(W72:W74)</f>
        <v>0</v>
      </c>
      <c r="X71" s="134">
        <f>SUM(X72:X74)</f>
        <v>0</v>
      </c>
      <c r="Y71" s="134">
        <f t="shared" si="4"/>
        <v>0</v>
      </c>
      <c r="Z71" s="189">
        <v>0</v>
      </c>
      <c r="AA71" s="138"/>
      <c r="AB71" s="139"/>
      <c r="AC71" s="140"/>
      <c r="AD71" s="140"/>
      <c r="AE71" s="140"/>
      <c r="AF71" s="140"/>
      <c r="AG71" s="140"/>
    </row>
    <row r="72" spans="1:33" ht="30" customHeight="1">
      <c r="A72" s="141" t="s">
        <v>84</v>
      </c>
      <c r="B72" s="142" t="s">
        <v>189</v>
      </c>
      <c r="C72" s="143" t="s">
        <v>190</v>
      </c>
      <c r="D72" s="144" t="s">
        <v>127</v>
      </c>
      <c r="E72" s="145"/>
      <c r="F72" s="146"/>
      <c r="G72" s="147">
        <f>E72*F72</f>
        <v>0</v>
      </c>
      <c r="H72" s="145"/>
      <c r="I72" s="146"/>
      <c r="J72" s="147">
        <f>H72*I72</f>
        <v>0</v>
      </c>
      <c r="K72" s="145"/>
      <c r="L72" s="146"/>
      <c r="M72" s="147">
        <f>K72*L72</f>
        <v>0</v>
      </c>
      <c r="N72" s="145"/>
      <c r="O72" s="146"/>
      <c r="P72" s="147">
        <f>N72*O72</f>
        <v>0</v>
      </c>
      <c r="Q72" s="145"/>
      <c r="R72" s="146"/>
      <c r="S72" s="147">
        <f>Q72*R72</f>
        <v>0</v>
      </c>
      <c r="T72" s="145"/>
      <c r="U72" s="146"/>
      <c r="V72" s="147">
        <f>T72*U72</f>
        <v>0</v>
      </c>
      <c r="W72" s="148">
        <f>G72+M72+S72</f>
        <v>0</v>
      </c>
      <c r="X72" s="149">
        <f>J72+P72+V72</f>
        <v>0</v>
      </c>
      <c r="Y72" s="149">
        <f t="shared" si="4"/>
        <v>0</v>
      </c>
      <c r="Z72" s="149">
        <f>X72-Y72</f>
        <v>0</v>
      </c>
      <c r="AA72" s="150"/>
      <c r="AB72" s="151"/>
      <c r="AC72" s="152"/>
      <c r="AD72" s="152"/>
      <c r="AE72" s="152"/>
      <c r="AF72" s="152"/>
      <c r="AG72" s="152"/>
    </row>
    <row r="73" spans="1:33" ht="30" customHeight="1">
      <c r="A73" s="141" t="s">
        <v>84</v>
      </c>
      <c r="B73" s="142" t="s">
        <v>191</v>
      </c>
      <c r="C73" s="143" t="s">
        <v>190</v>
      </c>
      <c r="D73" s="144" t="s">
        <v>127</v>
      </c>
      <c r="E73" s="145"/>
      <c r="F73" s="146"/>
      <c r="G73" s="147">
        <f>E73*F73</f>
        <v>0</v>
      </c>
      <c r="H73" s="145"/>
      <c r="I73" s="146"/>
      <c r="J73" s="147">
        <f>H73*I73</f>
        <v>0</v>
      </c>
      <c r="K73" s="145"/>
      <c r="L73" s="146"/>
      <c r="M73" s="147">
        <f>K73*L73</f>
        <v>0</v>
      </c>
      <c r="N73" s="145"/>
      <c r="O73" s="146"/>
      <c r="P73" s="147">
        <f>N73*O73</f>
        <v>0</v>
      </c>
      <c r="Q73" s="145"/>
      <c r="R73" s="146"/>
      <c r="S73" s="147">
        <f>Q73*R73</f>
        <v>0</v>
      </c>
      <c r="T73" s="145"/>
      <c r="U73" s="146"/>
      <c r="V73" s="147">
        <f>T73*U73</f>
        <v>0</v>
      </c>
      <c r="W73" s="148">
        <f>G73+M73+S73</f>
        <v>0</v>
      </c>
      <c r="X73" s="149">
        <f>J73+P73+V73</f>
        <v>0</v>
      </c>
      <c r="Y73" s="149">
        <f t="shared" si="4"/>
        <v>0</v>
      </c>
      <c r="Z73" s="149">
        <f>X73-Y73</f>
        <v>0</v>
      </c>
      <c r="AA73" s="150"/>
      <c r="AB73" s="151"/>
      <c r="AC73" s="152"/>
      <c r="AD73" s="152"/>
      <c r="AE73" s="152"/>
      <c r="AF73" s="152"/>
      <c r="AG73" s="152"/>
    </row>
    <row r="74" spans="1:33" ht="30" customHeight="1">
      <c r="A74" s="153" t="s">
        <v>84</v>
      </c>
      <c r="B74" s="154" t="s">
        <v>192</v>
      </c>
      <c r="C74" s="155" t="s">
        <v>190</v>
      </c>
      <c r="D74" s="156" t="s">
        <v>127</v>
      </c>
      <c r="E74" s="157"/>
      <c r="F74" s="158"/>
      <c r="G74" s="159">
        <f>E74*F74</f>
        <v>0</v>
      </c>
      <c r="H74" s="157"/>
      <c r="I74" s="158"/>
      <c r="J74" s="159">
        <f>H74*I74</f>
        <v>0</v>
      </c>
      <c r="K74" s="157"/>
      <c r="L74" s="158"/>
      <c r="M74" s="159">
        <f>K74*L74</f>
        <v>0</v>
      </c>
      <c r="N74" s="157"/>
      <c r="O74" s="158"/>
      <c r="P74" s="159">
        <f>N74*O74</f>
        <v>0</v>
      </c>
      <c r="Q74" s="157"/>
      <c r="R74" s="158"/>
      <c r="S74" s="159">
        <f>Q74*R74</f>
        <v>0</v>
      </c>
      <c r="T74" s="157"/>
      <c r="U74" s="158"/>
      <c r="V74" s="159">
        <f>T74*U74</f>
        <v>0</v>
      </c>
      <c r="W74" s="160">
        <f>G74+M74+S74</f>
        <v>0</v>
      </c>
      <c r="X74" s="161">
        <f>J74+P74+V74</f>
        <v>0</v>
      </c>
      <c r="Y74" s="161">
        <f t="shared" si="4"/>
        <v>0</v>
      </c>
      <c r="Z74" s="149">
        <f>X74-Y74</f>
        <v>0</v>
      </c>
      <c r="AA74" s="162"/>
      <c r="AB74" s="151"/>
      <c r="AC74" s="152"/>
      <c r="AD74" s="152"/>
      <c r="AE74" s="152"/>
      <c r="AF74" s="152"/>
      <c r="AG74" s="152"/>
    </row>
    <row r="75" spans="1:33" ht="30" customHeight="1">
      <c r="A75" s="129" t="s">
        <v>81</v>
      </c>
      <c r="B75" s="130" t="s">
        <v>193</v>
      </c>
      <c r="C75" s="131" t="s">
        <v>194</v>
      </c>
      <c r="D75" s="132"/>
      <c r="E75" s="133">
        <f>SUM(E76:E78)</f>
        <v>0</v>
      </c>
      <c r="F75" s="134"/>
      <c r="G75" s="135">
        <f>SUM(G76:G78)</f>
        <v>0</v>
      </c>
      <c r="H75" s="133">
        <f>SUM(H76:H78)</f>
        <v>0</v>
      </c>
      <c r="I75" s="134"/>
      <c r="J75" s="135">
        <f>SUM(J76:J78)</f>
        <v>0</v>
      </c>
      <c r="K75" s="133">
        <f>SUM(K76:K78)</f>
        <v>0</v>
      </c>
      <c r="L75" s="134"/>
      <c r="M75" s="135">
        <f>SUM(M76:M78)</f>
        <v>0</v>
      </c>
      <c r="N75" s="133">
        <f>SUM(N76:N78)</f>
        <v>0</v>
      </c>
      <c r="O75" s="134"/>
      <c r="P75" s="135">
        <f>SUM(P76:P78)</f>
        <v>0</v>
      </c>
      <c r="Q75" s="133">
        <f>SUM(Q76:Q78)</f>
        <v>0</v>
      </c>
      <c r="R75" s="134"/>
      <c r="S75" s="135">
        <f>SUM(S76:S78)</f>
        <v>0</v>
      </c>
      <c r="T75" s="133">
        <f>SUM(T76:T78)</f>
        <v>0</v>
      </c>
      <c r="U75" s="134"/>
      <c r="V75" s="134">
        <f>SUM(V76:V78)</f>
        <v>0</v>
      </c>
      <c r="W75" s="134">
        <f>SUM(W76:W78)</f>
        <v>0</v>
      </c>
      <c r="X75" s="134">
        <f>SUM(X76:X78)</f>
        <v>0</v>
      </c>
      <c r="Y75" s="134">
        <f t="shared" si="4"/>
        <v>0</v>
      </c>
      <c r="Z75" s="189">
        <v>0</v>
      </c>
      <c r="AA75" s="138"/>
      <c r="AB75" s="139"/>
      <c r="AC75" s="140"/>
      <c r="AD75" s="140"/>
      <c r="AE75" s="140"/>
      <c r="AF75" s="140"/>
      <c r="AG75" s="140"/>
    </row>
    <row r="76" spans="1:33" ht="30" customHeight="1">
      <c r="A76" s="141" t="s">
        <v>84</v>
      </c>
      <c r="B76" s="142" t="s">
        <v>195</v>
      </c>
      <c r="C76" s="143" t="s">
        <v>190</v>
      </c>
      <c r="D76" s="144" t="s">
        <v>127</v>
      </c>
      <c r="E76" s="145"/>
      <c r="F76" s="146"/>
      <c r="G76" s="147">
        <f>E76*F76</f>
        <v>0</v>
      </c>
      <c r="H76" s="145"/>
      <c r="I76" s="146"/>
      <c r="J76" s="147">
        <f>H76*I76</f>
        <v>0</v>
      </c>
      <c r="K76" s="145"/>
      <c r="L76" s="146"/>
      <c r="M76" s="147">
        <f>K76*L76</f>
        <v>0</v>
      </c>
      <c r="N76" s="145"/>
      <c r="O76" s="146"/>
      <c r="P76" s="147">
        <f>N76*O76</f>
        <v>0</v>
      </c>
      <c r="Q76" s="145"/>
      <c r="R76" s="146"/>
      <c r="S76" s="147">
        <f>Q76*R76</f>
        <v>0</v>
      </c>
      <c r="T76" s="145"/>
      <c r="U76" s="146"/>
      <c r="V76" s="147">
        <f>T76*U76</f>
        <v>0</v>
      </c>
      <c r="W76" s="148">
        <f>G76+M76+S76</f>
        <v>0</v>
      </c>
      <c r="X76" s="149">
        <f>J76+P76+V76</f>
        <v>0</v>
      </c>
      <c r="Y76" s="149">
        <f t="shared" si="4"/>
        <v>0</v>
      </c>
      <c r="Z76" s="149">
        <f>X76-Y76</f>
        <v>0</v>
      </c>
      <c r="AA76" s="150"/>
      <c r="AB76" s="151"/>
      <c r="AC76" s="152"/>
      <c r="AD76" s="152"/>
      <c r="AE76" s="152"/>
      <c r="AF76" s="152"/>
      <c r="AG76" s="152"/>
    </row>
    <row r="77" spans="1:33" ht="30" customHeight="1">
      <c r="A77" s="141" t="s">
        <v>84</v>
      </c>
      <c r="B77" s="142" t="s">
        <v>196</v>
      </c>
      <c r="C77" s="143" t="s">
        <v>190</v>
      </c>
      <c r="D77" s="144" t="s">
        <v>127</v>
      </c>
      <c r="E77" s="145"/>
      <c r="F77" s="146"/>
      <c r="G77" s="147">
        <f>E77*F77</f>
        <v>0</v>
      </c>
      <c r="H77" s="145"/>
      <c r="I77" s="146"/>
      <c r="J77" s="147">
        <f>H77*I77</f>
        <v>0</v>
      </c>
      <c r="K77" s="145"/>
      <c r="L77" s="146"/>
      <c r="M77" s="147">
        <f>K77*L77</f>
        <v>0</v>
      </c>
      <c r="N77" s="145"/>
      <c r="O77" s="146"/>
      <c r="P77" s="147">
        <f>N77*O77</f>
        <v>0</v>
      </c>
      <c r="Q77" s="145"/>
      <c r="R77" s="146"/>
      <c r="S77" s="147">
        <f>Q77*R77</f>
        <v>0</v>
      </c>
      <c r="T77" s="145"/>
      <c r="U77" s="146"/>
      <c r="V77" s="147">
        <f>T77*U77</f>
        <v>0</v>
      </c>
      <c r="W77" s="148">
        <f>G77+M77+S77</f>
        <v>0</v>
      </c>
      <c r="X77" s="149">
        <f>J77+P77+V77</f>
        <v>0</v>
      </c>
      <c r="Y77" s="149">
        <f t="shared" si="4"/>
        <v>0</v>
      </c>
      <c r="Z77" s="149">
        <f>X77-Y77</f>
        <v>0</v>
      </c>
      <c r="AA77" s="150"/>
      <c r="AB77" s="151"/>
      <c r="AC77" s="152"/>
      <c r="AD77" s="152"/>
      <c r="AE77" s="152"/>
      <c r="AF77" s="152"/>
      <c r="AG77" s="152"/>
    </row>
    <row r="78" spans="1:33" ht="30" customHeight="1">
      <c r="A78" s="153" t="s">
        <v>84</v>
      </c>
      <c r="B78" s="154" t="s">
        <v>197</v>
      </c>
      <c r="C78" s="155" t="s">
        <v>190</v>
      </c>
      <c r="D78" s="156" t="s">
        <v>127</v>
      </c>
      <c r="E78" s="157"/>
      <c r="F78" s="158"/>
      <c r="G78" s="159">
        <f>E78*F78</f>
        <v>0</v>
      </c>
      <c r="H78" s="157"/>
      <c r="I78" s="158"/>
      <c r="J78" s="159">
        <f>H78*I78</f>
        <v>0</v>
      </c>
      <c r="K78" s="157"/>
      <c r="L78" s="158"/>
      <c r="M78" s="159">
        <f>K78*L78</f>
        <v>0</v>
      </c>
      <c r="N78" s="157"/>
      <c r="O78" s="158"/>
      <c r="P78" s="159">
        <f>N78*O78</f>
        <v>0</v>
      </c>
      <c r="Q78" s="157"/>
      <c r="R78" s="158"/>
      <c r="S78" s="159">
        <f>Q78*R78</f>
        <v>0</v>
      </c>
      <c r="T78" s="157"/>
      <c r="U78" s="158"/>
      <c r="V78" s="159">
        <f>T78*U78</f>
        <v>0</v>
      </c>
      <c r="W78" s="160">
        <f>G78+M78+S78</f>
        <v>0</v>
      </c>
      <c r="X78" s="161">
        <f>J78+P78+V78</f>
        <v>0</v>
      </c>
      <c r="Y78" s="161">
        <f t="shared" si="4"/>
        <v>0</v>
      </c>
      <c r="Z78" s="149">
        <f>X78-Y78</f>
        <v>0</v>
      </c>
      <c r="AA78" s="162"/>
      <c r="AB78" s="151"/>
      <c r="AC78" s="152"/>
      <c r="AD78" s="152"/>
      <c r="AE78" s="152"/>
      <c r="AF78" s="152"/>
      <c r="AG78" s="152"/>
    </row>
    <row r="79" spans="1:33" ht="30" customHeight="1">
      <c r="A79" s="173" t="s">
        <v>198</v>
      </c>
      <c r="B79" s="174"/>
      <c r="C79" s="175"/>
      <c r="D79" s="176"/>
      <c r="E79" s="190">
        <f>E75+E71+E67+E63+E59</f>
        <v>0</v>
      </c>
      <c r="F79" s="178"/>
      <c r="G79" s="179">
        <f>G75+G71+G67+G63+G59</f>
        <v>0</v>
      </c>
      <c r="H79" s="190">
        <f>H75+H71+H67+H63+H59</f>
        <v>0</v>
      </c>
      <c r="I79" s="178"/>
      <c r="J79" s="179">
        <f>J75+J71+J67+J63+J59</f>
        <v>0</v>
      </c>
      <c r="K79" s="190">
        <f>K75+K71+K67+K63+K59</f>
        <v>0</v>
      </c>
      <c r="L79" s="178"/>
      <c r="M79" s="179">
        <f>M75+M71+M67+M63+M59</f>
        <v>0</v>
      </c>
      <c r="N79" s="190">
        <f>N75+N71+N67+N63+N59</f>
        <v>0</v>
      </c>
      <c r="O79" s="178"/>
      <c r="P79" s="179">
        <f>P75+P71+P67+P63+P59</f>
        <v>0</v>
      </c>
      <c r="Q79" s="190">
        <f>Q75+Q71+Q67+Q63+Q59</f>
        <v>0</v>
      </c>
      <c r="R79" s="178"/>
      <c r="S79" s="179">
        <f>S75+S71+S67+S63+S59</f>
        <v>0</v>
      </c>
      <c r="T79" s="190">
        <f>T75+T71+T67+T63+T59</f>
        <v>0</v>
      </c>
      <c r="U79" s="178"/>
      <c r="V79" s="179">
        <f>V75+V71+V67+V63+V59</f>
        <v>0</v>
      </c>
      <c r="W79" s="191">
        <f>W75+W71+W67+W63+W59</f>
        <v>0</v>
      </c>
      <c r="X79" s="191">
        <f>X75+X71+X67+X63+X59</f>
        <v>0</v>
      </c>
      <c r="Y79" s="208">
        <f t="shared" si="4"/>
        <v>0</v>
      </c>
      <c r="Z79" s="209">
        <v>0</v>
      </c>
      <c r="AA79" s="184"/>
      <c r="AB79" s="128"/>
      <c r="AC79" s="10"/>
      <c r="AD79" s="10"/>
      <c r="AE79" s="10"/>
      <c r="AF79" s="10"/>
      <c r="AG79" s="10"/>
    </row>
    <row r="80" spans="1:33" ht="30" customHeight="1">
      <c r="A80" s="121" t="s">
        <v>79</v>
      </c>
      <c r="B80" s="122">
        <v>5</v>
      </c>
      <c r="C80" s="123" t="s">
        <v>199</v>
      </c>
      <c r="D80" s="124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6"/>
      <c r="X80" s="126"/>
      <c r="Y80" s="185"/>
      <c r="Z80" s="186"/>
      <c r="AA80" s="127"/>
      <c r="AB80" s="128"/>
      <c r="AC80" s="10"/>
      <c r="AD80" s="10"/>
      <c r="AE80" s="10"/>
      <c r="AF80" s="10"/>
      <c r="AG80" s="10"/>
    </row>
    <row r="81" spans="1:33" ht="30" customHeight="1">
      <c r="A81" s="129" t="s">
        <v>81</v>
      </c>
      <c r="B81" s="130" t="s">
        <v>200</v>
      </c>
      <c r="C81" s="131" t="s">
        <v>201</v>
      </c>
      <c r="D81" s="132"/>
      <c r="E81" s="133">
        <f>SUM(E82:E84)</f>
        <v>0</v>
      </c>
      <c r="F81" s="134"/>
      <c r="G81" s="135">
        <f>SUM(G82:G84)</f>
        <v>0</v>
      </c>
      <c r="H81" s="133">
        <f>SUM(H82:H84)</f>
        <v>0</v>
      </c>
      <c r="I81" s="134"/>
      <c r="J81" s="135">
        <f>SUM(J82:J84)</f>
        <v>0</v>
      </c>
      <c r="K81" s="133">
        <f>SUM(K82:K84)</f>
        <v>0</v>
      </c>
      <c r="L81" s="134"/>
      <c r="M81" s="135">
        <f>SUM(M82:M84)</f>
        <v>0</v>
      </c>
      <c r="N81" s="133">
        <f>SUM(N82:N84)</f>
        <v>0</v>
      </c>
      <c r="O81" s="134"/>
      <c r="P81" s="135">
        <f>SUM(P82:P84)</f>
        <v>0</v>
      </c>
      <c r="Q81" s="133">
        <f>SUM(Q82:Q84)</f>
        <v>0</v>
      </c>
      <c r="R81" s="134"/>
      <c r="S81" s="135">
        <f>SUM(S82:S84)</f>
        <v>0</v>
      </c>
      <c r="T81" s="133">
        <f>SUM(T82:T84)</f>
        <v>0</v>
      </c>
      <c r="U81" s="134"/>
      <c r="V81" s="135">
        <f>SUM(V82:V84)</f>
        <v>0</v>
      </c>
      <c r="W81" s="137">
        <f>SUM(W82:W84)</f>
        <v>0</v>
      </c>
      <c r="X81" s="187">
        <f>SUM(X82:X84)</f>
        <v>0</v>
      </c>
      <c r="Y81" s="187">
        <f t="shared" ref="Y81:Y93" si="5">W81-X81</f>
        <v>0</v>
      </c>
      <c r="Z81" s="192">
        <v>0</v>
      </c>
      <c r="AA81" s="138"/>
      <c r="AB81" s="151"/>
      <c r="AC81" s="152"/>
      <c r="AD81" s="152"/>
      <c r="AE81" s="152"/>
      <c r="AF81" s="152"/>
      <c r="AG81" s="152"/>
    </row>
    <row r="82" spans="1:33" ht="30" customHeight="1">
      <c r="A82" s="141" t="s">
        <v>84</v>
      </c>
      <c r="B82" s="210" t="s">
        <v>202</v>
      </c>
      <c r="C82" s="211" t="s">
        <v>203</v>
      </c>
      <c r="D82" s="144" t="s">
        <v>204</v>
      </c>
      <c r="E82" s="145"/>
      <c r="F82" s="146"/>
      <c r="G82" s="147">
        <f>E82*F82</f>
        <v>0</v>
      </c>
      <c r="H82" s="145"/>
      <c r="I82" s="146"/>
      <c r="J82" s="147">
        <f>H82*I82</f>
        <v>0</v>
      </c>
      <c r="K82" s="145"/>
      <c r="L82" s="146"/>
      <c r="M82" s="147">
        <f>K82*L82</f>
        <v>0</v>
      </c>
      <c r="N82" s="145"/>
      <c r="O82" s="146"/>
      <c r="P82" s="147">
        <f>N82*O82</f>
        <v>0</v>
      </c>
      <c r="Q82" s="145"/>
      <c r="R82" s="146"/>
      <c r="S82" s="147">
        <f>Q82*R82</f>
        <v>0</v>
      </c>
      <c r="T82" s="145"/>
      <c r="U82" s="146"/>
      <c r="V82" s="147">
        <f>T82*U82</f>
        <v>0</v>
      </c>
      <c r="W82" s="148">
        <f>G82+M82+S82</f>
        <v>0</v>
      </c>
      <c r="X82" s="149">
        <f>J82+P82+V82</f>
        <v>0</v>
      </c>
      <c r="Y82" s="149">
        <f t="shared" si="5"/>
        <v>0</v>
      </c>
      <c r="Z82" s="149">
        <f>X82-Y82</f>
        <v>0</v>
      </c>
      <c r="AA82" s="150"/>
      <c r="AB82" s="151"/>
      <c r="AC82" s="152"/>
      <c r="AD82" s="152"/>
      <c r="AE82" s="152"/>
      <c r="AF82" s="152"/>
      <c r="AG82" s="152"/>
    </row>
    <row r="83" spans="1:33" ht="30" customHeight="1">
      <c r="A83" s="141" t="s">
        <v>84</v>
      </c>
      <c r="B83" s="210" t="s">
        <v>205</v>
      </c>
      <c r="C83" s="211" t="s">
        <v>203</v>
      </c>
      <c r="D83" s="144" t="s">
        <v>204</v>
      </c>
      <c r="E83" s="145"/>
      <c r="F83" s="146"/>
      <c r="G83" s="147">
        <f>E83*F83</f>
        <v>0</v>
      </c>
      <c r="H83" s="145"/>
      <c r="I83" s="146"/>
      <c r="J83" s="147">
        <f>H83*I83</f>
        <v>0</v>
      </c>
      <c r="K83" s="145"/>
      <c r="L83" s="146"/>
      <c r="M83" s="147">
        <f>K83*L83</f>
        <v>0</v>
      </c>
      <c r="N83" s="145"/>
      <c r="O83" s="146"/>
      <c r="P83" s="147">
        <f>N83*O83</f>
        <v>0</v>
      </c>
      <c r="Q83" s="145"/>
      <c r="R83" s="146"/>
      <c r="S83" s="147">
        <f>Q83*R83</f>
        <v>0</v>
      </c>
      <c r="T83" s="145"/>
      <c r="U83" s="146"/>
      <c r="V83" s="147">
        <f>T83*U83</f>
        <v>0</v>
      </c>
      <c r="W83" s="148">
        <f>G83+M83+S83</f>
        <v>0</v>
      </c>
      <c r="X83" s="149">
        <f>J83+P83+V83</f>
        <v>0</v>
      </c>
      <c r="Y83" s="149">
        <f t="shared" si="5"/>
        <v>0</v>
      </c>
      <c r="Z83" s="149">
        <f>X83-Y83</f>
        <v>0</v>
      </c>
      <c r="AA83" s="150"/>
      <c r="AB83" s="151"/>
      <c r="AC83" s="152"/>
      <c r="AD83" s="152"/>
      <c r="AE83" s="152"/>
      <c r="AF83" s="152"/>
      <c r="AG83" s="152"/>
    </row>
    <row r="84" spans="1:33" ht="30" customHeight="1">
      <c r="A84" s="153" t="s">
        <v>84</v>
      </c>
      <c r="B84" s="212" t="s">
        <v>206</v>
      </c>
      <c r="C84" s="168" t="s">
        <v>203</v>
      </c>
      <c r="D84" s="156" t="s">
        <v>204</v>
      </c>
      <c r="E84" s="157"/>
      <c r="F84" s="158"/>
      <c r="G84" s="159">
        <f>E84*F84</f>
        <v>0</v>
      </c>
      <c r="H84" s="157"/>
      <c r="I84" s="158"/>
      <c r="J84" s="159">
        <f>H84*I84</f>
        <v>0</v>
      </c>
      <c r="K84" s="157"/>
      <c r="L84" s="158"/>
      <c r="M84" s="159">
        <f>K84*L84</f>
        <v>0</v>
      </c>
      <c r="N84" s="157"/>
      <c r="O84" s="158"/>
      <c r="P84" s="159">
        <f>N84*O84</f>
        <v>0</v>
      </c>
      <c r="Q84" s="157"/>
      <c r="R84" s="158"/>
      <c r="S84" s="159">
        <f>Q84*R84</f>
        <v>0</v>
      </c>
      <c r="T84" s="157"/>
      <c r="U84" s="158"/>
      <c r="V84" s="159">
        <f>T84*U84</f>
        <v>0</v>
      </c>
      <c r="W84" s="160">
        <f>G84+M84+S84</f>
        <v>0</v>
      </c>
      <c r="X84" s="161">
        <f>J84+P84+V84</f>
        <v>0</v>
      </c>
      <c r="Y84" s="161">
        <f t="shared" si="5"/>
        <v>0</v>
      </c>
      <c r="Z84" s="149">
        <f>X84-Y84</f>
        <v>0</v>
      </c>
      <c r="AA84" s="162"/>
      <c r="AB84" s="151"/>
      <c r="AC84" s="152"/>
      <c r="AD84" s="152"/>
      <c r="AE84" s="152"/>
      <c r="AF84" s="152"/>
      <c r="AG84" s="152"/>
    </row>
    <row r="85" spans="1:33" ht="30" customHeight="1">
      <c r="A85" s="129" t="s">
        <v>81</v>
      </c>
      <c r="B85" s="130" t="s">
        <v>207</v>
      </c>
      <c r="C85" s="131" t="s">
        <v>208</v>
      </c>
      <c r="D85" s="213"/>
      <c r="E85" s="133">
        <f>SUM(E86:E88)</f>
        <v>0</v>
      </c>
      <c r="F85" s="134"/>
      <c r="G85" s="135">
        <f>SUM(G86:G88)</f>
        <v>0</v>
      </c>
      <c r="H85" s="133">
        <f>SUM(H86:H88)</f>
        <v>0</v>
      </c>
      <c r="I85" s="134"/>
      <c r="J85" s="135">
        <f>SUM(J86:J88)</f>
        <v>0</v>
      </c>
      <c r="K85" s="133">
        <f>SUM(K86:K88)</f>
        <v>0</v>
      </c>
      <c r="L85" s="134"/>
      <c r="M85" s="135">
        <f>SUM(M86:M88)</f>
        <v>0</v>
      </c>
      <c r="N85" s="133">
        <f>SUM(N86:N88)</f>
        <v>0</v>
      </c>
      <c r="O85" s="134"/>
      <c r="P85" s="135">
        <f>SUM(P86:P88)</f>
        <v>0</v>
      </c>
      <c r="Q85" s="133">
        <f>SUM(Q86:Q88)</f>
        <v>0</v>
      </c>
      <c r="R85" s="134"/>
      <c r="S85" s="135">
        <f>SUM(S86:S88)</f>
        <v>0</v>
      </c>
      <c r="T85" s="133">
        <f>SUM(T86:T88)</f>
        <v>0</v>
      </c>
      <c r="U85" s="134"/>
      <c r="V85" s="135">
        <f>SUM(V86:V88)</f>
        <v>0</v>
      </c>
      <c r="W85" s="137">
        <f>SUM(W86:W88)</f>
        <v>0</v>
      </c>
      <c r="X85" s="187">
        <f>SUM(X86:X88)</f>
        <v>0</v>
      </c>
      <c r="Y85" s="187">
        <f t="shared" si="5"/>
        <v>0</v>
      </c>
      <c r="Z85" s="188">
        <v>0</v>
      </c>
      <c r="AA85" s="138"/>
      <c r="AB85" s="151"/>
      <c r="AC85" s="152"/>
      <c r="AD85" s="152"/>
      <c r="AE85" s="152"/>
      <c r="AF85" s="152"/>
      <c r="AG85" s="152"/>
    </row>
    <row r="86" spans="1:33" ht="30" customHeight="1">
      <c r="A86" s="141" t="s">
        <v>84</v>
      </c>
      <c r="B86" s="210" t="s">
        <v>209</v>
      </c>
      <c r="C86" s="211" t="s">
        <v>210</v>
      </c>
      <c r="D86" s="214" t="s">
        <v>127</v>
      </c>
      <c r="E86" s="145"/>
      <c r="F86" s="146"/>
      <c r="G86" s="147">
        <f>E86*F86</f>
        <v>0</v>
      </c>
      <c r="H86" s="145"/>
      <c r="I86" s="146"/>
      <c r="J86" s="147">
        <f>H86*I86</f>
        <v>0</v>
      </c>
      <c r="K86" s="145"/>
      <c r="L86" s="146"/>
      <c r="M86" s="147">
        <f>K86*L86</f>
        <v>0</v>
      </c>
      <c r="N86" s="145"/>
      <c r="O86" s="146"/>
      <c r="P86" s="147">
        <f>N86*O86</f>
        <v>0</v>
      </c>
      <c r="Q86" s="145"/>
      <c r="R86" s="146"/>
      <c r="S86" s="147">
        <f>Q86*R86</f>
        <v>0</v>
      </c>
      <c r="T86" s="145"/>
      <c r="U86" s="146"/>
      <c r="V86" s="147">
        <f>T86*U86</f>
        <v>0</v>
      </c>
      <c r="W86" s="148">
        <f>G86+M86+S86</f>
        <v>0</v>
      </c>
      <c r="X86" s="149">
        <f>J86+P86+V86</f>
        <v>0</v>
      </c>
      <c r="Y86" s="149">
        <f t="shared" si="5"/>
        <v>0</v>
      </c>
      <c r="Z86" s="149">
        <f>X86-Y86</f>
        <v>0</v>
      </c>
      <c r="AA86" s="150"/>
      <c r="AB86" s="151"/>
      <c r="AC86" s="152"/>
      <c r="AD86" s="152"/>
      <c r="AE86" s="152"/>
      <c r="AF86" s="152"/>
      <c r="AG86" s="152"/>
    </row>
    <row r="87" spans="1:33" ht="30" customHeight="1">
      <c r="A87" s="141" t="s">
        <v>84</v>
      </c>
      <c r="B87" s="142" t="s">
        <v>211</v>
      </c>
      <c r="C87" s="143" t="s">
        <v>210</v>
      </c>
      <c r="D87" s="144" t="s">
        <v>127</v>
      </c>
      <c r="E87" s="145"/>
      <c r="F87" s="146"/>
      <c r="G87" s="147">
        <f>E87*F87</f>
        <v>0</v>
      </c>
      <c r="H87" s="145"/>
      <c r="I87" s="146"/>
      <c r="J87" s="147">
        <f>H87*I87</f>
        <v>0</v>
      </c>
      <c r="K87" s="145"/>
      <c r="L87" s="146"/>
      <c r="M87" s="147">
        <f>K87*L87</f>
        <v>0</v>
      </c>
      <c r="N87" s="145"/>
      <c r="O87" s="146"/>
      <c r="P87" s="147">
        <f>N87*O87</f>
        <v>0</v>
      </c>
      <c r="Q87" s="145"/>
      <c r="R87" s="146"/>
      <c r="S87" s="147">
        <f>Q87*R87</f>
        <v>0</v>
      </c>
      <c r="T87" s="145"/>
      <c r="U87" s="146"/>
      <c r="V87" s="147">
        <f>T87*U87</f>
        <v>0</v>
      </c>
      <c r="W87" s="148">
        <f>G87+M87+S87</f>
        <v>0</v>
      </c>
      <c r="X87" s="149">
        <f>J87+P87+V87</f>
        <v>0</v>
      </c>
      <c r="Y87" s="149">
        <f t="shared" si="5"/>
        <v>0</v>
      </c>
      <c r="Z87" s="149">
        <f>X87-Y87</f>
        <v>0</v>
      </c>
      <c r="AA87" s="150"/>
      <c r="AB87" s="151"/>
      <c r="AC87" s="152"/>
      <c r="AD87" s="152"/>
      <c r="AE87" s="152"/>
      <c r="AF87" s="152"/>
      <c r="AG87" s="152"/>
    </row>
    <row r="88" spans="1:33" ht="30" customHeight="1">
      <c r="A88" s="153" t="s">
        <v>84</v>
      </c>
      <c r="B88" s="154" t="s">
        <v>212</v>
      </c>
      <c r="C88" s="155" t="s">
        <v>210</v>
      </c>
      <c r="D88" s="156" t="s">
        <v>127</v>
      </c>
      <c r="E88" s="157"/>
      <c r="F88" s="158"/>
      <c r="G88" s="159">
        <f>E88*F88</f>
        <v>0</v>
      </c>
      <c r="H88" s="157"/>
      <c r="I88" s="158"/>
      <c r="J88" s="159">
        <f>H88*I88</f>
        <v>0</v>
      </c>
      <c r="K88" s="157"/>
      <c r="L88" s="158"/>
      <c r="M88" s="159">
        <f>K88*L88</f>
        <v>0</v>
      </c>
      <c r="N88" s="157"/>
      <c r="O88" s="158"/>
      <c r="P88" s="159">
        <f>N88*O88</f>
        <v>0</v>
      </c>
      <c r="Q88" s="157"/>
      <c r="R88" s="158"/>
      <c r="S88" s="159">
        <f>Q88*R88</f>
        <v>0</v>
      </c>
      <c r="T88" s="157"/>
      <c r="U88" s="158"/>
      <c r="V88" s="159">
        <f>T88*U88</f>
        <v>0</v>
      </c>
      <c r="W88" s="160">
        <f>G88+M88+S88</f>
        <v>0</v>
      </c>
      <c r="X88" s="161">
        <f>J88+P88+V88</f>
        <v>0</v>
      </c>
      <c r="Y88" s="161">
        <f t="shared" si="5"/>
        <v>0</v>
      </c>
      <c r="Z88" s="149">
        <f>X88-Y88</f>
        <v>0</v>
      </c>
      <c r="AA88" s="162"/>
      <c r="AB88" s="151"/>
      <c r="AC88" s="152"/>
      <c r="AD88" s="152"/>
      <c r="AE88" s="152"/>
      <c r="AF88" s="152"/>
      <c r="AG88" s="152"/>
    </row>
    <row r="89" spans="1:33" ht="30" customHeight="1">
      <c r="A89" s="129" t="s">
        <v>81</v>
      </c>
      <c r="B89" s="130" t="s">
        <v>213</v>
      </c>
      <c r="C89" s="131" t="s">
        <v>214</v>
      </c>
      <c r="D89" s="215"/>
      <c r="E89" s="216">
        <f>SUM(E90:E92)</f>
        <v>0</v>
      </c>
      <c r="F89" s="134"/>
      <c r="G89" s="135">
        <f>SUM(G90:G92)</f>
        <v>0</v>
      </c>
      <c r="H89" s="133">
        <f>SUM(H90:H92)</f>
        <v>0</v>
      </c>
      <c r="I89" s="134"/>
      <c r="J89" s="135">
        <f>SUM(J90:J92)</f>
        <v>0</v>
      </c>
      <c r="K89" s="133">
        <f>SUM(K90:K92)</f>
        <v>0</v>
      </c>
      <c r="L89" s="134"/>
      <c r="M89" s="135">
        <f>SUM(M90:M92)</f>
        <v>0</v>
      </c>
      <c r="N89" s="133">
        <f>SUM(N90:N92)</f>
        <v>0</v>
      </c>
      <c r="O89" s="134"/>
      <c r="P89" s="135">
        <f>SUM(P90:P92)</f>
        <v>0</v>
      </c>
      <c r="Q89" s="133">
        <f>SUM(Q90:Q92)</f>
        <v>0</v>
      </c>
      <c r="R89" s="134"/>
      <c r="S89" s="135">
        <f>SUM(S90:S92)</f>
        <v>0</v>
      </c>
      <c r="T89" s="133">
        <f>SUM(T90:T92)</f>
        <v>0</v>
      </c>
      <c r="U89" s="134"/>
      <c r="V89" s="135">
        <f>SUM(V90:V92)</f>
        <v>0</v>
      </c>
      <c r="W89" s="137">
        <f>SUM(W90:W92)</f>
        <v>0</v>
      </c>
      <c r="X89" s="187">
        <f>SUM(X90:X92)</f>
        <v>0</v>
      </c>
      <c r="Y89" s="187">
        <f t="shared" si="5"/>
        <v>0</v>
      </c>
      <c r="Z89" s="188">
        <v>0</v>
      </c>
      <c r="AA89" s="138"/>
      <c r="AB89" s="151"/>
      <c r="AC89" s="152"/>
      <c r="AD89" s="152"/>
      <c r="AE89" s="152"/>
      <c r="AF89" s="152"/>
      <c r="AG89" s="152"/>
    </row>
    <row r="90" spans="1:33" ht="30" customHeight="1">
      <c r="A90" s="141" t="s">
        <v>84</v>
      </c>
      <c r="B90" s="142" t="s">
        <v>215</v>
      </c>
      <c r="C90" s="143" t="s">
        <v>133</v>
      </c>
      <c r="D90" s="144" t="s">
        <v>134</v>
      </c>
      <c r="E90" s="145"/>
      <c r="F90" s="146"/>
      <c r="G90" s="147">
        <f>E90*F90</f>
        <v>0</v>
      </c>
      <c r="H90" s="145"/>
      <c r="I90" s="146"/>
      <c r="J90" s="147">
        <f>H90*I90</f>
        <v>0</v>
      </c>
      <c r="K90" s="145"/>
      <c r="L90" s="146"/>
      <c r="M90" s="147">
        <f>K90*L90</f>
        <v>0</v>
      </c>
      <c r="N90" s="145"/>
      <c r="O90" s="146"/>
      <c r="P90" s="147">
        <f>N90*O90</f>
        <v>0</v>
      </c>
      <c r="Q90" s="145"/>
      <c r="R90" s="146"/>
      <c r="S90" s="147">
        <f>Q90*R90</f>
        <v>0</v>
      </c>
      <c r="T90" s="145"/>
      <c r="U90" s="146"/>
      <c r="V90" s="147">
        <f>T90*U90</f>
        <v>0</v>
      </c>
      <c r="W90" s="148">
        <f>G90+M90+S90</f>
        <v>0</v>
      </c>
      <c r="X90" s="149">
        <f>J90+P90+V90</f>
        <v>0</v>
      </c>
      <c r="Y90" s="149">
        <f t="shared" si="5"/>
        <v>0</v>
      </c>
      <c r="Z90" s="149">
        <f>X90-Y90</f>
        <v>0</v>
      </c>
      <c r="AA90" s="150"/>
      <c r="AB90" s="151"/>
      <c r="AC90" s="152"/>
      <c r="AD90" s="152"/>
      <c r="AE90" s="152"/>
      <c r="AF90" s="152"/>
      <c r="AG90" s="152"/>
    </row>
    <row r="91" spans="1:33" ht="30" customHeight="1">
      <c r="A91" s="141" t="s">
        <v>84</v>
      </c>
      <c r="B91" s="142" t="s">
        <v>216</v>
      </c>
      <c r="C91" s="143" t="s">
        <v>133</v>
      </c>
      <c r="D91" s="144" t="s">
        <v>134</v>
      </c>
      <c r="E91" s="145"/>
      <c r="F91" s="146"/>
      <c r="G91" s="147">
        <f>E91*F91</f>
        <v>0</v>
      </c>
      <c r="H91" s="145"/>
      <c r="I91" s="146"/>
      <c r="J91" s="147">
        <f>H91*I91</f>
        <v>0</v>
      </c>
      <c r="K91" s="145"/>
      <c r="L91" s="146"/>
      <c r="M91" s="147">
        <f>K91*L91</f>
        <v>0</v>
      </c>
      <c r="N91" s="145"/>
      <c r="O91" s="146"/>
      <c r="P91" s="147">
        <f>N91*O91</f>
        <v>0</v>
      </c>
      <c r="Q91" s="145"/>
      <c r="R91" s="146"/>
      <c r="S91" s="147">
        <f>Q91*R91</f>
        <v>0</v>
      </c>
      <c r="T91" s="145"/>
      <c r="U91" s="146"/>
      <c r="V91" s="147">
        <f>T91*U91</f>
        <v>0</v>
      </c>
      <c r="W91" s="148">
        <f>G91+M91+S91</f>
        <v>0</v>
      </c>
      <c r="X91" s="149">
        <f>J91+P91+V91</f>
        <v>0</v>
      </c>
      <c r="Y91" s="149">
        <f t="shared" si="5"/>
        <v>0</v>
      </c>
      <c r="Z91" s="149">
        <f>X91-Y91</f>
        <v>0</v>
      </c>
      <c r="AA91" s="150"/>
      <c r="AB91" s="151"/>
      <c r="AC91" s="152"/>
      <c r="AD91" s="152"/>
      <c r="AE91" s="152"/>
      <c r="AF91" s="152"/>
      <c r="AG91" s="152"/>
    </row>
    <row r="92" spans="1:33" ht="30" customHeight="1">
      <c r="A92" s="153" t="s">
        <v>84</v>
      </c>
      <c r="B92" s="154" t="s">
        <v>217</v>
      </c>
      <c r="C92" s="155" t="s">
        <v>133</v>
      </c>
      <c r="D92" s="156" t="s">
        <v>134</v>
      </c>
      <c r="E92" s="157"/>
      <c r="F92" s="158"/>
      <c r="G92" s="159">
        <f>E92*F92</f>
        <v>0</v>
      </c>
      <c r="H92" s="157"/>
      <c r="I92" s="158"/>
      <c r="J92" s="159">
        <f>H92*I92</f>
        <v>0</v>
      </c>
      <c r="K92" s="157"/>
      <c r="L92" s="158"/>
      <c r="M92" s="159">
        <f>K92*L92</f>
        <v>0</v>
      </c>
      <c r="N92" s="157"/>
      <c r="O92" s="158"/>
      <c r="P92" s="159">
        <f>N92*O92</f>
        <v>0</v>
      </c>
      <c r="Q92" s="157"/>
      <c r="R92" s="158"/>
      <c r="S92" s="159">
        <f>Q92*R92</f>
        <v>0</v>
      </c>
      <c r="T92" s="157"/>
      <c r="U92" s="158"/>
      <c r="V92" s="159">
        <f>T92*U92</f>
        <v>0</v>
      </c>
      <c r="W92" s="160">
        <f>G92+M92+S92</f>
        <v>0</v>
      </c>
      <c r="X92" s="161">
        <f>J92+P92+V92</f>
        <v>0</v>
      </c>
      <c r="Y92" s="161">
        <f t="shared" si="5"/>
        <v>0</v>
      </c>
      <c r="Z92" s="149">
        <f>X92-Y92</f>
        <v>0</v>
      </c>
      <c r="AA92" s="162"/>
      <c r="AB92" s="151"/>
      <c r="AC92" s="152"/>
      <c r="AD92" s="152"/>
      <c r="AE92" s="152"/>
      <c r="AF92" s="152"/>
      <c r="AG92" s="152"/>
    </row>
    <row r="93" spans="1:33" ht="39.75" customHeight="1">
      <c r="A93" s="365" t="s">
        <v>218</v>
      </c>
      <c r="B93" s="341"/>
      <c r="C93" s="341"/>
      <c r="D93" s="366"/>
      <c r="E93" s="178"/>
      <c r="F93" s="178"/>
      <c r="G93" s="178">
        <f>G81+G85+G89</f>
        <v>0</v>
      </c>
      <c r="H93" s="178"/>
      <c r="I93" s="178"/>
      <c r="J93" s="178">
        <f>J81+J85+J89</f>
        <v>0</v>
      </c>
      <c r="K93" s="178"/>
      <c r="L93" s="178"/>
      <c r="M93" s="178">
        <f>M81+M85+M89</f>
        <v>0</v>
      </c>
      <c r="N93" s="178"/>
      <c r="O93" s="178"/>
      <c r="P93" s="178">
        <f>P81+P85+P89</f>
        <v>0</v>
      </c>
      <c r="Q93" s="178"/>
      <c r="R93" s="178"/>
      <c r="S93" s="178">
        <f>S81+S85+S89</f>
        <v>0</v>
      </c>
      <c r="T93" s="178"/>
      <c r="U93" s="178"/>
      <c r="V93" s="179">
        <f>V81+V85+V89</f>
        <v>0</v>
      </c>
      <c r="W93" s="191">
        <f>W81+W85+W89</f>
        <v>0</v>
      </c>
      <c r="X93" s="191">
        <f>X81+X85+X89</f>
        <v>0</v>
      </c>
      <c r="Y93" s="193">
        <f t="shared" si="5"/>
        <v>0</v>
      </c>
      <c r="Z93" s="194">
        <v>0</v>
      </c>
      <c r="AA93" s="184"/>
      <c r="AB93" s="25"/>
      <c r="AC93" s="10"/>
      <c r="AD93" s="10"/>
      <c r="AE93" s="10"/>
      <c r="AF93" s="10"/>
      <c r="AG93" s="10"/>
    </row>
    <row r="94" spans="1:33" ht="30" customHeight="1">
      <c r="A94" s="121" t="s">
        <v>79</v>
      </c>
      <c r="B94" s="122">
        <v>6</v>
      </c>
      <c r="C94" s="123" t="s">
        <v>219</v>
      </c>
      <c r="D94" s="124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6"/>
      <c r="X94" s="126"/>
      <c r="Y94" s="195"/>
      <c r="Z94" s="186"/>
      <c r="AA94" s="127"/>
      <c r="AB94" s="128"/>
      <c r="AC94" s="10"/>
      <c r="AD94" s="10"/>
      <c r="AE94" s="10"/>
      <c r="AF94" s="10"/>
      <c r="AG94" s="10"/>
    </row>
    <row r="95" spans="1:33" ht="30" customHeight="1">
      <c r="A95" s="129" t="s">
        <v>81</v>
      </c>
      <c r="B95" s="130" t="s">
        <v>220</v>
      </c>
      <c r="C95" s="217" t="s">
        <v>221</v>
      </c>
      <c r="D95" s="132"/>
      <c r="E95" s="133">
        <f>SUM(E96:E98)</f>
        <v>0</v>
      </c>
      <c r="F95" s="134"/>
      <c r="G95" s="135">
        <f>SUM(G96:G98)</f>
        <v>0</v>
      </c>
      <c r="H95" s="133">
        <f>SUM(H96:H98)</f>
        <v>0</v>
      </c>
      <c r="I95" s="134"/>
      <c r="J95" s="135">
        <f>SUM(J96:J98)</f>
        <v>0</v>
      </c>
      <c r="K95" s="133">
        <f>SUM(K96:K98)</f>
        <v>0</v>
      </c>
      <c r="L95" s="134"/>
      <c r="M95" s="135">
        <f>SUM(M96:M98)</f>
        <v>0</v>
      </c>
      <c r="N95" s="133">
        <f>SUM(N96:N98)</f>
        <v>0</v>
      </c>
      <c r="O95" s="134"/>
      <c r="P95" s="135">
        <f>SUM(P96:P98)</f>
        <v>0</v>
      </c>
      <c r="Q95" s="133">
        <f>SUM(Q96:Q98)</f>
        <v>0</v>
      </c>
      <c r="R95" s="134"/>
      <c r="S95" s="135">
        <f>SUM(S96:S98)</f>
        <v>0</v>
      </c>
      <c r="T95" s="133">
        <f>SUM(T96:T98)</f>
        <v>0</v>
      </c>
      <c r="U95" s="134"/>
      <c r="V95" s="134">
        <f>SUM(V96:V98)</f>
        <v>0</v>
      </c>
      <c r="W95" s="134">
        <f>SUM(W96:W98)</f>
        <v>0</v>
      </c>
      <c r="X95" s="134">
        <f>SUM(X96:X98)</f>
        <v>0</v>
      </c>
      <c r="Y95" s="218">
        <f t="shared" ref="Y95:Y107" si="6">W95-X95</f>
        <v>0</v>
      </c>
      <c r="Z95" s="219">
        <v>0</v>
      </c>
      <c r="AA95" s="138"/>
      <c r="AB95" s="139"/>
      <c r="AC95" s="140"/>
      <c r="AD95" s="140"/>
      <c r="AE95" s="140"/>
      <c r="AF95" s="140"/>
      <c r="AG95" s="140"/>
    </row>
    <row r="96" spans="1:33" ht="30" customHeight="1">
      <c r="A96" s="141" t="s">
        <v>84</v>
      </c>
      <c r="B96" s="142" t="s">
        <v>222</v>
      </c>
      <c r="C96" s="143" t="s">
        <v>223</v>
      </c>
      <c r="D96" s="144" t="s">
        <v>127</v>
      </c>
      <c r="E96" s="145"/>
      <c r="F96" s="146"/>
      <c r="G96" s="147">
        <f>E96*F96</f>
        <v>0</v>
      </c>
      <c r="H96" s="145"/>
      <c r="I96" s="146"/>
      <c r="J96" s="147">
        <f>H96*I96</f>
        <v>0</v>
      </c>
      <c r="K96" s="145"/>
      <c r="L96" s="146"/>
      <c r="M96" s="147">
        <f>K96*L96</f>
        <v>0</v>
      </c>
      <c r="N96" s="145"/>
      <c r="O96" s="146"/>
      <c r="P96" s="147">
        <f>N96*O96</f>
        <v>0</v>
      </c>
      <c r="Q96" s="145"/>
      <c r="R96" s="146"/>
      <c r="S96" s="147">
        <f>Q96*R96</f>
        <v>0</v>
      </c>
      <c r="T96" s="145"/>
      <c r="U96" s="146"/>
      <c r="V96" s="147">
        <f>T96*U96</f>
        <v>0</v>
      </c>
      <c r="W96" s="148">
        <f>G96+M96+S96</f>
        <v>0</v>
      </c>
      <c r="X96" s="149">
        <f>J96+P96+V96</f>
        <v>0</v>
      </c>
      <c r="Y96" s="149">
        <f t="shared" si="6"/>
        <v>0</v>
      </c>
      <c r="Z96" s="149">
        <f>X96-Y96</f>
        <v>0</v>
      </c>
      <c r="AA96" s="150"/>
      <c r="AB96" s="151"/>
      <c r="AC96" s="152"/>
      <c r="AD96" s="152"/>
      <c r="AE96" s="152"/>
      <c r="AF96" s="152"/>
      <c r="AG96" s="152"/>
    </row>
    <row r="97" spans="1:33" ht="30" customHeight="1">
      <c r="A97" s="141" t="s">
        <v>84</v>
      </c>
      <c r="B97" s="142" t="s">
        <v>224</v>
      </c>
      <c r="C97" s="143" t="s">
        <v>223</v>
      </c>
      <c r="D97" s="144" t="s">
        <v>127</v>
      </c>
      <c r="E97" s="145"/>
      <c r="F97" s="146"/>
      <c r="G97" s="147">
        <f>E97*F97</f>
        <v>0</v>
      </c>
      <c r="H97" s="145"/>
      <c r="I97" s="146"/>
      <c r="J97" s="147">
        <f>H97*I97</f>
        <v>0</v>
      </c>
      <c r="K97" s="145"/>
      <c r="L97" s="146"/>
      <c r="M97" s="147">
        <f>K97*L97</f>
        <v>0</v>
      </c>
      <c r="N97" s="145"/>
      <c r="O97" s="146"/>
      <c r="P97" s="147">
        <f>N97*O97</f>
        <v>0</v>
      </c>
      <c r="Q97" s="145"/>
      <c r="R97" s="146"/>
      <c r="S97" s="147">
        <f>Q97*R97</f>
        <v>0</v>
      </c>
      <c r="T97" s="145"/>
      <c r="U97" s="146"/>
      <c r="V97" s="147">
        <f>T97*U97</f>
        <v>0</v>
      </c>
      <c r="W97" s="148">
        <f>G97+M97+S97</f>
        <v>0</v>
      </c>
      <c r="X97" s="149">
        <f>J97+P97+V97</f>
        <v>0</v>
      </c>
      <c r="Y97" s="149">
        <f t="shared" si="6"/>
        <v>0</v>
      </c>
      <c r="Z97" s="149">
        <f>X97-Y97</f>
        <v>0</v>
      </c>
      <c r="AA97" s="150"/>
      <c r="AB97" s="151"/>
      <c r="AC97" s="152"/>
      <c r="AD97" s="152"/>
      <c r="AE97" s="152"/>
      <c r="AF97" s="152"/>
      <c r="AG97" s="152"/>
    </row>
    <row r="98" spans="1:33" ht="30" customHeight="1">
      <c r="A98" s="153" t="s">
        <v>84</v>
      </c>
      <c r="B98" s="154" t="s">
        <v>225</v>
      </c>
      <c r="C98" s="155" t="s">
        <v>223</v>
      </c>
      <c r="D98" s="156" t="s">
        <v>127</v>
      </c>
      <c r="E98" s="157"/>
      <c r="F98" s="158"/>
      <c r="G98" s="159">
        <f>E98*F98</f>
        <v>0</v>
      </c>
      <c r="H98" s="157"/>
      <c r="I98" s="158"/>
      <c r="J98" s="159">
        <f>H98*I98</f>
        <v>0</v>
      </c>
      <c r="K98" s="157"/>
      <c r="L98" s="158"/>
      <c r="M98" s="159">
        <f>K98*L98</f>
        <v>0</v>
      </c>
      <c r="N98" s="157"/>
      <c r="O98" s="158"/>
      <c r="P98" s="159">
        <f>N98*O98</f>
        <v>0</v>
      </c>
      <c r="Q98" s="157"/>
      <c r="R98" s="158"/>
      <c r="S98" s="159">
        <f>Q98*R98</f>
        <v>0</v>
      </c>
      <c r="T98" s="157"/>
      <c r="U98" s="158"/>
      <c r="V98" s="159">
        <f>T98*U98</f>
        <v>0</v>
      </c>
      <c r="W98" s="160">
        <f>G98+M98+S98</f>
        <v>0</v>
      </c>
      <c r="X98" s="161">
        <f>J98+P98+V98</f>
        <v>0</v>
      </c>
      <c r="Y98" s="161">
        <f t="shared" si="6"/>
        <v>0</v>
      </c>
      <c r="Z98" s="149">
        <f>X98-Y98</f>
        <v>0</v>
      </c>
      <c r="AA98" s="162"/>
      <c r="AB98" s="151"/>
      <c r="AC98" s="152"/>
      <c r="AD98" s="152"/>
      <c r="AE98" s="152"/>
      <c r="AF98" s="152"/>
      <c r="AG98" s="152"/>
    </row>
    <row r="99" spans="1:33" ht="30" customHeight="1">
      <c r="A99" s="129" t="s">
        <v>79</v>
      </c>
      <c r="B99" s="130" t="s">
        <v>226</v>
      </c>
      <c r="C99" s="217" t="s">
        <v>227</v>
      </c>
      <c r="D99" s="132"/>
      <c r="E99" s="133">
        <f>SUM(E100:E102)</f>
        <v>0</v>
      </c>
      <c r="F99" s="134"/>
      <c r="G99" s="135">
        <f>SUM(G100:G102)</f>
        <v>0</v>
      </c>
      <c r="H99" s="133">
        <f>SUM(H100:H102)</f>
        <v>0</v>
      </c>
      <c r="I99" s="134"/>
      <c r="J99" s="135">
        <f>SUM(J100:J102)</f>
        <v>0</v>
      </c>
      <c r="K99" s="133">
        <f>SUM(K100:K102)</f>
        <v>0</v>
      </c>
      <c r="L99" s="134"/>
      <c r="M99" s="135">
        <f>SUM(M100:M102)</f>
        <v>0</v>
      </c>
      <c r="N99" s="133">
        <f>SUM(N100:N102)</f>
        <v>0</v>
      </c>
      <c r="O99" s="134"/>
      <c r="P99" s="135">
        <f>SUM(P100:P102)</f>
        <v>0</v>
      </c>
      <c r="Q99" s="133">
        <f>SUM(Q100:Q102)</f>
        <v>0</v>
      </c>
      <c r="R99" s="134"/>
      <c r="S99" s="135">
        <f>SUM(S100:S102)</f>
        <v>0</v>
      </c>
      <c r="T99" s="133">
        <f>SUM(T100:T102)</f>
        <v>0</v>
      </c>
      <c r="U99" s="134"/>
      <c r="V99" s="134">
        <f>SUM(V100:V102)</f>
        <v>0</v>
      </c>
      <c r="W99" s="134">
        <f>SUM(W100:W102)</f>
        <v>0</v>
      </c>
      <c r="X99" s="134">
        <f>SUM(X100:X102)</f>
        <v>0</v>
      </c>
      <c r="Y99" s="134">
        <f t="shared" si="6"/>
        <v>0</v>
      </c>
      <c r="Z99" s="189">
        <v>0</v>
      </c>
      <c r="AA99" s="138"/>
      <c r="AB99" s="139"/>
      <c r="AC99" s="140"/>
      <c r="AD99" s="140"/>
      <c r="AE99" s="140"/>
      <c r="AF99" s="140"/>
      <c r="AG99" s="140"/>
    </row>
    <row r="100" spans="1:33" ht="30" customHeight="1">
      <c r="A100" s="141" t="s">
        <v>84</v>
      </c>
      <c r="B100" s="142" t="s">
        <v>228</v>
      </c>
      <c r="C100" s="143" t="s">
        <v>223</v>
      </c>
      <c r="D100" s="144" t="s">
        <v>127</v>
      </c>
      <c r="E100" s="145"/>
      <c r="F100" s="146"/>
      <c r="G100" s="147">
        <f>E100*F100</f>
        <v>0</v>
      </c>
      <c r="H100" s="145"/>
      <c r="I100" s="146"/>
      <c r="J100" s="147">
        <f>H100*I100</f>
        <v>0</v>
      </c>
      <c r="K100" s="145"/>
      <c r="L100" s="146"/>
      <c r="M100" s="147">
        <f>K100*L100</f>
        <v>0</v>
      </c>
      <c r="N100" s="145"/>
      <c r="O100" s="146"/>
      <c r="P100" s="147">
        <f>N100*O100</f>
        <v>0</v>
      </c>
      <c r="Q100" s="145"/>
      <c r="R100" s="146"/>
      <c r="S100" s="147">
        <f>Q100*R100</f>
        <v>0</v>
      </c>
      <c r="T100" s="145"/>
      <c r="U100" s="146"/>
      <c r="V100" s="147">
        <f>T100*U100</f>
        <v>0</v>
      </c>
      <c r="W100" s="148">
        <f>G100+M100+S100</f>
        <v>0</v>
      </c>
      <c r="X100" s="149">
        <f>J100+P100+V100</f>
        <v>0</v>
      </c>
      <c r="Y100" s="149">
        <f t="shared" si="6"/>
        <v>0</v>
      </c>
      <c r="Z100" s="149">
        <f>X100-Y100</f>
        <v>0</v>
      </c>
      <c r="AA100" s="150"/>
      <c r="AB100" s="151"/>
      <c r="AC100" s="152"/>
      <c r="AD100" s="152"/>
      <c r="AE100" s="152"/>
      <c r="AF100" s="152"/>
      <c r="AG100" s="152"/>
    </row>
    <row r="101" spans="1:33" ht="30" customHeight="1">
      <c r="A101" s="141" t="s">
        <v>84</v>
      </c>
      <c r="B101" s="142" t="s">
        <v>229</v>
      </c>
      <c r="C101" s="143" t="s">
        <v>223</v>
      </c>
      <c r="D101" s="144" t="s">
        <v>127</v>
      </c>
      <c r="E101" s="145"/>
      <c r="F101" s="146"/>
      <c r="G101" s="147">
        <f>E101*F101</f>
        <v>0</v>
      </c>
      <c r="H101" s="145"/>
      <c r="I101" s="146"/>
      <c r="J101" s="147">
        <f>H101*I101</f>
        <v>0</v>
      </c>
      <c r="K101" s="145"/>
      <c r="L101" s="146"/>
      <c r="M101" s="147">
        <f>K101*L101</f>
        <v>0</v>
      </c>
      <c r="N101" s="145"/>
      <c r="O101" s="146"/>
      <c r="P101" s="147">
        <f>N101*O101</f>
        <v>0</v>
      </c>
      <c r="Q101" s="145"/>
      <c r="R101" s="146"/>
      <c r="S101" s="147">
        <f>Q101*R101</f>
        <v>0</v>
      </c>
      <c r="T101" s="145"/>
      <c r="U101" s="146"/>
      <c r="V101" s="147">
        <f>T101*U101</f>
        <v>0</v>
      </c>
      <c r="W101" s="148">
        <f>G101+M101+S101</f>
        <v>0</v>
      </c>
      <c r="X101" s="149">
        <f>J101+P101+V101</f>
        <v>0</v>
      </c>
      <c r="Y101" s="149">
        <f t="shared" si="6"/>
        <v>0</v>
      </c>
      <c r="Z101" s="149">
        <f>X101-Y101</f>
        <v>0</v>
      </c>
      <c r="AA101" s="150"/>
      <c r="AB101" s="151"/>
      <c r="AC101" s="152"/>
      <c r="AD101" s="152"/>
      <c r="AE101" s="152"/>
      <c r="AF101" s="152"/>
      <c r="AG101" s="152"/>
    </row>
    <row r="102" spans="1:33" ht="30" customHeight="1">
      <c r="A102" s="153" t="s">
        <v>84</v>
      </c>
      <c r="B102" s="154" t="s">
        <v>230</v>
      </c>
      <c r="C102" s="155" t="s">
        <v>223</v>
      </c>
      <c r="D102" s="156" t="s">
        <v>127</v>
      </c>
      <c r="E102" s="157"/>
      <c r="F102" s="158"/>
      <c r="G102" s="159">
        <f>E102*F102</f>
        <v>0</v>
      </c>
      <c r="H102" s="157"/>
      <c r="I102" s="158"/>
      <c r="J102" s="159">
        <f>H102*I102</f>
        <v>0</v>
      </c>
      <c r="K102" s="157"/>
      <c r="L102" s="158"/>
      <c r="M102" s="159">
        <f>K102*L102</f>
        <v>0</v>
      </c>
      <c r="N102" s="157"/>
      <c r="O102" s="158"/>
      <c r="P102" s="159">
        <f>N102*O102</f>
        <v>0</v>
      </c>
      <c r="Q102" s="157"/>
      <c r="R102" s="158"/>
      <c r="S102" s="159">
        <f>Q102*R102</f>
        <v>0</v>
      </c>
      <c r="T102" s="157"/>
      <c r="U102" s="158"/>
      <c r="V102" s="159">
        <f>T102*U102</f>
        <v>0</v>
      </c>
      <c r="W102" s="160">
        <f>G102+M102+S102</f>
        <v>0</v>
      </c>
      <c r="X102" s="161">
        <f>J102+P102+V102</f>
        <v>0</v>
      </c>
      <c r="Y102" s="161">
        <f t="shared" si="6"/>
        <v>0</v>
      </c>
      <c r="Z102" s="149">
        <f>X102-Y102</f>
        <v>0</v>
      </c>
      <c r="AA102" s="162"/>
      <c r="AB102" s="151"/>
      <c r="AC102" s="152"/>
      <c r="AD102" s="152"/>
      <c r="AE102" s="152"/>
      <c r="AF102" s="152"/>
      <c r="AG102" s="152"/>
    </row>
    <row r="103" spans="1:33" ht="30" customHeight="1">
      <c r="A103" s="129" t="s">
        <v>79</v>
      </c>
      <c r="B103" s="130" t="s">
        <v>231</v>
      </c>
      <c r="C103" s="217" t="s">
        <v>232</v>
      </c>
      <c r="D103" s="132"/>
      <c r="E103" s="133">
        <f>SUM(E104:E106)</f>
        <v>0</v>
      </c>
      <c r="F103" s="134"/>
      <c r="G103" s="135">
        <f>SUM(G104:G106)</f>
        <v>0</v>
      </c>
      <c r="H103" s="133">
        <f>SUM(H104:H106)</f>
        <v>0</v>
      </c>
      <c r="I103" s="134"/>
      <c r="J103" s="135">
        <f>SUM(J104:J106)</f>
        <v>0</v>
      </c>
      <c r="K103" s="133">
        <f>SUM(K104:K106)</f>
        <v>0</v>
      </c>
      <c r="L103" s="134"/>
      <c r="M103" s="135">
        <f>SUM(M104:M106)</f>
        <v>0</v>
      </c>
      <c r="N103" s="133">
        <f>SUM(N104:N106)</f>
        <v>0</v>
      </c>
      <c r="O103" s="134"/>
      <c r="P103" s="135">
        <f>SUM(P104:P106)</f>
        <v>0</v>
      </c>
      <c r="Q103" s="133">
        <f>SUM(Q104:Q106)</f>
        <v>0</v>
      </c>
      <c r="R103" s="134"/>
      <c r="S103" s="135">
        <f>SUM(S104:S106)</f>
        <v>0</v>
      </c>
      <c r="T103" s="133">
        <f>SUM(T104:T106)</f>
        <v>0</v>
      </c>
      <c r="U103" s="134"/>
      <c r="V103" s="134">
        <f>SUM(V104:V106)</f>
        <v>0</v>
      </c>
      <c r="W103" s="134">
        <f>SUM(W104:W106)</f>
        <v>0</v>
      </c>
      <c r="X103" s="134">
        <f>SUM(X104:X106)</f>
        <v>0</v>
      </c>
      <c r="Y103" s="134">
        <f t="shared" si="6"/>
        <v>0</v>
      </c>
      <c r="Z103" s="189">
        <v>0</v>
      </c>
      <c r="AA103" s="138"/>
      <c r="AB103" s="139"/>
      <c r="AC103" s="140"/>
      <c r="AD103" s="140"/>
      <c r="AE103" s="140"/>
      <c r="AF103" s="140"/>
      <c r="AG103" s="140"/>
    </row>
    <row r="104" spans="1:33" ht="30" customHeight="1">
      <c r="A104" s="141" t="s">
        <v>84</v>
      </c>
      <c r="B104" s="142" t="s">
        <v>233</v>
      </c>
      <c r="C104" s="143" t="s">
        <v>223</v>
      </c>
      <c r="D104" s="144" t="s">
        <v>127</v>
      </c>
      <c r="E104" s="145"/>
      <c r="F104" s="146"/>
      <c r="G104" s="147">
        <f>E104*F104</f>
        <v>0</v>
      </c>
      <c r="H104" s="145"/>
      <c r="I104" s="146"/>
      <c r="J104" s="147">
        <f>H104*I104</f>
        <v>0</v>
      </c>
      <c r="K104" s="145"/>
      <c r="L104" s="146"/>
      <c r="M104" s="147">
        <f>K104*L104</f>
        <v>0</v>
      </c>
      <c r="N104" s="145"/>
      <c r="O104" s="146"/>
      <c r="P104" s="147">
        <f>N104*O104</f>
        <v>0</v>
      </c>
      <c r="Q104" s="145"/>
      <c r="R104" s="146"/>
      <c r="S104" s="147">
        <f>Q104*R104</f>
        <v>0</v>
      </c>
      <c r="T104" s="145"/>
      <c r="U104" s="146"/>
      <c r="V104" s="147">
        <f>T104*U104</f>
        <v>0</v>
      </c>
      <c r="W104" s="148">
        <f>G104+M104+S104</f>
        <v>0</v>
      </c>
      <c r="X104" s="149">
        <f>J104+P104+V104</f>
        <v>0</v>
      </c>
      <c r="Y104" s="149">
        <f t="shared" si="6"/>
        <v>0</v>
      </c>
      <c r="Z104" s="149">
        <f>X104-Y104</f>
        <v>0</v>
      </c>
      <c r="AA104" s="150"/>
      <c r="AB104" s="151"/>
      <c r="AC104" s="152"/>
      <c r="AD104" s="152"/>
      <c r="AE104" s="152"/>
      <c r="AF104" s="152"/>
      <c r="AG104" s="152"/>
    </row>
    <row r="105" spans="1:33" ht="30" customHeight="1">
      <c r="A105" s="141" t="s">
        <v>84</v>
      </c>
      <c r="B105" s="142" t="s">
        <v>234</v>
      </c>
      <c r="C105" s="143" t="s">
        <v>223</v>
      </c>
      <c r="D105" s="144" t="s">
        <v>127</v>
      </c>
      <c r="E105" s="145"/>
      <c r="F105" s="146"/>
      <c r="G105" s="147">
        <f>E105*F105</f>
        <v>0</v>
      </c>
      <c r="H105" s="145"/>
      <c r="I105" s="146"/>
      <c r="J105" s="147">
        <f>H105*I105</f>
        <v>0</v>
      </c>
      <c r="K105" s="145"/>
      <c r="L105" s="146"/>
      <c r="M105" s="147">
        <f>K105*L105</f>
        <v>0</v>
      </c>
      <c r="N105" s="145"/>
      <c r="O105" s="146"/>
      <c r="P105" s="147">
        <f>N105*O105</f>
        <v>0</v>
      </c>
      <c r="Q105" s="145"/>
      <c r="R105" s="146"/>
      <c r="S105" s="147">
        <f>Q105*R105</f>
        <v>0</v>
      </c>
      <c r="T105" s="145"/>
      <c r="U105" s="146"/>
      <c r="V105" s="147">
        <f>T105*U105</f>
        <v>0</v>
      </c>
      <c r="W105" s="148">
        <f>G105+M105+S105</f>
        <v>0</v>
      </c>
      <c r="X105" s="149">
        <f>J105+P105+V105</f>
        <v>0</v>
      </c>
      <c r="Y105" s="149">
        <f t="shared" si="6"/>
        <v>0</v>
      </c>
      <c r="Z105" s="149">
        <f>X105-Y105</f>
        <v>0</v>
      </c>
      <c r="AA105" s="150"/>
      <c r="AB105" s="151"/>
      <c r="AC105" s="152"/>
      <c r="AD105" s="152"/>
      <c r="AE105" s="152"/>
      <c r="AF105" s="152"/>
      <c r="AG105" s="152"/>
    </row>
    <row r="106" spans="1:33" ht="30" customHeight="1">
      <c r="A106" s="153" t="s">
        <v>84</v>
      </c>
      <c r="B106" s="154" t="s">
        <v>235</v>
      </c>
      <c r="C106" s="155" t="s">
        <v>223</v>
      </c>
      <c r="D106" s="156" t="s">
        <v>127</v>
      </c>
      <c r="E106" s="157"/>
      <c r="F106" s="158"/>
      <c r="G106" s="159">
        <f>E106*F106</f>
        <v>0</v>
      </c>
      <c r="H106" s="157"/>
      <c r="I106" s="158"/>
      <c r="J106" s="159">
        <f>H106*I106</f>
        <v>0</v>
      </c>
      <c r="K106" s="157"/>
      <c r="L106" s="158"/>
      <c r="M106" s="159">
        <f>K106*L106</f>
        <v>0</v>
      </c>
      <c r="N106" s="157"/>
      <c r="O106" s="158"/>
      <c r="P106" s="159">
        <f>N106*O106</f>
        <v>0</v>
      </c>
      <c r="Q106" s="157"/>
      <c r="R106" s="158"/>
      <c r="S106" s="159">
        <f>Q106*R106</f>
        <v>0</v>
      </c>
      <c r="T106" s="157"/>
      <c r="U106" s="158"/>
      <c r="V106" s="159">
        <f>T106*U106</f>
        <v>0</v>
      </c>
      <c r="W106" s="160">
        <f>G106+M106+S106</f>
        <v>0</v>
      </c>
      <c r="X106" s="161">
        <f>J106+P106+V106</f>
        <v>0</v>
      </c>
      <c r="Y106" s="161">
        <f t="shared" si="6"/>
        <v>0</v>
      </c>
      <c r="Z106" s="149">
        <f>X106-Y106</f>
        <v>0</v>
      </c>
      <c r="AA106" s="162"/>
      <c r="AB106" s="151"/>
      <c r="AC106" s="152"/>
      <c r="AD106" s="152"/>
      <c r="AE106" s="152"/>
      <c r="AF106" s="152"/>
      <c r="AG106" s="152"/>
    </row>
    <row r="107" spans="1:33" ht="30" customHeight="1">
      <c r="A107" s="173" t="s">
        <v>236</v>
      </c>
      <c r="B107" s="174"/>
      <c r="C107" s="175"/>
      <c r="D107" s="176"/>
      <c r="E107" s="190">
        <f>E103+E99+E95</f>
        <v>0</v>
      </c>
      <c r="F107" s="178"/>
      <c r="G107" s="179">
        <f>G103+G99+G95</f>
        <v>0</v>
      </c>
      <c r="H107" s="190">
        <f>H103+H99+H95</f>
        <v>0</v>
      </c>
      <c r="I107" s="178"/>
      <c r="J107" s="179">
        <f>J103+J99+J95</f>
        <v>0</v>
      </c>
      <c r="K107" s="190">
        <f>K103+K99+K95</f>
        <v>0</v>
      </c>
      <c r="L107" s="178"/>
      <c r="M107" s="179">
        <f>M103+M99+M95</f>
        <v>0</v>
      </c>
      <c r="N107" s="190">
        <f>N103+N99+N95</f>
        <v>0</v>
      </c>
      <c r="O107" s="178"/>
      <c r="P107" s="179">
        <f>P103+P99+P95</f>
        <v>0</v>
      </c>
      <c r="Q107" s="190">
        <f>Q103+Q99+Q95</f>
        <v>0</v>
      </c>
      <c r="R107" s="178"/>
      <c r="S107" s="179">
        <f>S103+S99+S95</f>
        <v>0</v>
      </c>
      <c r="T107" s="190">
        <f>T103+T99+T95</f>
        <v>0</v>
      </c>
      <c r="U107" s="178"/>
      <c r="V107" s="179">
        <f>V103+V99+V95</f>
        <v>0</v>
      </c>
      <c r="W107" s="191">
        <f>W103+W99+W95</f>
        <v>0</v>
      </c>
      <c r="X107" s="191">
        <f>X103+X99+X95</f>
        <v>0</v>
      </c>
      <c r="Y107" s="191">
        <f t="shared" si="6"/>
        <v>0</v>
      </c>
      <c r="Z107" s="194">
        <v>0</v>
      </c>
      <c r="AA107" s="184"/>
      <c r="AB107" s="128"/>
      <c r="AC107" s="10"/>
      <c r="AD107" s="10"/>
      <c r="AE107" s="10"/>
      <c r="AF107" s="10"/>
      <c r="AG107" s="10"/>
    </row>
    <row r="108" spans="1:33" ht="30" customHeight="1">
      <c r="A108" s="220" t="s">
        <v>79</v>
      </c>
      <c r="B108" s="221">
        <v>7</v>
      </c>
      <c r="C108" s="222" t="s">
        <v>237</v>
      </c>
      <c r="D108" s="223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126"/>
      <c r="X108" s="126"/>
      <c r="Y108" s="185"/>
      <c r="Z108" s="196"/>
      <c r="AA108" s="127"/>
      <c r="AB108" s="128"/>
      <c r="AC108" s="10"/>
      <c r="AD108" s="10"/>
      <c r="AE108" s="10"/>
      <c r="AF108" s="10"/>
      <c r="AG108" s="10"/>
    </row>
    <row r="109" spans="1:33" ht="30" customHeight="1">
      <c r="A109" s="141" t="s">
        <v>84</v>
      </c>
      <c r="B109" s="142" t="s">
        <v>238</v>
      </c>
      <c r="C109" s="143" t="s">
        <v>239</v>
      </c>
      <c r="D109" s="144" t="s">
        <v>127</v>
      </c>
      <c r="E109" s="145"/>
      <c r="F109" s="146"/>
      <c r="G109" s="147">
        <f t="shared" ref="G109:G119" si="7">E109*F109</f>
        <v>0</v>
      </c>
      <c r="H109" s="145"/>
      <c r="I109" s="146"/>
      <c r="J109" s="147">
        <f t="shared" ref="J109:J119" si="8">H109*I109</f>
        <v>0</v>
      </c>
      <c r="K109" s="145"/>
      <c r="L109" s="146"/>
      <c r="M109" s="147">
        <f t="shared" ref="M109:M119" si="9">K109*L109</f>
        <v>0</v>
      </c>
      <c r="N109" s="145"/>
      <c r="O109" s="146"/>
      <c r="P109" s="147">
        <f t="shared" ref="P109:P119" si="10">N109*O109</f>
        <v>0</v>
      </c>
      <c r="Q109" s="145"/>
      <c r="R109" s="146"/>
      <c r="S109" s="147">
        <f t="shared" ref="S109:S119" si="11">Q109*R109</f>
        <v>0</v>
      </c>
      <c r="T109" s="145"/>
      <c r="U109" s="146"/>
      <c r="V109" s="147">
        <f t="shared" ref="V109:V119" si="12">T109*U109</f>
        <v>0</v>
      </c>
      <c r="W109" s="225">
        <f t="shared" ref="W109:W119" si="13">G109+M109+S109</f>
        <v>0</v>
      </c>
      <c r="X109" s="226">
        <f t="shared" ref="X109:X117" si="14">J109+P109+V109</f>
        <v>0</v>
      </c>
      <c r="Y109" s="226">
        <f t="shared" ref="Y109:Y117" si="15">W109-X109</f>
        <v>0</v>
      </c>
      <c r="Z109" s="149">
        <f t="shared" ref="Z109:Z117" si="16">X109-Y109</f>
        <v>0</v>
      </c>
      <c r="AA109" s="227"/>
      <c r="AB109" s="151"/>
      <c r="AC109" s="152"/>
      <c r="AD109" s="152"/>
      <c r="AE109" s="152"/>
      <c r="AF109" s="152"/>
      <c r="AG109" s="152"/>
    </row>
    <row r="110" spans="1:33" ht="30" customHeight="1">
      <c r="A110" s="141" t="s">
        <v>84</v>
      </c>
      <c r="B110" s="142" t="s">
        <v>240</v>
      </c>
      <c r="C110" s="143" t="s">
        <v>241</v>
      </c>
      <c r="D110" s="144" t="s">
        <v>127</v>
      </c>
      <c r="E110" s="145"/>
      <c r="F110" s="146"/>
      <c r="G110" s="147">
        <f t="shared" si="7"/>
        <v>0</v>
      </c>
      <c r="H110" s="145"/>
      <c r="I110" s="146"/>
      <c r="J110" s="147">
        <f t="shared" si="8"/>
        <v>0</v>
      </c>
      <c r="K110" s="145"/>
      <c r="L110" s="146"/>
      <c r="M110" s="147">
        <f t="shared" si="9"/>
        <v>0</v>
      </c>
      <c r="N110" s="145"/>
      <c r="O110" s="146"/>
      <c r="P110" s="147">
        <f t="shared" si="10"/>
        <v>0</v>
      </c>
      <c r="Q110" s="145"/>
      <c r="R110" s="146"/>
      <c r="S110" s="147">
        <f t="shared" si="11"/>
        <v>0</v>
      </c>
      <c r="T110" s="145"/>
      <c r="U110" s="146"/>
      <c r="V110" s="147">
        <f t="shared" si="12"/>
        <v>0</v>
      </c>
      <c r="W110" s="148">
        <f t="shared" si="13"/>
        <v>0</v>
      </c>
      <c r="X110" s="149">
        <f t="shared" si="14"/>
        <v>0</v>
      </c>
      <c r="Y110" s="149">
        <f t="shared" si="15"/>
        <v>0</v>
      </c>
      <c r="Z110" s="149">
        <f t="shared" si="16"/>
        <v>0</v>
      </c>
      <c r="AA110" s="150"/>
      <c r="AB110" s="151"/>
      <c r="AC110" s="152"/>
      <c r="AD110" s="152"/>
      <c r="AE110" s="152"/>
      <c r="AF110" s="152"/>
      <c r="AG110" s="152"/>
    </row>
    <row r="111" spans="1:33" ht="30" customHeight="1">
      <c r="A111" s="141" t="s">
        <v>84</v>
      </c>
      <c r="B111" s="142" t="s">
        <v>242</v>
      </c>
      <c r="C111" s="143" t="s">
        <v>243</v>
      </c>
      <c r="D111" s="144" t="s">
        <v>127</v>
      </c>
      <c r="E111" s="145"/>
      <c r="F111" s="146"/>
      <c r="G111" s="147">
        <f t="shared" si="7"/>
        <v>0</v>
      </c>
      <c r="H111" s="145"/>
      <c r="I111" s="146"/>
      <c r="J111" s="147">
        <f t="shared" si="8"/>
        <v>0</v>
      </c>
      <c r="K111" s="145"/>
      <c r="L111" s="146"/>
      <c r="M111" s="147">
        <f t="shared" si="9"/>
        <v>0</v>
      </c>
      <c r="N111" s="145"/>
      <c r="O111" s="146"/>
      <c r="P111" s="147">
        <f t="shared" si="10"/>
        <v>0</v>
      </c>
      <c r="Q111" s="145"/>
      <c r="R111" s="146"/>
      <c r="S111" s="147">
        <f t="shared" si="11"/>
        <v>0</v>
      </c>
      <c r="T111" s="145"/>
      <c r="U111" s="146"/>
      <c r="V111" s="147">
        <f t="shared" si="12"/>
        <v>0</v>
      </c>
      <c r="W111" s="148">
        <f t="shared" si="13"/>
        <v>0</v>
      </c>
      <c r="X111" s="149">
        <f t="shared" si="14"/>
        <v>0</v>
      </c>
      <c r="Y111" s="149">
        <f t="shared" si="15"/>
        <v>0</v>
      </c>
      <c r="Z111" s="149">
        <f t="shared" si="16"/>
        <v>0</v>
      </c>
      <c r="AA111" s="150"/>
      <c r="AB111" s="151"/>
      <c r="AC111" s="152"/>
      <c r="AD111" s="152"/>
      <c r="AE111" s="152"/>
      <c r="AF111" s="152"/>
      <c r="AG111" s="152"/>
    </row>
    <row r="112" spans="1:33" ht="30" customHeight="1">
      <c r="A112" s="141" t="s">
        <v>84</v>
      </c>
      <c r="B112" s="142" t="s">
        <v>244</v>
      </c>
      <c r="C112" s="143" t="s">
        <v>245</v>
      </c>
      <c r="D112" s="144" t="s">
        <v>127</v>
      </c>
      <c r="E112" s="145"/>
      <c r="F112" s="146"/>
      <c r="G112" s="147">
        <f t="shared" si="7"/>
        <v>0</v>
      </c>
      <c r="H112" s="145"/>
      <c r="I112" s="146"/>
      <c r="J112" s="147">
        <f t="shared" si="8"/>
        <v>0</v>
      </c>
      <c r="K112" s="145"/>
      <c r="L112" s="146"/>
      <c r="M112" s="147">
        <f t="shared" si="9"/>
        <v>0</v>
      </c>
      <c r="N112" s="145"/>
      <c r="O112" s="146"/>
      <c r="P112" s="147">
        <f t="shared" si="10"/>
        <v>0</v>
      </c>
      <c r="Q112" s="145"/>
      <c r="R112" s="146"/>
      <c r="S112" s="147">
        <f t="shared" si="11"/>
        <v>0</v>
      </c>
      <c r="T112" s="145"/>
      <c r="U112" s="146"/>
      <c r="V112" s="147">
        <f t="shared" si="12"/>
        <v>0</v>
      </c>
      <c r="W112" s="148">
        <f t="shared" si="13"/>
        <v>0</v>
      </c>
      <c r="X112" s="149">
        <f t="shared" si="14"/>
        <v>0</v>
      </c>
      <c r="Y112" s="149">
        <f t="shared" si="15"/>
        <v>0</v>
      </c>
      <c r="Z112" s="149">
        <f t="shared" si="16"/>
        <v>0</v>
      </c>
      <c r="AA112" s="150"/>
      <c r="AB112" s="151"/>
      <c r="AC112" s="152"/>
      <c r="AD112" s="152"/>
      <c r="AE112" s="152"/>
      <c r="AF112" s="152"/>
      <c r="AG112" s="152"/>
    </row>
    <row r="113" spans="1:33" ht="30" customHeight="1">
      <c r="A113" s="141" t="s">
        <v>84</v>
      </c>
      <c r="B113" s="142" t="s">
        <v>246</v>
      </c>
      <c r="C113" s="143" t="s">
        <v>247</v>
      </c>
      <c r="D113" s="144" t="s">
        <v>127</v>
      </c>
      <c r="E113" s="145"/>
      <c r="F113" s="146"/>
      <c r="G113" s="147">
        <f t="shared" si="7"/>
        <v>0</v>
      </c>
      <c r="H113" s="145"/>
      <c r="I113" s="146"/>
      <c r="J113" s="147">
        <f t="shared" si="8"/>
        <v>0</v>
      </c>
      <c r="K113" s="145"/>
      <c r="L113" s="146"/>
      <c r="M113" s="147">
        <f t="shared" si="9"/>
        <v>0</v>
      </c>
      <c r="N113" s="145"/>
      <c r="O113" s="146"/>
      <c r="P113" s="147">
        <f t="shared" si="10"/>
        <v>0</v>
      </c>
      <c r="Q113" s="145"/>
      <c r="R113" s="146"/>
      <c r="S113" s="147">
        <f t="shared" si="11"/>
        <v>0</v>
      </c>
      <c r="T113" s="145"/>
      <c r="U113" s="146"/>
      <c r="V113" s="147">
        <f t="shared" si="12"/>
        <v>0</v>
      </c>
      <c r="W113" s="148">
        <f t="shared" si="13"/>
        <v>0</v>
      </c>
      <c r="X113" s="149">
        <f t="shared" si="14"/>
        <v>0</v>
      </c>
      <c r="Y113" s="149">
        <f t="shared" si="15"/>
        <v>0</v>
      </c>
      <c r="Z113" s="149">
        <f t="shared" si="16"/>
        <v>0</v>
      </c>
      <c r="AA113" s="150"/>
      <c r="AB113" s="151"/>
      <c r="AC113" s="152"/>
      <c r="AD113" s="152"/>
      <c r="AE113" s="152"/>
      <c r="AF113" s="152"/>
      <c r="AG113" s="152"/>
    </row>
    <row r="114" spans="1:33" ht="30" customHeight="1">
      <c r="A114" s="141" t="s">
        <v>84</v>
      </c>
      <c r="B114" s="142" t="s">
        <v>248</v>
      </c>
      <c r="C114" s="143" t="s">
        <v>249</v>
      </c>
      <c r="D114" s="144" t="s">
        <v>127</v>
      </c>
      <c r="E114" s="145"/>
      <c r="F114" s="146"/>
      <c r="G114" s="147">
        <f t="shared" si="7"/>
        <v>0</v>
      </c>
      <c r="H114" s="145"/>
      <c r="I114" s="146"/>
      <c r="J114" s="147">
        <f t="shared" si="8"/>
        <v>0</v>
      </c>
      <c r="K114" s="145"/>
      <c r="L114" s="146"/>
      <c r="M114" s="147">
        <f t="shared" si="9"/>
        <v>0</v>
      </c>
      <c r="N114" s="145"/>
      <c r="O114" s="146"/>
      <c r="P114" s="147">
        <f t="shared" si="10"/>
        <v>0</v>
      </c>
      <c r="Q114" s="145"/>
      <c r="R114" s="146"/>
      <c r="S114" s="147">
        <f t="shared" si="11"/>
        <v>0</v>
      </c>
      <c r="T114" s="145"/>
      <c r="U114" s="146"/>
      <c r="V114" s="147">
        <f t="shared" si="12"/>
        <v>0</v>
      </c>
      <c r="W114" s="148">
        <f t="shared" si="13"/>
        <v>0</v>
      </c>
      <c r="X114" s="149">
        <f t="shared" si="14"/>
        <v>0</v>
      </c>
      <c r="Y114" s="149">
        <f t="shared" si="15"/>
        <v>0</v>
      </c>
      <c r="Z114" s="149">
        <f t="shared" si="16"/>
        <v>0</v>
      </c>
      <c r="AA114" s="150"/>
      <c r="AB114" s="151"/>
      <c r="AC114" s="152"/>
      <c r="AD114" s="152"/>
      <c r="AE114" s="152"/>
      <c r="AF114" s="152"/>
      <c r="AG114" s="152"/>
    </row>
    <row r="115" spans="1:33" ht="30" customHeight="1">
      <c r="A115" s="141" t="s">
        <v>84</v>
      </c>
      <c r="B115" s="142" t="s">
        <v>250</v>
      </c>
      <c r="C115" s="143" t="s">
        <v>251</v>
      </c>
      <c r="D115" s="144" t="s">
        <v>127</v>
      </c>
      <c r="E115" s="145"/>
      <c r="F115" s="146"/>
      <c r="G115" s="147">
        <f t="shared" si="7"/>
        <v>0</v>
      </c>
      <c r="H115" s="145"/>
      <c r="I115" s="146"/>
      <c r="J115" s="147">
        <f t="shared" si="8"/>
        <v>0</v>
      </c>
      <c r="K115" s="145"/>
      <c r="L115" s="146"/>
      <c r="M115" s="147">
        <f t="shared" si="9"/>
        <v>0</v>
      </c>
      <c r="N115" s="145"/>
      <c r="O115" s="146"/>
      <c r="P115" s="147">
        <f t="shared" si="10"/>
        <v>0</v>
      </c>
      <c r="Q115" s="145"/>
      <c r="R115" s="146"/>
      <c r="S115" s="147">
        <f t="shared" si="11"/>
        <v>0</v>
      </c>
      <c r="T115" s="145"/>
      <c r="U115" s="146"/>
      <c r="V115" s="147">
        <f t="shared" si="12"/>
        <v>0</v>
      </c>
      <c r="W115" s="148">
        <f t="shared" si="13"/>
        <v>0</v>
      </c>
      <c r="X115" s="149">
        <f t="shared" si="14"/>
        <v>0</v>
      </c>
      <c r="Y115" s="149">
        <f t="shared" si="15"/>
        <v>0</v>
      </c>
      <c r="Z115" s="149">
        <f t="shared" si="16"/>
        <v>0</v>
      </c>
      <c r="AA115" s="150"/>
      <c r="AB115" s="151"/>
      <c r="AC115" s="152"/>
      <c r="AD115" s="152"/>
      <c r="AE115" s="152"/>
      <c r="AF115" s="152"/>
      <c r="AG115" s="152"/>
    </row>
    <row r="116" spans="1:33" ht="30" customHeight="1">
      <c r="A116" s="141" t="s">
        <v>84</v>
      </c>
      <c r="B116" s="142" t="s">
        <v>252</v>
      </c>
      <c r="C116" s="143" t="s">
        <v>253</v>
      </c>
      <c r="D116" s="144" t="s">
        <v>127</v>
      </c>
      <c r="E116" s="145"/>
      <c r="F116" s="146"/>
      <c r="G116" s="147">
        <f t="shared" si="7"/>
        <v>0</v>
      </c>
      <c r="H116" s="145"/>
      <c r="I116" s="146"/>
      <c r="J116" s="147">
        <f t="shared" si="8"/>
        <v>0</v>
      </c>
      <c r="K116" s="145"/>
      <c r="L116" s="146"/>
      <c r="M116" s="147">
        <f t="shared" si="9"/>
        <v>0</v>
      </c>
      <c r="N116" s="145"/>
      <c r="O116" s="146"/>
      <c r="P116" s="147">
        <f t="shared" si="10"/>
        <v>0</v>
      </c>
      <c r="Q116" s="145"/>
      <c r="R116" s="146"/>
      <c r="S116" s="147">
        <f t="shared" si="11"/>
        <v>0</v>
      </c>
      <c r="T116" s="145"/>
      <c r="U116" s="146"/>
      <c r="V116" s="147">
        <f t="shared" si="12"/>
        <v>0</v>
      </c>
      <c r="W116" s="148">
        <f t="shared" si="13"/>
        <v>0</v>
      </c>
      <c r="X116" s="149">
        <f t="shared" si="14"/>
        <v>0</v>
      </c>
      <c r="Y116" s="149">
        <f t="shared" si="15"/>
        <v>0</v>
      </c>
      <c r="Z116" s="149">
        <f t="shared" si="16"/>
        <v>0</v>
      </c>
      <c r="AA116" s="150"/>
      <c r="AB116" s="151"/>
      <c r="AC116" s="152"/>
      <c r="AD116" s="152"/>
      <c r="AE116" s="152"/>
      <c r="AF116" s="152"/>
      <c r="AG116" s="152"/>
    </row>
    <row r="117" spans="1:33" ht="30" customHeight="1">
      <c r="A117" s="141" t="s">
        <v>84</v>
      </c>
      <c r="B117" s="142" t="s">
        <v>254</v>
      </c>
      <c r="C117" s="143" t="s">
        <v>255</v>
      </c>
      <c r="D117" s="144" t="s">
        <v>127</v>
      </c>
      <c r="E117" s="145"/>
      <c r="F117" s="146"/>
      <c r="G117" s="147">
        <f t="shared" si="7"/>
        <v>0</v>
      </c>
      <c r="H117" s="145"/>
      <c r="I117" s="146"/>
      <c r="J117" s="147">
        <f t="shared" si="8"/>
        <v>0</v>
      </c>
      <c r="K117" s="145"/>
      <c r="L117" s="146"/>
      <c r="M117" s="147">
        <f t="shared" si="9"/>
        <v>0</v>
      </c>
      <c r="N117" s="145"/>
      <c r="O117" s="146"/>
      <c r="P117" s="147">
        <f t="shared" si="10"/>
        <v>0</v>
      </c>
      <c r="Q117" s="145"/>
      <c r="R117" s="146"/>
      <c r="S117" s="147">
        <f t="shared" si="11"/>
        <v>0</v>
      </c>
      <c r="T117" s="145"/>
      <c r="U117" s="146"/>
      <c r="V117" s="147">
        <f t="shared" si="12"/>
        <v>0</v>
      </c>
      <c r="W117" s="148">
        <f t="shared" si="13"/>
        <v>0</v>
      </c>
      <c r="X117" s="149">
        <f t="shared" si="14"/>
        <v>0</v>
      </c>
      <c r="Y117" s="149">
        <f t="shared" si="15"/>
        <v>0</v>
      </c>
      <c r="Z117" s="149">
        <f t="shared" si="16"/>
        <v>0</v>
      </c>
      <c r="AA117" s="150"/>
      <c r="AB117" s="151"/>
      <c r="AC117" s="152"/>
      <c r="AD117" s="152"/>
      <c r="AE117" s="152"/>
      <c r="AF117" s="152"/>
      <c r="AG117" s="152"/>
    </row>
    <row r="118" spans="1:33" ht="30" customHeight="1">
      <c r="A118" s="141" t="s">
        <v>84</v>
      </c>
      <c r="B118" s="142" t="s">
        <v>256</v>
      </c>
      <c r="C118" s="143" t="s">
        <v>257</v>
      </c>
      <c r="D118" s="144" t="s">
        <v>127</v>
      </c>
      <c r="E118" s="145">
        <v>10</v>
      </c>
      <c r="F118" s="146">
        <v>500</v>
      </c>
      <c r="G118" s="147">
        <f t="shared" si="7"/>
        <v>5000</v>
      </c>
      <c r="H118" s="145">
        <v>10</v>
      </c>
      <c r="I118" s="146">
        <v>500</v>
      </c>
      <c r="J118" s="147">
        <f t="shared" si="8"/>
        <v>5000</v>
      </c>
      <c r="K118" s="145">
        <v>10</v>
      </c>
      <c r="L118" s="146">
        <v>500</v>
      </c>
      <c r="M118" s="147">
        <f t="shared" si="9"/>
        <v>5000</v>
      </c>
      <c r="N118" s="145">
        <v>10</v>
      </c>
      <c r="O118" s="146">
        <v>500</v>
      </c>
      <c r="P118" s="147">
        <f t="shared" si="10"/>
        <v>5000</v>
      </c>
      <c r="Q118" s="145"/>
      <c r="R118" s="146"/>
      <c r="S118" s="147">
        <f t="shared" si="11"/>
        <v>0</v>
      </c>
      <c r="T118" s="145"/>
      <c r="U118" s="146"/>
      <c r="V118" s="147">
        <f t="shared" si="12"/>
        <v>0</v>
      </c>
      <c r="W118" s="148">
        <f t="shared" si="13"/>
        <v>10000</v>
      </c>
      <c r="X118" s="149">
        <v>10000</v>
      </c>
      <c r="Y118" s="149">
        <f>W118-X118</f>
        <v>0</v>
      </c>
      <c r="Z118" s="167">
        <f>Y118/W118</f>
        <v>0</v>
      </c>
      <c r="AA118" s="150"/>
      <c r="AB118" s="151"/>
      <c r="AC118" s="152"/>
      <c r="AD118" s="152"/>
      <c r="AE118" s="152"/>
      <c r="AF118" s="152"/>
      <c r="AG118" s="152"/>
    </row>
    <row r="119" spans="1:33" ht="30" customHeight="1">
      <c r="A119" s="153" t="s">
        <v>84</v>
      </c>
      <c r="B119" s="212" t="s">
        <v>258</v>
      </c>
      <c r="C119" s="168" t="s">
        <v>259</v>
      </c>
      <c r="D119" s="171"/>
      <c r="E119" s="157"/>
      <c r="F119" s="158">
        <v>0.22</v>
      </c>
      <c r="G119" s="159">
        <f t="shared" si="7"/>
        <v>0</v>
      </c>
      <c r="H119" s="157"/>
      <c r="I119" s="158">
        <v>0.22</v>
      </c>
      <c r="J119" s="159">
        <f t="shared" si="8"/>
        <v>0</v>
      </c>
      <c r="K119" s="157"/>
      <c r="L119" s="158">
        <v>0.22</v>
      </c>
      <c r="M119" s="159">
        <f t="shared" si="9"/>
        <v>0</v>
      </c>
      <c r="N119" s="157"/>
      <c r="O119" s="158">
        <v>0.22</v>
      </c>
      <c r="P119" s="159">
        <f t="shared" si="10"/>
        <v>0</v>
      </c>
      <c r="Q119" s="157"/>
      <c r="R119" s="158">
        <v>0.22</v>
      </c>
      <c r="S119" s="159">
        <f t="shared" si="11"/>
        <v>0</v>
      </c>
      <c r="T119" s="157"/>
      <c r="U119" s="158">
        <v>0.22</v>
      </c>
      <c r="V119" s="159">
        <f t="shared" si="12"/>
        <v>0</v>
      </c>
      <c r="W119" s="160">
        <f t="shared" si="13"/>
        <v>0</v>
      </c>
      <c r="X119" s="161">
        <f>J119+P119+V119</f>
        <v>0</v>
      </c>
      <c r="Y119" s="161">
        <f>W119-X119</f>
        <v>0</v>
      </c>
      <c r="Z119" s="172">
        <v>0</v>
      </c>
      <c r="AA119" s="162"/>
      <c r="AB119" s="128"/>
      <c r="AC119" s="10"/>
      <c r="AD119" s="10"/>
      <c r="AE119" s="10"/>
      <c r="AF119" s="10"/>
      <c r="AG119" s="10"/>
    </row>
    <row r="120" spans="1:33" ht="30" customHeight="1">
      <c r="A120" s="173" t="s">
        <v>260</v>
      </c>
      <c r="B120" s="174"/>
      <c r="C120" s="175"/>
      <c r="D120" s="176"/>
      <c r="E120" s="190">
        <f>SUM(E109:E118)</f>
        <v>10</v>
      </c>
      <c r="F120" s="178"/>
      <c r="G120" s="179">
        <f>SUM(G109:G119)</f>
        <v>5000</v>
      </c>
      <c r="H120" s="190">
        <f>SUM(H109:H118)</f>
        <v>10</v>
      </c>
      <c r="I120" s="178"/>
      <c r="J120" s="179">
        <f>SUM(J109:J119)</f>
        <v>5000</v>
      </c>
      <c r="K120" s="190">
        <f>SUM(K109:K118)</f>
        <v>10</v>
      </c>
      <c r="L120" s="178"/>
      <c r="M120" s="179">
        <f>SUM(M109:M119)</f>
        <v>5000</v>
      </c>
      <c r="N120" s="190">
        <f>SUM(N109:N118)</f>
        <v>10</v>
      </c>
      <c r="O120" s="178"/>
      <c r="P120" s="179">
        <f>SUM(P109:P119)</f>
        <v>5000</v>
      </c>
      <c r="Q120" s="190">
        <f>SUM(Q109:Q118)</f>
        <v>0</v>
      </c>
      <c r="R120" s="178"/>
      <c r="S120" s="179">
        <f>SUM(S109:S119)</f>
        <v>0</v>
      </c>
      <c r="T120" s="190">
        <f>SUM(T109:T118)</f>
        <v>0</v>
      </c>
      <c r="U120" s="178"/>
      <c r="V120" s="179">
        <f>SUM(V109:V119)</f>
        <v>0</v>
      </c>
      <c r="W120" s="191">
        <f>SUM(W109:W119)</f>
        <v>10000</v>
      </c>
      <c r="X120" s="191">
        <f>SUM(X109:X119)</f>
        <v>10000</v>
      </c>
      <c r="Y120" s="191">
        <f>W120-X120</f>
        <v>0</v>
      </c>
      <c r="Z120" s="191">
        <f>Y120/W120</f>
        <v>0</v>
      </c>
      <c r="AA120" s="184"/>
      <c r="AB120" s="128"/>
      <c r="AC120" s="10"/>
      <c r="AD120" s="10"/>
      <c r="AE120" s="10"/>
      <c r="AF120" s="10"/>
      <c r="AG120" s="10"/>
    </row>
    <row r="121" spans="1:33" ht="30" customHeight="1">
      <c r="A121" s="220" t="s">
        <v>79</v>
      </c>
      <c r="B121" s="221">
        <v>8</v>
      </c>
      <c r="C121" s="222" t="s">
        <v>261</v>
      </c>
      <c r="D121" s="223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126"/>
      <c r="X121" s="126"/>
      <c r="Y121" s="185"/>
      <c r="Z121" s="196"/>
      <c r="AA121" s="127"/>
      <c r="AB121" s="139"/>
      <c r="AC121" s="140"/>
      <c r="AD121" s="140"/>
      <c r="AE121" s="140"/>
      <c r="AF121" s="140"/>
      <c r="AG121" s="140"/>
    </row>
    <row r="122" spans="1:33" ht="30" customHeight="1">
      <c r="A122" s="141" t="s">
        <v>84</v>
      </c>
      <c r="B122" s="142" t="s">
        <v>262</v>
      </c>
      <c r="C122" s="143" t="s">
        <v>263</v>
      </c>
      <c r="D122" s="144" t="s">
        <v>264</v>
      </c>
      <c r="E122" s="145"/>
      <c r="F122" s="146"/>
      <c r="G122" s="147">
        <f t="shared" ref="G122:G127" si="17">E122*F122</f>
        <v>0</v>
      </c>
      <c r="H122" s="145"/>
      <c r="I122" s="146"/>
      <c r="J122" s="147">
        <f t="shared" ref="J122:J127" si="18">H122*I122</f>
        <v>0</v>
      </c>
      <c r="K122" s="145"/>
      <c r="L122" s="146"/>
      <c r="M122" s="147">
        <f t="shared" ref="M122:M127" si="19">K122*L122</f>
        <v>0</v>
      </c>
      <c r="N122" s="145"/>
      <c r="O122" s="146"/>
      <c r="P122" s="147">
        <f t="shared" ref="P122:P127" si="20">N122*O122</f>
        <v>0</v>
      </c>
      <c r="Q122" s="145"/>
      <c r="R122" s="146"/>
      <c r="S122" s="147">
        <f t="shared" ref="S122:S127" si="21">Q122*R122</f>
        <v>0</v>
      </c>
      <c r="T122" s="145"/>
      <c r="U122" s="146"/>
      <c r="V122" s="147">
        <f t="shared" ref="V122:V127" si="22">T122*U122</f>
        <v>0</v>
      </c>
      <c r="W122" s="225">
        <f t="shared" ref="W122:W127" si="23">G122+M122+S122</f>
        <v>0</v>
      </c>
      <c r="X122" s="226">
        <f t="shared" ref="X122:X127" si="24">J122+P122+V122</f>
        <v>0</v>
      </c>
      <c r="Y122" s="226">
        <f t="shared" ref="Y122:Z127" si="25">W122-X122</f>
        <v>0</v>
      </c>
      <c r="Z122" s="149">
        <f t="shared" si="25"/>
        <v>0</v>
      </c>
      <c r="AA122" s="227"/>
      <c r="AB122" s="151"/>
      <c r="AC122" s="152"/>
      <c r="AD122" s="152"/>
      <c r="AE122" s="152"/>
      <c r="AF122" s="152"/>
      <c r="AG122" s="152"/>
    </row>
    <row r="123" spans="1:33" ht="30" customHeight="1">
      <c r="A123" s="141" t="s">
        <v>84</v>
      </c>
      <c r="B123" s="142" t="s">
        <v>265</v>
      </c>
      <c r="C123" s="143" t="s">
        <v>266</v>
      </c>
      <c r="D123" s="144" t="s">
        <v>264</v>
      </c>
      <c r="E123" s="145"/>
      <c r="F123" s="146"/>
      <c r="G123" s="147">
        <f t="shared" si="17"/>
        <v>0</v>
      </c>
      <c r="H123" s="145"/>
      <c r="I123" s="146"/>
      <c r="J123" s="147">
        <f t="shared" si="18"/>
        <v>0</v>
      </c>
      <c r="K123" s="145"/>
      <c r="L123" s="146"/>
      <c r="M123" s="147">
        <f t="shared" si="19"/>
        <v>0</v>
      </c>
      <c r="N123" s="145"/>
      <c r="O123" s="146"/>
      <c r="P123" s="147">
        <f t="shared" si="20"/>
        <v>0</v>
      </c>
      <c r="Q123" s="145"/>
      <c r="R123" s="146"/>
      <c r="S123" s="147">
        <f t="shared" si="21"/>
        <v>0</v>
      </c>
      <c r="T123" s="145"/>
      <c r="U123" s="146"/>
      <c r="V123" s="147">
        <f t="shared" si="22"/>
        <v>0</v>
      </c>
      <c r="W123" s="148">
        <f t="shared" si="23"/>
        <v>0</v>
      </c>
      <c r="X123" s="149">
        <f t="shared" si="24"/>
        <v>0</v>
      </c>
      <c r="Y123" s="149">
        <f t="shared" si="25"/>
        <v>0</v>
      </c>
      <c r="Z123" s="149">
        <f t="shared" si="25"/>
        <v>0</v>
      </c>
      <c r="AA123" s="150"/>
      <c r="AB123" s="151"/>
      <c r="AC123" s="152"/>
      <c r="AD123" s="152"/>
      <c r="AE123" s="152"/>
      <c r="AF123" s="152"/>
      <c r="AG123" s="152"/>
    </row>
    <row r="124" spans="1:33" ht="30" customHeight="1">
      <c r="A124" s="141" t="s">
        <v>84</v>
      </c>
      <c r="B124" s="142" t="s">
        <v>267</v>
      </c>
      <c r="C124" s="143" t="s">
        <v>268</v>
      </c>
      <c r="D124" s="144" t="s">
        <v>269</v>
      </c>
      <c r="E124" s="145"/>
      <c r="F124" s="146"/>
      <c r="G124" s="147">
        <f t="shared" si="17"/>
        <v>0</v>
      </c>
      <c r="H124" s="145"/>
      <c r="I124" s="146"/>
      <c r="J124" s="147">
        <f t="shared" si="18"/>
        <v>0</v>
      </c>
      <c r="K124" s="145"/>
      <c r="L124" s="146"/>
      <c r="M124" s="147">
        <f t="shared" si="19"/>
        <v>0</v>
      </c>
      <c r="N124" s="145"/>
      <c r="O124" s="146"/>
      <c r="P124" s="147">
        <f t="shared" si="20"/>
        <v>0</v>
      </c>
      <c r="Q124" s="145"/>
      <c r="R124" s="146"/>
      <c r="S124" s="147">
        <f t="shared" si="21"/>
        <v>0</v>
      </c>
      <c r="T124" s="145"/>
      <c r="U124" s="146"/>
      <c r="V124" s="147">
        <f t="shared" si="22"/>
        <v>0</v>
      </c>
      <c r="W124" s="148">
        <f t="shared" si="23"/>
        <v>0</v>
      </c>
      <c r="X124" s="149">
        <f t="shared" si="24"/>
        <v>0</v>
      </c>
      <c r="Y124" s="149">
        <f t="shared" si="25"/>
        <v>0</v>
      </c>
      <c r="Z124" s="149">
        <f t="shared" si="25"/>
        <v>0</v>
      </c>
      <c r="AA124" s="150"/>
      <c r="AB124" s="151"/>
      <c r="AC124" s="152"/>
      <c r="AD124" s="152"/>
      <c r="AE124" s="152"/>
      <c r="AF124" s="152"/>
      <c r="AG124" s="152"/>
    </row>
    <row r="125" spans="1:33" ht="30" customHeight="1">
      <c r="A125" s="141" t="s">
        <v>84</v>
      </c>
      <c r="B125" s="142" t="s">
        <v>270</v>
      </c>
      <c r="C125" s="143" t="s">
        <v>271</v>
      </c>
      <c r="D125" s="144" t="s">
        <v>269</v>
      </c>
      <c r="E125" s="145"/>
      <c r="F125" s="146"/>
      <c r="G125" s="147">
        <f t="shared" si="17"/>
        <v>0</v>
      </c>
      <c r="H125" s="145"/>
      <c r="I125" s="146"/>
      <c r="J125" s="147">
        <f t="shared" si="18"/>
        <v>0</v>
      </c>
      <c r="K125" s="145"/>
      <c r="L125" s="146"/>
      <c r="M125" s="147">
        <f t="shared" si="19"/>
        <v>0</v>
      </c>
      <c r="N125" s="145"/>
      <c r="O125" s="146"/>
      <c r="P125" s="147">
        <f t="shared" si="20"/>
        <v>0</v>
      </c>
      <c r="Q125" s="145"/>
      <c r="R125" s="146"/>
      <c r="S125" s="147">
        <f t="shared" si="21"/>
        <v>0</v>
      </c>
      <c r="T125" s="145"/>
      <c r="U125" s="146"/>
      <c r="V125" s="147">
        <f t="shared" si="22"/>
        <v>0</v>
      </c>
      <c r="W125" s="148">
        <f t="shared" si="23"/>
        <v>0</v>
      </c>
      <c r="X125" s="149">
        <f t="shared" si="24"/>
        <v>0</v>
      </c>
      <c r="Y125" s="149">
        <f t="shared" si="25"/>
        <v>0</v>
      </c>
      <c r="Z125" s="149">
        <f t="shared" si="25"/>
        <v>0</v>
      </c>
      <c r="AA125" s="150"/>
      <c r="AB125" s="151"/>
      <c r="AC125" s="152"/>
      <c r="AD125" s="152"/>
      <c r="AE125" s="152"/>
      <c r="AF125" s="152"/>
      <c r="AG125" s="152"/>
    </row>
    <row r="126" spans="1:33" ht="30" customHeight="1">
      <c r="A126" s="141" t="s">
        <v>84</v>
      </c>
      <c r="B126" s="142" t="s">
        <v>272</v>
      </c>
      <c r="C126" s="143" t="s">
        <v>273</v>
      </c>
      <c r="D126" s="144" t="s">
        <v>269</v>
      </c>
      <c r="E126" s="145"/>
      <c r="F126" s="146"/>
      <c r="G126" s="147">
        <f t="shared" si="17"/>
        <v>0</v>
      </c>
      <c r="H126" s="145"/>
      <c r="I126" s="146"/>
      <c r="J126" s="147">
        <f t="shared" si="18"/>
        <v>0</v>
      </c>
      <c r="K126" s="145"/>
      <c r="L126" s="146"/>
      <c r="M126" s="147">
        <f t="shared" si="19"/>
        <v>0</v>
      </c>
      <c r="N126" s="145"/>
      <c r="O126" s="146"/>
      <c r="P126" s="147">
        <f t="shared" si="20"/>
        <v>0</v>
      </c>
      <c r="Q126" s="145"/>
      <c r="R126" s="146"/>
      <c r="S126" s="147">
        <f t="shared" si="21"/>
        <v>0</v>
      </c>
      <c r="T126" s="145"/>
      <c r="U126" s="146"/>
      <c r="V126" s="147">
        <f t="shared" si="22"/>
        <v>0</v>
      </c>
      <c r="W126" s="148">
        <f t="shared" si="23"/>
        <v>0</v>
      </c>
      <c r="X126" s="149">
        <f t="shared" si="24"/>
        <v>0</v>
      </c>
      <c r="Y126" s="149">
        <f t="shared" si="25"/>
        <v>0</v>
      </c>
      <c r="Z126" s="149">
        <f t="shared" si="25"/>
        <v>0</v>
      </c>
      <c r="AA126" s="150"/>
      <c r="AB126" s="151"/>
      <c r="AC126" s="152"/>
      <c r="AD126" s="152"/>
      <c r="AE126" s="152"/>
      <c r="AF126" s="152"/>
      <c r="AG126" s="152"/>
    </row>
    <row r="127" spans="1:33" ht="30" customHeight="1">
      <c r="A127" s="153" t="s">
        <v>84</v>
      </c>
      <c r="B127" s="154" t="s">
        <v>274</v>
      </c>
      <c r="C127" s="155" t="s">
        <v>275</v>
      </c>
      <c r="D127" s="171"/>
      <c r="E127" s="157"/>
      <c r="F127" s="158">
        <v>0.22</v>
      </c>
      <c r="G127" s="159">
        <f t="shared" si="17"/>
        <v>0</v>
      </c>
      <c r="H127" s="157"/>
      <c r="I127" s="158">
        <v>0.22</v>
      </c>
      <c r="J127" s="159">
        <f t="shared" si="18"/>
        <v>0</v>
      </c>
      <c r="K127" s="157"/>
      <c r="L127" s="158">
        <v>0.22</v>
      </c>
      <c r="M127" s="159">
        <f t="shared" si="19"/>
        <v>0</v>
      </c>
      <c r="N127" s="157"/>
      <c r="O127" s="158">
        <v>0.22</v>
      </c>
      <c r="P127" s="159">
        <f t="shared" si="20"/>
        <v>0</v>
      </c>
      <c r="Q127" s="157"/>
      <c r="R127" s="158">
        <v>0.22</v>
      </c>
      <c r="S127" s="159">
        <f t="shared" si="21"/>
        <v>0</v>
      </c>
      <c r="T127" s="157"/>
      <c r="U127" s="158">
        <v>0.22</v>
      </c>
      <c r="V127" s="159">
        <f t="shared" si="22"/>
        <v>0</v>
      </c>
      <c r="W127" s="160">
        <f t="shared" si="23"/>
        <v>0</v>
      </c>
      <c r="X127" s="161">
        <f t="shared" si="24"/>
        <v>0</v>
      </c>
      <c r="Y127" s="161">
        <f t="shared" si="25"/>
        <v>0</v>
      </c>
      <c r="Z127" s="149">
        <f t="shared" si="25"/>
        <v>0</v>
      </c>
      <c r="AA127" s="162"/>
      <c r="AB127" s="128"/>
      <c r="AC127" s="10"/>
      <c r="AD127" s="10"/>
      <c r="AE127" s="10"/>
      <c r="AF127" s="10"/>
      <c r="AG127" s="10"/>
    </row>
    <row r="128" spans="1:33" ht="30" customHeight="1">
      <c r="A128" s="173" t="s">
        <v>276</v>
      </c>
      <c r="B128" s="174"/>
      <c r="C128" s="175"/>
      <c r="D128" s="176"/>
      <c r="E128" s="190">
        <f>SUM(E122:E126)</f>
        <v>0</v>
      </c>
      <c r="F128" s="178"/>
      <c r="G128" s="178">
        <f>SUM(G122:G127)</f>
        <v>0</v>
      </c>
      <c r="H128" s="178">
        <f>SUM(H122:H126)</f>
        <v>0</v>
      </c>
      <c r="I128" s="178"/>
      <c r="J128" s="178">
        <f>SUM(J122:J127)</f>
        <v>0</v>
      </c>
      <c r="K128" s="178">
        <f>SUM(K122:K126)</f>
        <v>0</v>
      </c>
      <c r="L128" s="178"/>
      <c r="M128" s="178">
        <f>SUM(M122:M127)</f>
        <v>0</v>
      </c>
      <c r="N128" s="178">
        <f>SUM(N122:N126)</f>
        <v>0</v>
      </c>
      <c r="O128" s="178"/>
      <c r="P128" s="178">
        <f>SUM(P122:P127)</f>
        <v>0</v>
      </c>
      <c r="Q128" s="178">
        <f>SUM(Q122:Q126)</f>
        <v>0</v>
      </c>
      <c r="R128" s="178"/>
      <c r="S128" s="178">
        <f>SUM(S122:S127)</f>
        <v>0</v>
      </c>
      <c r="T128" s="178">
        <f>SUM(T122:T126)</f>
        <v>0</v>
      </c>
      <c r="U128" s="178"/>
      <c r="V128" s="179">
        <f>SUM(V122:V127)</f>
        <v>0</v>
      </c>
      <c r="W128" s="191">
        <f>SUM(W122:W127)</f>
        <v>0</v>
      </c>
      <c r="X128" s="191">
        <f>SUM(X122:X127)</f>
        <v>0</v>
      </c>
      <c r="Y128" s="191">
        <f>W128-X128</f>
        <v>0</v>
      </c>
      <c r="Z128" s="194">
        <v>0</v>
      </c>
      <c r="AA128" s="184"/>
      <c r="AB128" s="128"/>
      <c r="AC128" s="10"/>
      <c r="AD128" s="10"/>
      <c r="AE128" s="10"/>
      <c r="AF128" s="10"/>
      <c r="AG128" s="10"/>
    </row>
    <row r="129" spans="1:33" ht="30" customHeight="1">
      <c r="A129" s="121" t="s">
        <v>79</v>
      </c>
      <c r="B129" s="122">
        <v>9</v>
      </c>
      <c r="C129" s="123" t="s">
        <v>277</v>
      </c>
      <c r="D129" s="124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6"/>
      <c r="X129" s="126"/>
      <c r="Y129" s="228"/>
      <c r="Z129" s="196"/>
      <c r="AA129" s="127"/>
      <c r="AB129" s="128"/>
      <c r="AC129" s="10"/>
      <c r="AD129" s="10"/>
      <c r="AE129" s="10"/>
      <c r="AF129" s="10"/>
      <c r="AG129" s="10"/>
    </row>
    <row r="130" spans="1:33" ht="30" customHeight="1">
      <c r="A130" s="229" t="s">
        <v>84</v>
      </c>
      <c r="B130" s="230">
        <v>43839</v>
      </c>
      <c r="C130" s="231" t="s">
        <v>278</v>
      </c>
      <c r="D130" s="232"/>
      <c r="E130" s="233"/>
      <c r="F130" s="234"/>
      <c r="G130" s="235">
        <f t="shared" ref="G130:G135" si="26">E130*F130</f>
        <v>0</v>
      </c>
      <c r="H130" s="233"/>
      <c r="I130" s="234"/>
      <c r="J130" s="235">
        <f t="shared" ref="J130:J135" si="27">H130*I130</f>
        <v>0</v>
      </c>
      <c r="K130" s="233"/>
      <c r="L130" s="234"/>
      <c r="M130" s="235">
        <f t="shared" ref="M130:M135" si="28">K130*L130</f>
        <v>0</v>
      </c>
      <c r="N130" s="233"/>
      <c r="O130" s="234"/>
      <c r="P130" s="235">
        <f t="shared" ref="P130:P135" si="29">N130*O130</f>
        <v>0</v>
      </c>
      <c r="Q130" s="233"/>
      <c r="R130" s="234"/>
      <c r="S130" s="235">
        <f t="shared" ref="S130:S135" si="30">Q130*R130</f>
        <v>0</v>
      </c>
      <c r="T130" s="233"/>
      <c r="U130" s="234"/>
      <c r="V130" s="235">
        <f t="shared" ref="V130:V135" si="31">T130*U130</f>
        <v>0</v>
      </c>
      <c r="W130" s="225">
        <f t="shared" ref="W130:W135" si="32">G130+M130+S130</f>
        <v>0</v>
      </c>
      <c r="X130" s="226">
        <f t="shared" ref="X130:X135" si="33">J130+P130+V130</f>
        <v>0</v>
      </c>
      <c r="Y130" s="149">
        <f t="shared" ref="Y130:Z132" si="34">W130-X130</f>
        <v>0</v>
      </c>
      <c r="Z130" s="149">
        <f t="shared" si="34"/>
        <v>0</v>
      </c>
      <c r="AA130" s="227"/>
      <c r="AB130" s="151"/>
      <c r="AC130" s="152"/>
      <c r="AD130" s="152"/>
      <c r="AE130" s="152"/>
      <c r="AF130" s="152"/>
      <c r="AG130" s="152"/>
    </row>
    <row r="131" spans="1:33" ht="30" customHeight="1">
      <c r="A131" s="141" t="s">
        <v>84</v>
      </c>
      <c r="B131" s="236">
        <v>43870</v>
      </c>
      <c r="C131" s="143" t="s">
        <v>279</v>
      </c>
      <c r="D131" s="170"/>
      <c r="E131" s="145"/>
      <c r="F131" s="146"/>
      <c r="G131" s="147">
        <f t="shared" si="26"/>
        <v>0</v>
      </c>
      <c r="H131" s="145"/>
      <c r="I131" s="146"/>
      <c r="J131" s="147">
        <f t="shared" si="27"/>
        <v>0</v>
      </c>
      <c r="K131" s="145"/>
      <c r="L131" s="146"/>
      <c r="M131" s="147">
        <f t="shared" si="28"/>
        <v>0</v>
      </c>
      <c r="N131" s="145"/>
      <c r="O131" s="146"/>
      <c r="P131" s="147">
        <f t="shared" si="29"/>
        <v>0</v>
      </c>
      <c r="Q131" s="145"/>
      <c r="R131" s="146"/>
      <c r="S131" s="147">
        <f t="shared" si="30"/>
        <v>0</v>
      </c>
      <c r="T131" s="145"/>
      <c r="U131" s="146"/>
      <c r="V131" s="147">
        <f t="shared" si="31"/>
        <v>0</v>
      </c>
      <c r="W131" s="148">
        <f t="shared" si="32"/>
        <v>0</v>
      </c>
      <c r="X131" s="149">
        <f t="shared" si="33"/>
        <v>0</v>
      </c>
      <c r="Y131" s="149">
        <f t="shared" si="34"/>
        <v>0</v>
      </c>
      <c r="Z131" s="149">
        <f t="shared" si="34"/>
        <v>0</v>
      </c>
      <c r="AA131" s="150"/>
      <c r="AB131" s="151"/>
      <c r="AC131" s="152"/>
      <c r="AD131" s="152"/>
      <c r="AE131" s="152"/>
      <c r="AF131" s="152"/>
      <c r="AG131" s="152"/>
    </row>
    <row r="132" spans="1:33" ht="30" customHeight="1">
      <c r="A132" s="141" t="s">
        <v>84</v>
      </c>
      <c r="B132" s="236">
        <v>43899</v>
      </c>
      <c r="C132" s="143" t="s">
        <v>280</v>
      </c>
      <c r="D132" s="170"/>
      <c r="E132" s="145"/>
      <c r="F132" s="146"/>
      <c r="G132" s="147">
        <f t="shared" si="26"/>
        <v>0</v>
      </c>
      <c r="H132" s="145"/>
      <c r="I132" s="146"/>
      <c r="J132" s="147">
        <f t="shared" si="27"/>
        <v>0</v>
      </c>
      <c r="K132" s="145"/>
      <c r="L132" s="146"/>
      <c r="M132" s="147">
        <f t="shared" si="28"/>
        <v>0</v>
      </c>
      <c r="N132" s="145"/>
      <c r="O132" s="146"/>
      <c r="P132" s="147">
        <f t="shared" si="29"/>
        <v>0</v>
      </c>
      <c r="Q132" s="145"/>
      <c r="R132" s="146"/>
      <c r="S132" s="147">
        <f t="shared" si="30"/>
        <v>0</v>
      </c>
      <c r="T132" s="145"/>
      <c r="U132" s="146"/>
      <c r="V132" s="147">
        <f t="shared" si="31"/>
        <v>0</v>
      </c>
      <c r="W132" s="148">
        <f t="shared" si="32"/>
        <v>0</v>
      </c>
      <c r="X132" s="149">
        <f t="shared" si="33"/>
        <v>0</v>
      </c>
      <c r="Y132" s="149">
        <f t="shared" si="34"/>
        <v>0</v>
      </c>
      <c r="Z132" s="149">
        <f t="shared" si="34"/>
        <v>0</v>
      </c>
      <c r="AA132" s="150"/>
      <c r="AB132" s="151"/>
      <c r="AC132" s="152"/>
      <c r="AD132" s="152"/>
      <c r="AE132" s="152"/>
      <c r="AF132" s="152"/>
      <c r="AG132" s="152"/>
    </row>
    <row r="133" spans="1:33" ht="35.25" customHeight="1">
      <c r="A133" s="141" t="s">
        <v>84</v>
      </c>
      <c r="B133" s="236">
        <v>43930</v>
      </c>
      <c r="C133" s="143" t="s">
        <v>281</v>
      </c>
      <c r="D133" s="144" t="s">
        <v>282</v>
      </c>
      <c r="E133" s="145">
        <v>1</v>
      </c>
      <c r="F133" s="146">
        <v>15000</v>
      </c>
      <c r="G133" s="147">
        <f t="shared" si="26"/>
        <v>15000</v>
      </c>
      <c r="H133" s="145">
        <v>1</v>
      </c>
      <c r="I133" s="146">
        <v>15000</v>
      </c>
      <c r="J133" s="147">
        <f t="shared" si="27"/>
        <v>15000</v>
      </c>
      <c r="K133" s="145"/>
      <c r="L133" s="146"/>
      <c r="M133" s="147">
        <f t="shared" si="28"/>
        <v>0</v>
      </c>
      <c r="N133" s="145"/>
      <c r="O133" s="146"/>
      <c r="P133" s="147">
        <f t="shared" si="29"/>
        <v>0</v>
      </c>
      <c r="Q133" s="145"/>
      <c r="R133" s="146"/>
      <c r="S133" s="147">
        <f t="shared" si="30"/>
        <v>0</v>
      </c>
      <c r="T133" s="145"/>
      <c r="U133" s="146"/>
      <c r="V133" s="147">
        <f t="shared" si="31"/>
        <v>0</v>
      </c>
      <c r="W133" s="148">
        <f t="shared" si="32"/>
        <v>15000</v>
      </c>
      <c r="X133" s="149">
        <f t="shared" si="33"/>
        <v>15000</v>
      </c>
      <c r="Y133" s="149">
        <f>W133-X133</f>
        <v>0</v>
      </c>
      <c r="Z133" s="167">
        <f>Y133/W133</f>
        <v>0</v>
      </c>
      <c r="AA133" s="211" t="s">
        <v>283</v>
      </c>
      <c r="AB133" s="151"/>
      <c r="AC133" s="152"/>
      <c r="AD133" s="152"/>
      <c r="AE133" s="152"/>
      <c r="AF133" s="152"/>
      <c r="AG133" s="152"/>
    </row>
    <row r="134" spans="1:33" ht="30" customHeight="1">
      <c r="A134" s="141" t="s">
        <v>84</v>
      </c>
      <c r="B134" s="236">
        <v>43960</v>
      </c>
      <c r="C134" s="143" t="s">
        <v>284</v>
      </c>
      <c r="D134" s="170"/>
      <c r="E134" s="145"/>
      <c r="F134" s="146"/>
      <c r="G134" s="147">
        <f t="shared" si="26"/>
        <v>0</v>
      </c>
      <c r="H134" s="145"/>
      <c r="I134" s="146"/>
      <c r="J134" s="147">
        <f t="shared" si="27"/>
        <v>0</v>
      </c>
      <c r="K134" s="145"/>
      <c r="L134" s="146"/>
      <c r="M134" s="147">
        <f t="shared" si="28"/>
        <v>0</v>
      </c>
      <c r="N134" s="145"/>
      <c r="O134" s="146"/>
      <c r="P134" s="147">
        <f t="shared" si="29"/>
        <v>0</v>
      </c>
      <c r="Q134" s="145"/>
      <c r="R134" s="146"/>
      <c r="S134" s="147">
        <f t="shared" si="30"/>
        <v>0</v>
      </c>
      <c r="T134" s="145"/>
      <c r="U134" s="146"/>
      <c r="V134" s="147">
        <f t="shared" si="31"/>
        <v>0</v>
      </c>
      <c r="W134" s="148">
        <f t="shared" si="32"/>
        <v>0</v>
      </c>
      <c r="X134" s="149">
        <f t="shared" si="33"/>
        <v>0</v>
      </c>
      <c r="Y134" s="149">
        <f>W134-X134</f>
        <v>0</v>
      </c>
      <c r="Z134" s="149">
        <f>X134-Y134</f>
        <v>0</v>
      </c>
      <c r="AA134" s="150"/>
      <c r="AB134" s="151"/>
      <c r="AC134" s="152"/>
      <c r="AD134" s="152"/>
      <c r="AE134" s="152"/>
      <c r="AF134" s="152"/>
      <c r="AG134" s="152"/>
    </row>
    <row r="135" spans="1:33" ht="30" customHeight="1">
      <c r="A135" s="153" t="s">
        <v>84</v>
      </c>
      <c r="B135" s="237">
        <v>43991</v>
      </c>
      <c r="C135" s="168" t="s">
        <v>285</v>
      </c>
      <c r="D135" s="171"/>
      <c r="E135" s="157"/>
      <c r="F135" s="158">
        <v>0.22</v>
      </c>
      <c r="G135" s="159">
        <f t="shared" si="26"/>
        <v>0</v>
      </c>
      <c r="H135" s="157"/>
      <c r="I135" s="158">
        <v>0.22</v>
      </c>
      <c r="J135" s="159">
        <f t="shared" si="27"/>
        <v>0</v>
      </c>
      <c r="K135" s="157"/>
      <c r="L135" s="158">
        <v>0.22</v>
      </c>
      <c r="M135" s="159">
        <f t="shared" si="28"/>
        <v>0</v>
      </c>
      <c r="N135" s="157"/>
      <c r="O135" s="158">
        <v>0.22</v>
      </c>
      <c r="P135" s="159">
        <f t="shared" si="29"/>
        <v>0</v>
      </c>
      <c r="Q135" s="157"/>
      <c r="R135" s="158">
        <v>0.22</v>
      </c>
      <c r="S135" s="159">
        <f t="shared" si="30"/>
        <v>0</v>
      </c>
      <c r="T135" s="157"/>
      <c r="U135" s="158">
        <v>0.22</v>
      </c>
      <c r="V135" s="159">
        <f t="shared" si="31"/>
        <v>0</v>
      </c>
      <c r="W135" s="160">
        <f t="shared" si="32"/>
        <v>0</v>
      </c>
      <c r="X135" s="161">
        <f t="shared" si="33"/>
        <v>0</v>
      </c>
      <c r="Y135" s="161">
        <f>W135-X135</f>
        <v>0</v>
      </c>
      <c r="Z135" s="149">
        <f>X135-Y135</f>
        <v>0</v>
      </c>
      <c r="AA135" s="162"/>
      <c r="AB135" s="128"/>
      <c r="AC135" s="10"/>
      <c r="AD135" s="10"/>
      <c r="AE135" s="10"/>
      <c r="AF135" s="10"/>
      <c r="AG135" s="10"/>
    </row>
    <row r="136" spans="1:33" ht="30" customHeight="1">
      <c r="A136" s="173" t="s">
        <v>286</v>
      </c>
      <c r="B136" s="174"/>
      <c r="C136" s="175"/>
      <c r="D136" s="176"/>
      <c r="E136" s="190">
        <f>SUM(E130:E134)</f>
        <v>1</v>
      </c>
      <c r="F136" s="178"/>
      <c r="G136" s="179">
        <f>SUM(G130:G135)</f>
        <v>15000</v>
      </c>
      <c r="H136" s="190">
        <f>SUM(H130:H134)</f>
        <v>1</v>
      </c>
      <c r="I136" s="178"/>
      <c r="J136" s="179">
        <f>SUM(J130:J135)</f>
        <v>15000</v>
      </c>
      <c r="K136" s="190">
        <f>SUM(K130:K134)</f>
        <v>0</v>
      </c>
      <c r="L136" s="178"/>
      <c r="M136" s="179">
        <f>SUM(M130:M135)</f>
        <v>0</v>
      </c>
      <c r="N136" s="190">
        <f>SUM(N130:N134)</f>
        <v>0</v>
      </c>
      <c r="O136" s="178"/>
      <c r="P136" s="179">
        <f>SUM(P130:P135)</f>
        <v>0</v>
      </c>
      <c r="Q136" s="190">
        <f>SUM(Q130:Q134)</f>
        <v>0</v>
      </c>
      <c r="R136" s="178"/>
      <c r="S136" s="179">
        <f>SUM(S130:S135)</f>
        <v>0</v>
      </c>
      <c r="T136" s="190">
        <f>SUM(T130:T134)</f>
        <v>0</v>
      </c>
      <c r="U136" s="178"/>
      <c r="V136" s="179">
        <f>SUM(V130:V135)</f>
        <v>0</v>
      </c>
      <c r="W136" s="191">
        <f>SUM(W130:W135)</f>
        <v>15000</v>
      </c>
      <c r="X136" s="191">
        <f>SUM(X130:X135)</f>
        <v>15000</v>
      </c>
      <c r="Y136" s="191">
        <f>W136-X136</f>
        <v>0</v>
      </c>
      <c r="Z136" s="194">
        <f>Y136/W136</f>
        <v>0</v>
      </c>
      <c r="AA136" s="184"/>
      <c r="AB136" s="128"/>
      <c r="AC136" s="10"/>
      <c r="AD136" s="10"/>
      <c r="AE136" s="10"/>
      <c r="AF136" s="10"/>
      <c r="AG136" s="10"/>
    </row>
    <row r="137" spans="1:33" ht="30" customHeight="1">
      <c r="A137" s="220" t="s">
        <v>79</v>
      </c>
      <c r="B137" s="221">
        <v>10</v>
      </c>
      <c r="C137" s="123" t="s">
        <v>287</v>
      </c>
      <c r="D137" s="124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6"/>
      <c r="X137" s="126"/>
      <c r="Y137" s="185"/>
      <c r="Z137" s="196"/>
      <c r="AA137" s="127"/>
      <c r="AB137" s="128"/>
      <c r="AC137" s="10"/>
      <c r="AD137" s="10"/>
      <c r="AE137" s="10"/>
      <c r="AF137" s="10"/>
      <c r="AG137" s="10"/>
    </row>
    <row r="138" spans="1:33" ht="30" customHeight="1">
      <c r="A138" s="141" t="s">
        <v>84</v>
      </c>
      <c r="B138" s="236">
        <v>43840</v>
      </c>
      <c r="C138" s="231" t="s">
        <v>288</v>
      </c>
      <c r="D138" s="232"/>
      <c r="E138" s="233"/>
      <c r="F138" s="234"/>
      <c r="G138" s="235">
        <f>E138*F138</f>
        <v>0</v>
      </c>
      <c r="H138" s="233"/>
      <c r="I138" s="234"/>
      <c r="J138" s="235">
        <f>H138*I138</f>
        <v>0</v>
      </c>
      <c r="K138" s="233"/>
      <c r="L138" s="234"/>
      <c r="M138" s="235">
        <f>K138*L138</f>
        <v>0</v>
      </c>
      <c r="N138" s="233"/>
      <c r="O138" s="234"/>
      <c r="P138" s="235">
        <f>N138*O138</f>
        <v>0</v>
      </c>
      <c r="Q138" s="233"/>
      <c r="R138" s="234"/>
      <c r="S138" s="235">
        <f>Q138*R138</f>
        <v>0</v>
      </c>
      <c r="T138" s="233"/>
      <c r="U138" s="234"/>
      <c r="V138" s="235">
        <f>T138*U138</f>
        <v>0</v>
      </c>
      <c r="W138" s="238">
        <f>G138+M138+S138</f>
        <v>0</v>
      </c>
      <c r="X138" s="225">
        <f>J138+P138+V138</f>
        <v>0</v>
      </c>
      <c r="Y138" s="226">
        <f t="shared" ref="Y138:Z142" si="35">W138-X138</f>
        <v>0</v>
      </c>
      <c r="Z138" s="149">
        <f t="shared" si="35"/>
        <v>0</v>
      </c>
      <c r="AA138" s="227"/>
      <c r="AB138" s="151"/>
      <c r="AC138" s="152"/>
      <c r="AD138" s="152"/>
      <c r="AE138" s="152"/>
      <c r="AF138" s="152"/>
      <c r="AG138" s="152"/>
    </row>
    <row r="139" spans="1:33" ht="30" customHeight="1">
      <c r="A139" s="141" t="s">
        <v>84</v>
      </c>
      <c r="B139" s="236">
        <v>43871</v>
      </c>
      <c r="C139" s="143" t="s">
        <v>288</v>
      </c>
      <c r="D139" s="170"/>
      <c r="E139" s="145"/>
      <c r="F139" s="146"/>
      <c r="G139" s="147">
        <f>E139*F139</f>
        <v>0</v>
      </c>
      <c r="H139" s="145"/>
      <c r="I139" s="146"/>
      <c r="J139" s="147">
        <f>H139*I139</f>
        <v>0</v>
      </c>
      <c r="K139" s="145"/>
      <c r="L139" s="146"/>
      <c r="M139" s="147">
        <f>K139*L139</f>
        <v>0</v>
      </c>
      <c r="N139" s="145"/>
      <c r="O139" s="146"/>
      <c r="P139" s="147">
        <f>N139*O139</f>
        <v>0</v>
      </c>
      <c r="Q139" s="145"/>
      <c r="R139" s="146"/>
      <c r="S139" s="147">
        <f>Q139*R139</f>
        <v>0</v>
      </c>
      <c r="T139" s="145"/>
      <c r="U139" s="146"/>
      <c r="V139" s="147">
        <f>T139*U139</f>
        <v>0</v>
      </c>
      <c r="W139" s="148">
        <f>G139+M139+S139</f>
        <v>0</v>
      </c>
      <c r="X139" s="149">
        <f>J139+P139+V139</f>
        <v>0</v>
      </c>
      <c r="Y139" s="149">
        <f t="shared" si="35"/>
        <v>0</v>
      </c>
      <c r="Z139" s="149">
        <f t="shared" si="35"/>
        <v>0</v>
      </c>
      <c r="AA139" s="150"/>
      <c r="AB139" s="151"/>
      <c r="AC139" s="152"/>
      <c r="AD139" s="152"/>
      <c r="AE139" s="152"/>
      <c r="AF139" s="152"/>
      <c r="AG139" s="152"/>
    </row>
    <row r="140" spans="1:33" ht="30" customHeight="1">
      <c r="A140" s="141" t="s">
        <v>84</v>
      </c>
      <c r="B140" s="236">
        <v>43900</v>
      </c>
      <c r="C140" s="143" t="s">
        <v>288</v>
      </c>
      <c r="D140" s="170"/>
      <c r="E140" s="145"/>
      <c r="F140" s="146"/>
      <c r="G140" s="147">
        <f>E140*F140</f>
        <v>0</v>
      </c>
      <c r="H140" s="145"/>
      <c r="I140" s="146"/>
      <c r="J140" s="147">
        <f>H140*I140</f>
        <v>0</v>
      </c>
      <c r="K140" s="145"/>
      <c r="L140" s="146"/>
      <c r="M140" s="147">
        <f>K140*L140</f>
        <v>0</v>
      </c>
      <c r="N140" s="145"/>
      <c r="O140" s="146"/>
      <c r="P140" s="147">
        <f>N140*O140</f>
        <v>0</v>
      </c>
      <c r="Q140" s="145"/>
      <c r="R140" s="146"/>
      <c r="S140" s="147">
        <f>Q140*R140</f>
        <v>0</v>
      </c>
      <c r="T140" s="145"/>
      <c r="U140" s="146"/>
      <c r="V140" s="147">
        <f>T140*U140</f>
        <v>0</v>
      </c>
      <c r="W140" s="148">
        <f>G140+M140+S140</f>
        <v>0</v>
      </c>
      <c r="X140" s="149">
        <f>J140+P140+V140</f>
        <v>0</v>
      </c>
      <c r="Y140" s="149">
        <f t="shared" si="35"/>
        <v>0</v>
      </c>
      <c r="Z140" s="149">
        <f t="shared" si="35"/>
        <v>0</v>
      </c>
      <c r="AA140" s="150"/>
      <c r="AB140" s="151"/>
      <c r="AC140" s="152"/>
      <c r="AD140" s="152"/>
      <c r="AE140" s="152"/>
      <c r="AF140" s="152"/>
      <c r="AG140" s="152"/>
    </row>
    <row r="141" spans="1:33" ht="30" customHeight="1">
      <c r="A141" s="141" t="s">
        <v>84</v>
      </c>
      <c r="B141" s="236">
        <v>43931</v>
      </c>
      <c r="C141" s="143" t="s">
        <v>289</v>
      </c>
      <c r="D141" s="144" t="s">
        <v>87</v>
      </c>
      <c r="E141" s="145"/>
      <c r="F141" s="146"/>
      <c r="G141" s="147">
        <f>E141*F141</f>
        <v>0</v>
      </c>
      <c r="H141" s="145"/>
      <c r="I141" s="146"/>
      <c r="J141" s="147">
        <f>H141*I141</f>
        <v>0</v>
      </c>
      <c r="K141" s="145"/>
      <c r="L141" s="146"/>
      <c r="M141" s="147">
        <f>K141*L141</f>
        <v>0</v>
      </c>
      <c r="N141" s="145"/>
      <c r="O141" s="146"/>
      <c r="P141" s="147">
        <f>N141*O141</f>
        <v>0</v>
      </c>
      <c r="Q141" s="145"/>
      <c r="R141" s="146"/>
      <c r="S141" s="147">
        <f>Q141*R141</f>
        <v>0</v>
      </c>
      <c r="T141" s="145"/>
      <c r="U141" s="146"/>
      <c r="V141" s="147">
        <f>T141*U141</f>
        <v>0</v>
      </c>
      <c r="W141" s="239">
        <f>G141+M141+S141</f>
        <v>0</v>
      </c>
      <c r="X141" s="148">
        <f>J141+P141+V141</f>
        <v>0</v>
      </c>
      <c r="Y141" s="149">
        <f t="shared" si="35"/>
        <v>0</v>
      </c>
      <c r="Z141" s="149">
        <f t="shared" si="35"/>
        <v>0</v>
      </c>
      <c r="AA141" s="150"/>
      <c r="AB141" s="151"/>
      <c r="AC141" s="152"/>
      <c r="AD141" s="152"/>
      <c r="AE141" s="152"/>
      <c r="AF141" s="152"/>
      <c r="AG141" s="152"/>
    </row>
    <row r="142" spans="1:33" ht="30" customHeight="1">
      <c r="A142" s="153" t="s">
        <v>84</v>
      </c>
      <c r="B142" s="237">
        <v>43961</v>
      </c>
      <c r="C142" s="168" t="s">
        <v>290</v>
      </c>
      <c r="D142" s="171"/>
      <c r="E142" s="157"/>
      <c r="F142" s="158">
        <v>0.22</v>
      </c>
      <c r="G142" s="159">
        <f>E142*F142</f>
        <v>0</v>
      </c>
      <c r="H142" s="157"/>
      <c r="I142" s="158">
        <v>0.22</v>
      </c>
      <c r="J142" s="159">
        <f>H142*I142</f>
        <v>0</v>
      </c>
      <c r="K142" s="157"/>
      <c r="L142" s="158">
        <v>0.22</v>
      </c>
      <c r="M142" s="159">
        <f>K142*L142</f>
        <v>0</v>
      </c>
      <c r="N142" s="157"/>
      <c r="O142" s="158">
        <v>0.22</v>
      </c>
      <c r="P142" s="159">
        <f>N142*O142</f>
        <v>0</v>
      </c>
      <c r="Q142" s="157"/>
      <c r="R142" s="158">
        <v>0.22</v>
      </c>
      <c r="S142" s="159">
        <f>Q142*R142</f>
        <v>0</v>
      </c>
      <c r="T142" s="157"/>
      <c r="U142" s="158">
        <v>0.22</v>
      </c>
      <c r="V142" s="159">
        <f>T142*U142</f>
        <v>0</v>
      </c>
      <c r="W142" s="160">
        <f>G142+M142+S142</f>
        <v>0</v>
      </c>
      <c r="X142" s="161">
        <f>J142+P142+V142</f>
        <v>0</v>
      </c>
      <c r="Y142" s="161">
        <f t="shared" si="35"/>
        <v>0</v>
      </c>
      <c r="Z142" s="149">
        <f t="shared" si="35"/>
        <v>0</v>
      </c>
      <c r="AA142" s="162"/>
      <c r="AB142" s="128"/>
      <c r="AC142" s="10"/>
      <c r="AD142" s="10"/>
      <c r="AE142" s="10"/>
      <c r="AF142" s="10"/>
      <c r="AG142" s="10"/>
    </row>
    <row r="143" spans="1:33" ht="30" customHeight="1">
      <c r="A143" s="173" t="s">
        <v>291</v>
      </c>
      <c r="B143" s="174"/>
      <c r="C143" s="175"/>
      <c r="D143" s="176"/>
      <c r="E143" s="190">
        <f>SUM(E138:E141)</f>
        <v>0</v>
      </c>
      <c r="F143" s="178"/>
      <c r="G143" s="179">
        <f>SUM(G138:G142)</f>
        <v>0</v>
      </c>
      <c r="H143" s="190">
        <f>SUM(H138:H141)</f>
        <v>0</v>
      </c>
      <c r="I143" s="178"/>
      <c r="J143" s="179">
        <f>SUM(J138:J142)</f>
        <v>0</v>
      </c>
      <c r="K143" s="190">
        <f>SUM(K138:K141)</f>
        <v>0</v>
      </c>
      <c r="L143" s="178"/>
      <c r="M143" s="179">
        <f>SUM(M138:M142)</f>
        <v>0</v>
      </c>
      <c r="N143" s="190">
        <f>SUM(N138:N141)</f>
        <v>0</v>
      </c>
      <c r="O143" s="178"/>
      <c r="P143" s="179">
        <f>SUM(P138:P142)</f>
        <v>0</v>
      </c>
      <c r="Q143" s="190">
        <f>SUM(Q138:Q141)</f>
        <v>0</v>
      </c>
      <c r="R143" s="178"/>
      <c r="S143" s="179">
        <f>SUM(S138:S142)</f>
        <v>0</v>
      </c>
      <c r="T143" s="190">
        <f>SUM(T138:T141)</f>
        <v>0</v>
      </c>
      <c r="U143" s="178"/>
      <c r="V143" s="179">
        <f>SUM(V138:V142)</f>
        <v>0</v>
      </c>
      <c r="W143" s="191">
        <f>SUM(W138:W142)</f>
        <v>0</v>
      </c>
      <c r="X143" s="191">
        <f>SUM(X138:X142)</f>
        <v>0</v>
      </c>
      <c r="Y143" s="191">
        <f>W143-X143</f>
        <v>0</v>
      </c>
      <c r="Z143" s="194">
        <v>0</v>
      </c>
      <c r="AA143" s="184"/>
      <c r="AB143" s="128"/>
      <c r="AC143" s="10"/>
      <c r="AD143" s="10"/>
      <c r="AE143" s="10"/>
      <c r="AF143" s="10"/>
      <c r="AG143" s="10"/>
    </row>
    <row r="144" spans="1:33" ht="30" customHeight="1">
      <c r="A144" s="220" t="s">
        <v>79</v>
      </c>
      <c r="B144" s="221">
        <v>11</v>
      </c>
      <c r="C144" s="123" t="s">
        <v>292</v>
      </c>
      <c r="D144" s="124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6"/>
      <c r="X144" s="126"/>
      <c r="Y144" s="185"/>
      <c r="Z144" s="196"/>
      <c r="AA144" s="127"/>
      <c r="AB144" s="128"/>
      <c r="AC144" s="10"/>
      <c r="AD144" s="10"/>
      <c r="AE144" s="10"/>
      <c r="AF144" s="10"/>
      <c r="AG144" s="10"/>
    </row>
    <row r="145" spans="1:33" ht="30" customHeight="1">
      <c r="A145" s="141" t="s">
        <v>84</v>
      </c>
      <c r="B145" s="236">
        <v>43841</v>
      </c>
      <c r="C145" s="231" t="s">
        <v>293</v>
      </c>
      <c r="D145" s="214" t="s">
        <v>127</v>
      </c>
      <c r="E145" s="233"/>
      <c r="F145" s="234"/>
      <c r="G145" s="235">
        <f>E145*F145</f>
        <v>0</v>
      </c>
      <c r="H145" s="233"/>
      <c r="I145" s="234"/>
      <c r="J145" s="235">
        <f>H145*I145</f>
        <v>0</v>
      </c>
      <c r="K145" s="233"/>
      <c r="L145" s="234"/>
      <c r="M145" s="235">
        <f>K145*L145</f>
        <v>0</v>
      </c>
      <c r="N145" s="233"/>
      <c r="O145" s="234"/>
      <c r="P145" s="235">
        <f>N145*O145</f>
        <v>0</v>
      </c>
      <c r="Q145" s="233"/>
      <c r="R145" s="234"/>
      <c r="S145" s="235">
        <f>Q145*R145</f>
        <v>0</v>
      </c>
      <c r="T145" s="233"/>
      <c r="U145" s="234"/>
      <c r="V145" s="235">
        <f>T145*U145</f>
        <v>0</v>
      </c>
      <c r="W145" s="238">
        <f>G145+M145+S145</f>
        <v>0</v>
      </c>
      <c r="X145" s="225">
        <f>J145+P145+V145</f>
        <v>0</v>
      </c>
      <c r="Y145" s="226">
        <f>W145-X145</f>
        <v>0</v>
      </c>
      <c r="Z145" s="149">
        <f>X145-Y145</f>
        <v>0</v>
      </c>
      <c r="AA145" s="227"/>
      <c r="AB145" s="151"/>
      <c r="AC145" s="152"/>
      <c r="AD145" s="152"/>
      <c r="AE145" s="152"/>
      <c r="AF145" s="152"/>
      <c r="AG145" s="152"/>
    </row>
    <row r="146" spans="1:33" ht="30" customHeight="1">
      <c r="A146" s="153" t="s">
        <v>84</v>
      </c>
      <c r="B146" s="240">
        <v>43872</v>
      </c>
      <c r="C146" s="155" t="s">
        <v>293</v>
      </c>
      <c r="D146" s="156" t="s">
        <v>127</v>
      </c>
      <c r="E146" s="157"/>
      <c r="F146" s="158"/>
      <c r="G146" s="159">
        <f>E146*F146</f>
        <v>0</v>
      </c>
      <c r="H146" s="157"/>
      <c r="I146" s="158"/>
      <c r="J146" s="159">
        <f>H146*I146</f>
        <v>0</v>
      </c>
      <c r="K146" s="157"/>
      <c r="L146" s="158"/>
      <c r="M146" s="159">
        <f>K146*L146</f>
        <v>0</v>
      </c>
      <c r="N146" s="157"/>
      <c r="O146" s="158"/>
      <c r="P146" s="159">
        <f>N146*O146</f>
        <v>0</v>
      </c>
      <c r="Q146" s="157"/>
      <c r="R146" s="158"/>
      <c r="S146" s="159">
        <f>Q146*R146</f>
        <v>0</v>
      </c>
      <c r="T146" s="157"/>
      <c r="U146" s="158"/>
      <c r="V146" s="159">
        <f>T146*U146</f>
        <v>0</v>
      </c>
      <c r="W146" s="241">
        <f>G146+M146+S146</f>
        <v>0</v>
      </c>
      <c r="X146" s="160">
        <f>J146+P146+V146</f>
        <v>0</v>
      </c>
      <c r="Y146" s="161">
        <f>W146-X146</f>
        <v>0</v>
      </c>
      <c r="Z146" s="149">
        <f>X146-Y146</f>
        <v>0</v>
      </c>
      <c r="AA146" s="162"/>
      <c r="AB146" s="151"/>
      <c r="AC146" s="152"/>
      <c r="AD146" s="152"/>
      <c r="AE146" s="152"/>
      <c r="AF146" s="152"/>
      <c r="AG146" s="152"/>
    </row>
    <row r="147" spans="1:33" ht="30" customHeight="1">
      <c r="A147" s="365" t="s">
        <v>294</v>
      </c>
      <c r="B147" s="341"/>
      <c r="C147" s="341"/>
      <c r="D147" s="342"/>
      <c r="E147" s="190">
        <f>SUM(E145:E146)</f>
        <v>0</v>
      </c>
      <c r="F147" s="178"/>
      <c r="G147" s="179">
        <f>SUM(G145:G146)</f>
        <v>0</v>
      </c>
      <c r="H147" s="190">
        <f>SUM(H145:H146)</f>
        <v>0</v>
      </c>
      <c r="I147" s="178"/>
      <c r="J147" s="179">
        <f>SUM(J145:J146)</f>
        <v>0</v>
      </c>
      <c r="K147" s="190">
        <f>SUM(K145:K146)</f>
        <v>0</v>
      </c>
      <c r="L147" s="178"/>
      <c r="M147" s="179">
        <f>SUM(M145:M146)</f>
        <v>0</v>
      </c>
      <c r="N147" s="190">
        <f>SUM(N145:N146)</f>
        <v>0</v>
      </c>
      <c r="O147" s="178"/>
      <c r="P147" s="179">
        <f>SUM(P145:P146)</f>
        <v>0</v>
      </c>
      <c r="Q147" s="190">
        <f>SUM(Q145:Q146)</f>
        <v>0</v>
      </c>
      <c r="R147" s="178"/>
      <c r="S147" s="179">
        <f>SUM(S145:S146)</f>
        <v>0</v>
      </c>
      <c r="T147" s="190">
        <f>SUM(T145:T146)</f>
        <v>0</v>
      </c>
      <c r="U147" s="178"/>
      <c r="V147" s="179">
        <f>SUM(V145:V146)</f>
        <v>0</v>
      </c>
      <c r="W147" s="191">
        <f>SUM(W145:W146)</f>
        <v>0</v>
      </c>
      <c r="X147" s="191">
        <f>SUM(X145:X146)</f>
        <v>0</v>
      </c>
      <c r="Y147" s="191">
        <f>W147-X147</f>
        <v>0</v>
      </c>
      <c r="Z147" s="194">
        <v>0</v>
      </c>
      <c r="AA147" s="184"/>
      <c r="AB147" s="128"/>
      <c r="AC147" s="10"/>
      <c r="AD147" s="10"/>
      <c r="AE147" s="10"/>
      <c r="AF147" s="10"/>
      <c r="AG147" s="10"/>
    </row>
    <row r="148" spans="1:33" ht="30" customHeight="1">
      <c r="A148" s="121" t="s">
        <v>79</v>
      </c>
      <c r="B148" s="122">
        <v>12</v>
      </c>
      <c r="C148" s="123" t="s">
        <v>295</v>
      </c>
      <c r="D148" s="124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6"/>
      <c r="X148" s="126"/>
      <c r="Y148" s="185"/>
      <c r="Z148" s="186"/>
      <c r="AA148" s="127"/>
      <c r="AB148" s="128"/>
      <c r="AC148" s="10"/>
      <c r="AD148" s="10"/>
      <c r="AE148" s="10"/>
      <c r="AF148" s="10"/>
      <c r="AG148" s="10"/>
    </row>
    <row r="149" spans="1:33" ht="30" customHeight="1">
      <c r="A149" s="229" t="s">
        <v>84</v>
      </c>
      <c r="B149" s="230">
        <v>43842</v>
      </c>
      <c r="C149" s="231" t="s">
        <v>296</v>
      </c>
      <c r="D149" s="214" t="s">
        <v>297</v>
      </c>
      <c r="E149" s="233"/>
      <c r="F149" s="234"/>
      <c r="G149" s="235">
        <f>E149*F149</f>
        <v>0</v>
      </c>
      <c r="H149" s="233"/>
      <c r="I149" s="234"/>
      <c r="J149" s="235">
        <f>H149*I149</f>
        <v>0</v>
      </c>
      <c r="K149" s="233"/>
      <c r="L149" s="234"/>
      <c r="M149" s="235">
        <f>K149*L149</f>
        <v>0</v>
      </c>
      <c r="N149" s="233"/>
      <c r="O149" s="234"/>
      <c r="P149" s="235">
        <f>N149*O149</f>
        <v>0</v>
      </c>
      <c r="Q149" s="233"/>
      <c r="R149" s="234"/>
      <c r="S149" s="235">
        <f>Q149*R149</f>
        <v>0</v>
      </c>
      <c r="T149" s="233"/>
      <c r="U149" s="234"/>
      <c r="V149" s="235">
        <f>T149*U149</f>
        <v>0</v>
      </c>
      <c r="W149" s="238">
        <f>G149+M149+S149</f>
        <v>0</v>
      </c>
      <c r="X149" s="225">
        <f>J149+P149+V149</f>
        <v>0</v>
      </c>
      <c r="Y149" s="226">
        <f>W149-X149</f>
        <v>0</v>
      </c>
      <c r="Z149" s="242">
        <v>0</v>
      </c>
      <c r="AA149" s="227"/>
      <c r="AB149" s="151"/>
      <c r="AC149" s="152"/>
      <c r="AD149" s="152"/>
      <c r="AE149" s="152"/>
      <c r="AF149" s="152"/>
      <c r="AG149" s="152"/>
    </row>
    <row r="150" spans="1:33" ht="30" customHeight="1">
      <c r="A150" s="141" t="s">
        <v>84</v>
      </c>
      <c r="B150" s="236">
        <v>43873</v>
      </c>
      <c r="C150" s="143" t="s">
        <v>298</v>
      </c>
      <c r="D150" s="144" t="s">
        <v>264</v>
      </c>
      <c r="E150" s="145">
        <v>20</v>
      </c>
      <c r="F150" s="146">
        <v>228</v>
      </c>
      <c r="G150" s="147">
        <f>E150*F150</f>
        <v>4560</v>
      </c>
      <c r="H150" s="145">
        <v>20</v>
      </c>
      <c r="I150" s="146">
        <v>228</v>
      </c>
      <c r="J150" s="147">
        <f>H150*I150</f>
        <v>4560</v>
      </c>
      <c r="K150" s="145"/>
      <c r="L150" s="146"/>
      <c r="M150" s="147">
        <f>K150*L150</f>
        <v>0</v>
      </c>
      <c r="N150" s="145"/>
      <c r="O150" s="146"/>
      <c r="P150" s="147">
        <f>N150*O150</f>
        <v>0</v>
      </c>
      <c r="Q150" s="145"/>
      <c r="R150" s="146"/>
      <c r="S150" s="147">
        <f>Q150*R150</f>
        <v>0</v>
      </c>
      <c r="T150" s="145"/>
      <c r="U150" s="146"/>
      <c r="V150" s="147">
        <f>T150*U150</f>
        <v>0</v>
      </c>
      <c r="W150" s="239">
        <f>G150+M150+S150</f>
        <v>4560</v>
      </c>
      <c r="X150" s="148">
        <f>J150+P150+V150</f>
        <v>4560</v>
      </c>
      <c r="Y150" s="149">
        <f>W150-X150</f>
        <v>0</v>
      </c>
      <c r="Z150" s="167">
        <f>Y150/W150</f>
        <v>0</v>
      </c>
      <c r="AA150" s="150"/>
      <c r="AB150" s="151"/>
      <c r="AC150" s="152"/>
      <c r="AD150" s="152"/>
      <c r="AE150" s="152"/>
      <c r="AF150" s="152"/>
      <c r="AG150" s="152"/>
    </row>
    <row r="151" spans="1:33" ht="30" customHeight="1">
      <c r="A151" s="141" t="s">
        <v>84</v>
      </c>
      <c r="B151" s="236">
        <v>43902</v>
      </c>
      <c r="C151" s="143" t="s">
        <v>299</v>
      </c>
      <c r="D151" s="144" t="s">
        <v>264</v>
      </c>
      <c r="E151" s="145"/>
      <c r="F151" s="146"/>
      <c r="G151" s="147">
        <f>E151*F151</f>
        <v>0</v>
      </c>
      <c r="H151" s="145"/>
      <c r="I151" s="146"/>
      <c r="J151" s="147">
        <f>H151*I151</f>
        <v>0</v>
      </c>
      <c r="K151" s="145"/>
      <c r="L151" s="146"/>
      <c r="M151" s="147">
        <f>K151*L151</f>
        <v>0</v>
      </c>
      <c r="N151" s="145"/>
      <c r="O151" s="146"/>
      <c r="P151" s="147">
        <f>N151*O151</f>
        <v>0</v>
      </c>
      <c r="Q151" s="145"/>
      <c r="R151" s="146"/>
      <c r="S151" s="147">
        <f>Q151*R151</f>
        <v>0</v>
      </c>
      <c r="T151" s="145"/>
      <c r="U151" s="146"/>
      <c r="V151" s="147">
        <f>T151*U151</f>
        <v>0</v>
      </c>
      <c r="W151" s="239">
        <f>G151+M151+S151</f>
        <v>0</v>
      </c>
      <c r="X151" s="148">
        <f>J151+P151+V151</f>
        <v>0</v>
      </c>
      <c r="Y151" s="149">
        <f>W151-X151</f>
        <v>0</v>
      </c>
      <c r="Z151" s="167">
        <v>0</v>
      </c>
      <c r="AA151" s="150"/>
      <c r="AB151" s="151"/>
      <c r="AC151" s="152"/>
      <c r="AD151" s="152"/>
      <c r="AE151" s="152"/>
      <c r="AF151" s="152"/>
      <c r="AG151" s="152"/>
    </row>
    <row r="152" spans="1:33" ht="30" customHeight="1">
      <c r="A152" s="153" t="s">
        <v>84</v>
      </c>
      <c r="B152" s="237">
        <v>43933</v>
      </c>
      <c r="C152" s="168" t="s">
        <v>300</v>
      </c>
      <c r="D152" s="171"/>
      <c r="E152" s="157"/>
      <c r="F152" s="158">
        <v>0.22</v>
      </c>
      <c r="G152" s="159">
        <f>E152*F152</f>
        <v>0</v>
      </c>
      <c r="H152" s="157"/>
      <c r="I152" s="158">
        <v>0.22</v>
      </c>
      <c r="J152" s="159">
        <f>H152*I152</f>
        <v>0</v>
      </c>
      <c r="K152" s="157"/>
      <c r="L152" s="158">
        <v>0.22</v>
      </c>
      <c r="M152" s="159">
        <f>K152*L152</f>
        <v>0</v>
      </c>
      <c r="N152" s="157"/>
      <c r="O152" s="158">
        <v>0.22</v>
      </c>
      <c r="P152" s="159">
        <f>N152*O152</f>
        <v>0</v>
      </c>
      <c r="Q152" s="157"/>
      <c r="R152" s="158">
        <v>0.22</v>
      </c>
      <c r="S152" s="159">
        <f>Q152*R152</f>
        <v>0</v>
      </c>
      <c r="T152" s="157"/>
      <c r="U152" s="158">
        <v>0.22</v>
      </c>
      <c r="V152" s="159">
        <f>T152*U152</f>
        <v>0</v>
      </c>
      <c r="W152" s="160">
        <f>G152+M152+S152</f>
        <v>0</v>
      </c>
      <c r="X152" s="161">
        <f>J152+P152+V152</f>
        <v>0</v>
      </c>
      <c r="Y152" s="161">
        <f>W152-X152</f>
        <v>0</v>
      </c>
      <c r="Z152" s="172">
        <v>0</v>
      </c>
      <c r="AA152" s="162"/>
      <c r="AB152" s="128"/>
      <c r="AC152" s="10"/>
      <c r="AD152" s="10"/>
      <c r="AE152" s="10"/>
      <c r="AF152" s="10"/>
      <c r="AG152" s="10"/>
    </row>
    <row r="153" spans="1:33" ht="30" customHeight="1">
      <c r="A153" s="173" t="s">
        <v>301</v>
      </c>
      <c r="B153" s="174"/>
      <c r="C153" s="175"/>
      <c r="D153" s="176"/>
      <c r="E153" s="190">
        <f>SUM(E149:E151)</f>
        <v>20</v>
      </c>
      <c r="F153" s="178"/>
      <c r="G153" s="179">
        <f>SUM(G149:G152)</f>
        <v>4560</v>
      </c>
      <c r="H153" s="190">
        <f>SUM(H149:H151)</f>
        <v>20</v>
      </c>
      <c r="I153" s="178"/>
      <c r="J153" s="179">
        <f>SUM(J149:J152)</f>
        <v>4560</v>
      </c>
      <c r="K153" s="190">
        <f>SUM(K149:K151)</f>
        <v>0</v>
      </c>
      <c r="L153" s="178"/>
      <c r="M153" s="179">
        <f>SUM(M149:M152)</f>
        <v>0</v>
      </c>
      <c r="N153" s="190">
        <f>SUM(N149:N151)</f>
        <v>0</v>
      </c>
      <c r="O153" s="178"/>
      <c r="P153" s="179">
        <f>SUM(P149:P152)</f>
        <v>0</v>
      </c>
      <c r="Q153" s="190">
        <f>SUM(Q149:Q151)</f>
        <v>0</v>
      </c>
      <c r="R153" s="178"/>
      <c r="S153" s="179">
        <f>SUM(S149:S152)</f>
        <v>0</v>
      </c>
      <c r="T153" s="190">
        <f>SUM(T149:T151)</f>
        <v>0</v>
      </c>
      <c r="U153" s="178"/>
      <c r="V153" s="179">
        <f>SUM(V149:V152)</f>
        <v>0</v>
      </c>
      <c r="W153" s="191">
        <f>SUM(W149:W152)</f>
        <v>4560</v>
      </c>
      <c r="X153" s="191">
        <f>SUM(X149:X152)</f>
        <v>4560</v>
      </c>
      <c r="Y153" s="191">
        <f>W153-X153</f>
        <v>0</v>
      </c>
      <c r="Z153" s="191">
        <f>Y153/W153</f>
        <v>0</v>
      </c>
      <c r="AA153" s="184"/>
      <c r="AB153" s="128"/>
      <c r="AC153" s="10"/>
      <c r="AD153" s="10"/>
      <c r="AE153" s="10"/>
      <c r="AF153" s="10"/>
      <c r="AG153" s="10"/>
    </row>
    <row r="154" spans="1:33" ht="30" customHeight="1">
      <c r="A154" s="121" t="s">
        <v>79</v>
      </c>
      <c r="B154" s="122">
        <v>13</v>
      </c>
      <c r="C154" s="123" t="s">
        <v>302</v>
      </c>
      <c r="D154" s="124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6"/>
      <c r="X154" s="126"/>
      <c r="Y154" s="185"/>
      <c r="Z154" s="186"/>
      <c r="AA154" s="127"/>
      <c r="AB154" s="128"/>
      <c r="AC154" s="10"/>
      <c r="AD154" s="10"/>
      <c r="AE154" s="10"/>
      <c r="AF154" s="10"/>
      <c r="AG154" s="10"/>
    </row>
    <row r="155" spans="1:33" ht="30" customHeight="1">
      <c r="A155" s="129" t="s">
        <v>81</v>
      </c>
      <c r="B155" s="130" t="s">
        <v>303</v>
      </c>
      <c r="C155" s="217" t="s">
        <v>304</v>
      </c>
      <c r="D155" s="132"/>
      <c r="E155" s="133">
        <f>SUM(E156:E158)</f>
        <v>0</v>
      </c>
      <c r="F155" s="134"/>
      <c r="G155" s="135">
        <f>SUM(G156:G159)</f>
        <v>0</v>
      </c>
      <c r="H155" s="133">
        <f>SUM(H156:H158)</f>
        <v>0</v>
      </c>
      <c r="I155" s="134"/>
      <c r="J155" s="135">
        <f>SUM(J156:J159)</f>
        <v>0</v>
      </c>
      <c r="K155" s="133">
        <f>SUM(K156:K158)</f>
        <v>1</v>
      </c>
      <c r="L155" s="134"/>
      <c r="M155" s="135">
        <f>SUM(M156:M159)</f>
        <v>25000</v>
      </c>
      <c r="N155" s="133">
        <f>SUM(N156:N158)</f>
        <v>1</v>
      </c>
      <c r="O155" s="134"/>
      <c r="P155" s="135">
        <f>SUM(P156:P159)</f>
        <v>25000</v>
      </c>
      <c r="Q155" s="133">
        <f>SUM(Q156:Q158)</f>
        <v>0</v>
      </c>
      <c r="R155" s="134"/>
      <c r="S155" s="135">
        <f>SUM(S156:S159)</f>
        <v>0</v>
      </c>
      <c r="T155" s="133">
        <f>SUM(T156:T158)</f>
        <v>0</v>
      </c>
      <c r="U155" s="134"/>
      <c r="V155" s="135">
        <f>SUM(V156:V159)</f>
        <v>0</v>
      </c>
      <c r="W155" s="133">
        <f>SUM(W156:W159)</f>
        <v>25000</v>
      </c>
      <c r="X155" s="134">
        <f>SUM(X156:X159)</f>
        <v>25000</v>
      </c>
      <c r="Y155" s="134">
        <f t="shared" ref="Y155:Y181" si="36">W155-X155</f>
        <v>0</v>
      </c>
      <c r="Z155" s="134">
        <f>Y155/W155</f>
        <v>0</v>
      </c>
      <c r="AA155" s="138"/>
      <c r="AB155" s="139"/>
      <c r="AC155" s="140"/>
      <c r="AD155" s="140"/>
      <c r="AE155" s="140"/>
      <c r="AF155" s="140"/>
      <c r="AG155" s="140"/>
    </row>
    <row r="156" spans="1:33" ht="30" customHeight="1">
      <c r="A156" s="141" t="s">
        <v>84</v>
      </c>
      <c r="B156" s="142" t="s">
        <v>305</v>
      </c>
      <c r="C156" s="143" t="s">
        <v>306</v>
      </c>
      <c r="D156" s="144" t="s">
        <v>158</v>
      </c>
      <c r="E156" s="145"/>
      <c r="F156" s="146"/>
      <c r="G156" s="147">
        <f>E156*F156</f>
        <v>0</v>
      </c>
      <c r="H156" s="145"/>
      <c r="I156" s="146"/>
      <c r="J156" s="147">
        <f>H156*I156</f>
        <v>0</v>
      </c>
      <c r="K156" s="145"/>
      <c r="L156" s="146"/>
      <c r="M156" s="147">
        <f>K156*L156</f>
        <v>0</v>
      </c>
      <c r="N156" s="145"/>
      <c r="O156" s="146"/>
      <c r="P156" s="147">
        <f>N156*O156</f>
        <v>0</v>
      </c>
      <c r="Q156" s="145"/>
      <c r="R156" s="146"/>
      <c r="S156" s="147">
        <f>Q156*R156</f>
        <v>0</v>
      </c>
      <c r="T156" s="145"/>
      <c r="U156" s="146"/>
      <c r="V156" s="147">
        <f>T156*U156</f>
        <v>0</v>
      </c>
      <c r="W156" s="148">
        <f>G156+M156+S156</f>
        <v>0</v>
      </c>
      <c r="X156" s="149">
        <f>J156+P156+V156</f>
        <v>0</v>
      </c>
      <c r="Y156" s="149">
        <f t="shared" si="36"/>
        <v>0</v>
      </c>
      <c r="Z156" s="167">
        <v>0</v>
      </c>
      <c r="AA156" s="150"/>
      <c r="AB156" s="151"/>
      <c r="AC156" s="152"/>
      <c r="AD156" s="152"/>
      <c r="AE156" s="152"/>
      <c r="AF156" s="152"/>
      <c r="AG156" s="152"/>
    </row>
    <row r="157" spans="1:33" ht="30" customHeight="1">
      <c r="A157" s="141" t="s">
        <v>84</v>
      </c>
      <c r="B157" s="142" t="s">
        <v>307</v>
      </c>
      <c r="C157" s="143" t="s">
        <v>308</v>
      </c>
      <c r="D157" s="144" t="s">
        <v>158</v>
      </c>
      <c r="E157" s="145"/>
      <c r="F157" s="146"/>
      <c r="G157" s="147">
        <f>E157*F157</f>
        <v>0</v>
      </c>
      <c r="H157" s="145"/>
      <c r="I157" s="146"/>
      <c r="J157" s="147">
        <f>H157*I157</f>
        <v>0</v>
      </c>
      <c r="K157" s="145"/>
      <c r="L157" s="146"/>
      <c r="M157" s="147">
        <f>K157*L157</f>
        <v>0</v>
      </c>
      <c r="N157" s="145"/>
      <c r="O157" s="146"/>
      <c r="P157" s="147">
        <f>N157*O157</f>
        <v>0</v>
      </c>
      <c r="Q157" s="145"/>
      <c r="R157" s="146"/>
      <c r="S157" s="147">
        <f>Q157*R157</f>
        <v>0</v>
      </c>
      <c r="T157" s="145"/>
      <c r="U157" s="146"/>
      <c r="V157" s="147">
        <f>T157*U157</f>
        <v>0</v>
      </c>
      <c r="W157" s="148">
        <f>G157+M157+S157</f>
        <v>0</v>
      </c>
      <c r="X157" s="149">
        <f>J157+P157+V157</f>
        <v>0</v>
      </c>
      <c r="Y157" s="149">
        <f t="shared" si="36"/>
        <v>0</v>
      </c>
      <c r="Z157" s="167">
        <v>0</v>
      </c>
      <c r="AA157" s="150"/>
      <c r="AB157" s="151"/>
      <c r="AC157" s="152"/>
      <c r="AD157" s="152"/>
      <c r="AE157" s="152"/>
      <c r="AF157" s="152"/>
      <c r="AG157" s="152"/>
    </row>
    <row r="158" spans="1:33" ht="30" customHeight="1">
      <c r="A158" s="141" t="s">
        <v>84</v>
      </c>
      <c r="B158" s="142" t="s">
        <v>309</v>
      </c>
      <c r="C158" s="143" t="s">
        <v>310</v>
      </c>
      <c r="D158" s="144" t="s">
        <v>158</v>
      </c>
      <c r="E158" s="145"/>
      <c r="F158" s="146"/>
      <c r="G158" s="147">
        <f>E158*F158</f>
        <v>0</v>
      </c>
      <c r="H158" s="145"/>
      <c r="I158" s="146"/>
      <c r="J158" s="147">
        <f>H158*I158</f>
        <v>0</v>
      </c>
      <c r="K158" s="145">
        <v>1</v>
      </c>
      <c r="L158" s="146">
        <v>25000</v>
      </c>
      <c r="M158" s="147">
        <f>K158*L158</f>
        <v>25000</v>
      </c>
      <c r="N158" s="145">
        <v>1</v>
      </c>
      <c r="O158" s="146">
        <v>25000</v>
      </c>
      <c r="P158" s="147">
        <f>N158*O158</f>
        <v>25000</v>
      </c>
      <c r="Q158" s="145"/>
      <c r="R158" s="146"/>
      <c r="S158" s="147">
        <f>Q158*R158</f>
        <v>0</v>
      </c>
      <c r="T158" s="145"/>
      <c r="U158" s="146"/>
      <c r="V158" s="147">
        <f>T158*U158</f>
        <v>0</v>
      </c>
      <c r="W158" s="148">
        <f>G158+M158+S158</f>
        <v>25000</v>
      </c>
      <c r="X158" s="149">
        <f>J158+P158+V158</f>
        <v>25000</v>
      </c>
      <c r="Y158" s="149">
        <f t="shared" si="36"/>
        <v>0</v>
      </c>
      <c r="Z158" s="167">
        <f>Y158/W158</f>
        <v>0</v>
      </c>
      <c r="AA158" s="211"/>
      <c r="AB158" s="151"/>
      <c r="AC158" s="152"/>
      <c r="AD158" s="152"/>
      <c r="AE158" s="152"/>
      <c r="AF158" s="152"/>
      <c r="AG158" s="152"/>
    </row>
    <row r="159" spans="1:33" ht="30" customHeight="1">
      <c r="A159" s="153" t="s">
        <v>84</v>
      </c>
      <c r="B159" s="154" t="s">
        <v>311</v>
      </c>
      <c r="C159" s="155" t="s">
        <v>312</v>
      </c>
      <c r="D159" s="171"/>
      <c r="E159" s="157"/>
      <c r="F159" s="158">
        <v>0.22</v>
      </c>
      <c r="G159" s="159">
        <f>E159*F159</f>
        <v>0</v>
      </c>
      <c r="H159" s="157"/>
      <c r="I159" s="158">
        <v>0.22</v>
      </c>
      <c r="J159" s="159">
        <f>H159*I159</f>
        <v>0</v>
      </c>
      <c r="K159" s="157"/>
      <c r="L159" s="158">
        <v>0.22</v>
      </c>
      <c r="M159" s="159">
        <f>K159*L159</f>
        <v>0</v>
      </c>
      <c r="N159" s="157"/>
      <c r="O159" s="158">
        <v>0.22</v>
      </c>
      <c r="P159" s="159">
        <f>N159*O159</f>
        <v>0</v>
      </c>
      <c r="Q159" s="157"/>
      <c r="R159" s="158">
        <v>0.22</v>
      </c>
      <c r="S159" s="159">
        <f>Q159*R159</f>
        <v>0</v>
      </c>
      <c r="T159" s="157"/>
      <c r="U159" s="158">
        <v>0.22</v>
      </c>
      <c r="V159" s="159">
        <f>T159*U159</f>
        <v>0</v>
      </c>
      <c r="W159" s="160">
        <f>G159+M159+S159</f>
        <v>0</v>
      </c>
      <c r="X159" s="161">
        <f>J159+P159+V159</f>
        <v>0</v>
      </c>
      <c r="Y159" s="161">
        <f t="shared" si="36"/>
        <v>0</v>
      </c>
      <c r="Z159" s="172">
        <v>0</v>
      </c>
      <c r="AA159" s="162"/>
      <c r="AB159" s="151"/>
      <c r="AC159" s="152"/>
      <c r="AD159" s="152"/>
      <c r="AE159" s="152"/>
      <c r="AF159" s="152"/>
      <c r="AG159" s="152"/>
    </row>
    <row r="160" spans="1:33" ht="30" customHeight="1">
      <c r="A160" s="129" t="s">
        <v>81</v>
      </c>
      <c r="B160" s="130" t="s">
        <v>313</v>
      </c>
      <c r="C160" s="217" t="s">
        <v>314</v>
      </c>
      <c r="D160" s="132"/>
      <c r="E160" s="133">
        <f>SUM(E161:E163)</f>
        <v>11</v>
      </c>
      <c r="F160" s="134"/>
      <c r="G160" s="135">
        <f>SUM(G161:G167)</f>
        <v>125960</v>
      </c>
      <c r="H160" s="133">
        <f>SUM(H161:H163)</f>
        <v>11</v>
      </c>
      <c r="I160" s="134"/>
      <c r="J160" s="135">
        <f>SUM(J161:J167)</f>
        <v>126940</v>
      </c>
      <c r="K160" s="133">
        <f>SUM(K161:K163)</f>
        <v>0</v>
      </c>
      <c r="L160" s="134"/>
      <c r="M160" s="135">
        <f>SUM(M161:M167)</f>
        <v>0</v>
      </c>
      <c r="N160" s="133">
        <f>SUM(N161:N163)</f>
        <v>0</v>
      </c>
      <c r="O160" s="134"/>
      <c r="P160" s="135">
        <f>SUM(P161:P167)</f>
        <v>0</v>
      </c>
      <c r="Q160" s="133">
        <f>SUM(Q161:Q163)</f>
        <v>0</v>
      </c>
      <c r="R160" s="134"/>
      <c r="S160" s="135">
        <f>SUM(S161:S167)</f>
        <v>0</v>
      </c>
      <c r="T160" s="133">
        <f>SUM(T161:T163)</f>
        <v>0</v>
      </c>
      <c r="U160" s="134"/>
      <c r="V160" s="134">
        <f>SUM(V161:V167)</f>
        <v>0</v>
      </c>
      <c r="W160" s="134">
        <f>SUM(W161:W167)</f>
        <v>125960</v>
      </c>
      <c r="X160" s="134">
        <f>SUM(X161:X167)</f>
        <v>126940</v>
      </c>
      <c r="Y160" s="134">
        <f t="shared" si="36"/>
        <v>-980</v>
      </c>
      <c r="Z160" s="134">
        <f t="shared" ref="Z160:Z166" si="37">Y160/W160</f>
        <v>-7.7802476976818035E-3</v>
      </c>
      <c r="AA160" s="135"/>
      <c r="AB160" s="139"/>
      <c r="AC160" s="140"/>
      <c r="AD160" s="140"/>
      <c r="AE160" s="140"/>
      <c r="AF160" s="140"/>
      <c r="AG160" s="140"/>
    </row>
    <row r="161" spans="1:33" ht="30" customHeight="1">
      <c r="A161" s="141" t="s">
        <v>84</v>
      </c>
      <c r="B161" s="142" t="s">
        <v>315</v>
      </c>
      <c r="C161" s="143" t="s">
        <v>316</v>
      </c>
      <c r="D161" s="144" t="s">
        <v>127</v>
      </c>
      <c r="E161" s="145">
        <v>3</v>
      </c>
      <c r="F161" s="146">
        <v>12000</v>
      </c>
      <c r="G161" s="147">
        <f t="shared" ref="G161:G167" si="38">E161*F161</f>
        <v>36000</v>
      </c>
      <c r="H161" s="145">
        <v>3</v>
      </c>
      <c r="I161" s="146">
        <v>12000</v>
      </c>
      <c r="J161" s="147">
        <f>H161*I161</f>
        <v>36000</v>
      </c>
      <c r="K161" s="145"/>
      <c r="L161" s="146"/>
      <c r="M161" s="147">
        <f t="shared" ref="M161:M167" si="39">K161*L161</f>
        <v>0</v>
      </c>
      <c r="N161" s="145"/>
      <c r="O161" s="146"/>
      <c r="P161" s="147">
        <f t="shared" ref="P161:P167" si="40">N161*O161</f>
        <v>0</v>
      </c>
      <c r="Q161" s="145"/>
      <c r="R161" s="146"/>
      <c r="S161" s="147">
        <f t="shared" ref="S161:S167" si="41">Q161*R161</f>
        <v>0</v>
      </c>
      <c r="T161" s="145"/>
      <c r="U161" s="146"/>
      <c r="V161" s="147">
        <f t="shared" ref="V161:V167" si="42">T161*U161</f>
        <v>0</v>
      </c>
      <c r="W161" s="239">
        <f t="shared" ref="W161:W167" si="43">G161+M161+S161</f>
        <v>36000</v>
      </c>
      <c r="X161" s="148">
        <v>36000</v>
      </c>
      <c r="Y161" s="149">
        <f t="shared" si="36"/>
        <v>0</v>
      </c>
      <c r="Z161" s="167">
        <f t="shared" si="37"/>
        <v>0</v>
      </c>
      <c r="AA161" s="211" t="s">
        <v>317</v>
      </c>
      <c r="AB161" s="151"/>
      <c r="AC161" s="152"/>
      <c r="AD161" s="152"/>
      <c r="AE161" s="152"/>
      <c r="AF161" s="152"/>
      <c r="AG161" s="152"/>
    </row>
    <row r="162" spans="1:33" ht="30" customHeight="1">
      <c r="A162" s="141" t="s">
        <v>84</v>
      </c>
      <c r="B162" s="142" t="s">
        <v>318</v>
      </c>
      <c r="C162" s="143" t="s">
        <v>319</v>
      </c>
      <c r="D162" s="144" t="s">
        <v>127</v>
      </c>
      <c r="E162" s="145">
        <v>3</v>
      </c>
      <c r="F162" s="146">
        <v>15000</v>
      </c>
      <c r="G162" s="147">
        <f t="shared" si="38"/>
        <v>45000</v>
      </c>
      <c r="H162" s="145">
        <v>3</v>
      </c>
      <c r="I162" s="146">
        <v>15000</v>
      </c>
      <c r="J162" s="147">
        <f>H162*I162</f>
        <v>45000</v>
      </c>
      <c r="K162" s="145"/>
      <c r="L162" s="146"/>
      <c r="M162" s="147">
        <f t="shared" si="39"/>
        <v>0</v>
      </c>
      <c r="N162" s="145"/>
      <c r="O162" s="146"/>
      <c r="P162" s="147">
        <f t="shared" si="40"/>
        <v>0</v>
      </c>
      <c r="Q162" s="145"/>
      <c r="R162" s="146"/>
      <c r="S162" s="147">
        <f t="shared" si="41"/>
        <v>0</v>
      </c>
      <c r="T162" s="145"/>
      <c r="U162" s="146"/>
      <c r="V162" s="147">
        <f t="shared" si="42"/>
        <v>0</v>
      </c>
      <c r="W162" s="239">
        <f t="shared" si="43"/>
        <v>45000</v>
      </c>
      <c r="X162" s="148">
        <v>45000</v>
      </c>
      <c r="Y162" s="149">
        <f t="shared" si="36"/>
        <v>0</v>
      </c>
      <c r="Z162" s="167">
        <f t="shared" si="37"/>
        <v>0</v>
      </c>
      <c r="AA162" s="211" t="s">
        <v>317</v>
      </c>
      <c r="AB162" s="151"/>
      <c r="AC162" s="152"/>
      <c r="AD162" s="152"/>
      <c r="AE162" s="152"/>
      <c r="AF162" s="152"/>
      <c r="AG162" s="152"/>
    </row>
    <row r="163" spans="1:33" ht="30" customHeight="1">
      <c r="A163" s="141" t="s">
        <v>84</v>
      </c>
      <c r="B163" s="142" t="s">
        <v>320</v>
      </c>
      <c r="C163" s="143" t="s">
        <v>321</v>
      </c>
      <c r="D163" s="144" t="s">
        <v>127</v>
      </c>
      <c r="E163" s="145">
        <v>5</v>
      </c>
      <c r="F163" s="146">
        <v>1800</v>
      </c>
      <c r="G163" s="147">
        <f t="shared" si="38"/>
        <v>9000</v>
      </c>
      <c r="H163" s="145">
        <v>5</v>
      </c>
      <c r="I163" s="146">
        <v>1800</v>
      </c>
      <c r="J163" s="147">
        <f>H163*I163</f>
        <v>9000</v>
      </c>
      <c r="K163" s="145"/>
      <c r="L163" s="146"/>
      <c r="M163" s="147">
        <f t="shared" si="39"/>
        <v>0</v>
      </c>
      <c r="N163" s="145"/>
      <c r="O163" s="146"/>
      <c r="P163" s="147">
        <f t="shared" si="40"/>
        <v>0</v>
      </c>
      <c r="Q163" s="145"/>
      <c r="R163" s="146"/>
      <c r="S163" s="147">
        <f t="shared" si="41"/>
        <v>0</v>
      </c>
      <c r="T163" s="145"/>
      <c r="U163" s="146"/>
      <c r="V163" s="147">
        <f t="shared" si="42"/>
        <v>0</v>
      </c>
      <c r="W163" s="239">
        <f t="shared" si="43"/>
        <v>9000</v>
      </c>
      <c r="X163" s="148">
        <v>9000</v>
      </c>
      <c r="Y163" s="149">
        <f t="shared" si="36"/>
        <v>0</v>
      </c>
      <c r="Z163" s="167">
        <f t="shared" si="37"/>
        <v>0</v>
      </c>
      <c r="AA163" s="211" t="s">
        <v>317</v>
      </c>
      <c r="AB163" s="151"/>
      <c r="AC163" s="152"/>
      <c r="AD163" s="152"/>
      <c r="AE163" s="152"/>
      <c r="AF163" s="152"/>
      <c r="AG163" s="152"/>
    </row>
    <row r="164" spans="1:33" ht="30" customHeight="1">
      <c r="A164" s="141" t="s">
        <v>84</v>
      </c>
      <c r="B164" s="142" t="s">
        <v>322</v>
      </c>
      <c r="C164" s="143" t="s">
        <v>323</v>
      </c>
      <c r="D164" s="144" t="s">
        <v>127</v>
      </c>
      <c r="E164" s="145">
        <v>10</v>
      </c>
      <c r="F164" s="146">
        <v>1200</v>
      </c>
      <c r="G164" s="147">
        <f t="shared" si="38"/>
        <v>12000</v>
      </c>
      <c r="H164" s="145">
        <v>10</v>
      </c>
      <c r="I164" s="146">
        <v>1200</v>
      </c>
      <c r="J164" s="147">
        <f>H164*I164</f>
        <v>12000</v>
      </c>
      <c r="K164" s="145"/>
      <c r="L164" s="146"/>
      <c r="M164" s="147">
        <f t="shared" si="39"/>
        <v>0</v>
      </c>
      <c r="N164" s="145"/>
      <c r="O164" s="146"/>
      <c r="P164" s="147">
        <f t="shared" si="40"/>
        <v>0</v>
      </c>
      <c r="Q164" s="145"/>
      <c r="R164" s="146"/>
      <c r="S164" s="147">
        <f t="shared" si="41"/>
        <v>0</v>
      </c>
      <c r="T164" s="145"/>
      <c r="U164" s="146"/>
      <c r="V164" s="147">
        <f t="shared" si="42"/>
        <v>0</v>
      </c>
      <c r="W164" s="239">
        <f t="shared" si="43"/>
        <v>12000</v>
      </c>
      <c r="X164" s="148">
        <v>12000</v>
      </c>
      <c r="Y164" s="149">
        <f t="shared" si="36"/>
        <v>0</v>
      </c>
      <c r="Z164" s="167">
        <f t="shared" si="37"/>
        <v>0</v>
      </c>
      <c r="AA164" s="211" t="s">
        <v>324</v>
      </c>
      <c r="AB164" s="151"/>
      <c r="AC164" s="152"/>
      <c r="AD164" s="152"/>
      <c r="AE164" s="152"/>
      <c r="AF164" s="152"/>
      <c r="AG164" s="152"/>
    </row>
    <row r="165" spans="1:33" ht="145.5" customHeight="1">
      <c r="A165" s="141" t="s">
        <v>84</v>
      </c>
      <c r="B165" s="142" t="s">
        <v>325</v>
      </c>
      <c r="C165" s="143" t="s">
        <v>326</v>
      </c>
      <c r="D165" s="144" t="s">
        <v>127</v>
      </c>
      <c r="E165" s="145">
        <v>1</v>
      </c>
      <c r="F165" s="146">
        <v>15000</v>
      </c>
      <c r="G165" s="147">
        <f t="shared" si="38"/>
        <v>15000</v>
      </c>
      <c r="H165" s="145">
        <v>1</v>
      </c>
      <c r="I165" s="146">
        <v>15980</v>
      </c>
      <c r="J165" s="147">
        <v>15980</v>
      </c>
      <c r="K165" s="145"/>
      <c r="L165" s="146"/>
      <c r="M165" s="147">
        <f t="shared" si="39"/>
        <v>0</v>
      </c>
      <c r="N165" s="145"/>
      <c r="O165" s="146"/>
      <c r="P165" s="147">
        <f t="shared" si="40"/>
        <v>0</v>
      </c>
      <c r="Q165" s="145"/>
      <c r="R165" s="146"/>
      <c r="S165" s="147">
        <f t="shared" si="41"/>
        <v>0</v>
      </c>
      <c r="T165" s="145"/>
      <c r="U165" s="146"/>
      <c r="V165" s="147">
        <f t="shared" si="42"/>
        <v>0</v>
      </c>
      <c r="W165" s="239">
        <f t="shared" si="43"/>
        <v>15000</v>
      </c>
      <c r="X165" s="148">
        <v>15980</v>
      </c>
      <c r="Y165" s="149">
        <f t="shared" si="36"/>
        <v>-980</v>
      </c>
      <c r="Z165" s="167">
        <f t="shared" si="37"/>
        <v>-6.5333333333333327E-2</v>
      </c>
      <c r="AA165" s="211" t="s">
        <v>327</v>
      </c>
      <c r="AB165" s="151"/>
      <c r="AC165" s="152"/>
      <c r="AD165" s="152"/>
      <c r="AE165" s="152"/>
      <c r="AF165" s="152"/>
      <c r="AG165" s="152"/>
    </row>
    <row r="166" spans="1:33" ht="67.5" customHeight="1">
      <c r="A166" s="141" t="s">
        <v>84</v>
      </c>
      <c r="B166" s="154" t="s">
        <v>328</v>
      </c>
      <c r="C166" s="143" t="s">
        <v>329</v>
      </c>
      <c r="D166" s="144" t="s">
        <v>127</v>
      </c>
      <c r="E166" s="145">
        <v>2</v>
      </c>
      <c r="F166" s="146">
        <v>4480</v>
      </c>
      <c r="G166" s="147">
        <f t="shared" si="38"/>
        <v>8960</v>
      </c>
      <c r="H166" s="145">
        <v>2</v>
      </c>
      <c r="I166" s="146">
        <v>4480</v>
      </c>
      <c r="J166" s="147">
        <f>H166*I166</f>
        <v>8960</v>
      </c>
      <c r="K166" s="145"/>
      <c r="L166" s="146"/>
      <c r="M166" s="147">
        <f t="shared" si="39"/>
        <v>0</v>
      </c>
      <c r="N166" s="145"/>
      <c r="O166" s="146"/>
      <c r="P166" s="147">
        <f t="shared" si="40"/>
        <v>0</v>
      </c>
      <c r="Q166" s="145"/>
      <c r="R166" s="146"/>
      <c r="S166" s="147">
        <f t="shared" si="41"/>
        <v>0</v>
      </c>
      <c r="T166" s="145"/>
      <c r="U166" s="146"/>
      <c r="V166" s="147">
        <f t="shared" si="42"/>
        <v>0</v>
      </c>
      <c r="W166" s="239">
        <f t="shared" si="43"/>
        <v>8960</v>
      </c>
      <c r="X166" s="148">
        <v>8960</v>
      </c>
      <c r="Y166" s="149">
        <f t="shared" si="36"/>
        <v>0</v>
      </c>
      <c r="Z166" s="167">
        <f t="shared" si="37"/>
        <v>0</v>
      </c>
      <c r="AA166" s="211" t="s">
        <v>324</v>
      </c>
      <c r="AB166" s="151"/>
      <c r="AC166" s="152"/>
      <c r="AD166" s="152"/>
      <c r="AE166" s="152"/>
      <c r="AF166" s="152"/>
      <c r="AG166" s="152"/>
    </row>
    <row r="167" spans="1:33" ht="30" customHeight="1">
      <c r="A167" s="153" t="s">
        <v>84</v>
      </c>
      <c r="B167" s="243" t="s">
        <v>330</v>
      </c>
      <c r="C167" s="155" t="s">
        <v>331</v>
      </c>
      <c r="D167" s="171"/>
      <c r="E167" s="157"/>
      <c r="F167" s="158">
        <v>0.22</v>
      </c>
      <c r="G167" s="159">
        <f t="shared" si="38"/>
        <v>0</v>
      </c>
      <c r="H167" s="157"/>
      <c r="I167" s="158">
        <v>0.22</v>
      </c>
      <c r="J167" s="159">
        <f>H167*I167</f>
        <v>0</v>
      </c>
      <c r="K167" s="157"/>
      <c r="L167" s="158">
        <v>0.22</v>
      </c>
      <c r="M167" s="159">
        <f t="shared" si="39"/>
        <v>0</v>
      </c>
      <c r="N167" s="157"/>
      <c r="O167" s="158">
        <v>0.22</v>
      </c>
      <c r="P167" s="159">
        <f t="shared" si="40"/>
        <v>0</v>
      </c>
      <c r="Q167" s="157"/>
      <c r="R167" s="158">
        <v>0.22</v>
      </c>
      <c r="S167" s="159">
        <f t="shared" si="41"/>
        <v>0</v>
      </c>
      <c r="T167" s="157"/>
      <c r="U167" s="158">
        <v>0.22</v>
      </c>
      <c r="V167" s="159">
        <f t="shared" si="42"/>
        <v>0</v>
      </c>
      <c r="W167" s="160">
        <f t="shared" si="43"/>
        <v>0</v>
      </c>
      <c r="X167" s="161">
        <f>J167+P167+V167</f>
        <v>0</v>
      </c>
      <c r="Y167" s="161">
        <f t="shared" si="36"/>
        <v>0</v>
      </c>
      <c r="Z167" s="172"/>
      <c r="AA167" s="162"/>
      <c r="AB167" s="151"/>
      <c r="AC167" s="152"/>
      <c r="AD167" s="152"/>
      <c r="AE167" s="152"/>
      <c r="AF167" s="152"/>
      <c r="AG167" s="152"/>
    </row>
    <row r="168" spans="1:33" ht="30" customHeight="1">
      <c r="A168" s="129" t="s">
        <v>81</v>
      </c>
      <c r="B168" s="130" t="s">
        <v>332</v>
      </c>
      <c r="C168" s="217" t="s">
        <v>333</v>
      </c>
      <c r="D168" s="132"/>
      <c r="E168" s="133">
        <f>SUM(E169:E171)</f>
        <v>0</v>
      </c>
      <c r="F168" s="134"/>
      <c r="G168" s="135">
        <f>SUM(G169:G171)</f>
        <v>0</v>
      </c>
      <c r="H168" s="133">
        <f>SUM(H169:H171)</f>
        <v>0</v>
      </c>
      <c r="I168" s="134"/>
      <c r="J168" s="135">
        <f>SUM(J169:J171)</f>
        <v>0</v>
      </c>
      <c r="K168" s="133">
        <f>SUM(K169:K171)</f>
        <v>0</v>
      </c>
      <c r="L168" s="134"/>
      <c r="M168" s="135">
        <f>SUM(M169:M171)</f>
        <v>0</v>
      </c>
      <c r="N168" s="133">
        <f>SUM(N169:N171)</f>
        <v>0</v>
      </c>
      <c r="O168" s="134"/>
      <c r="P168" s="135">
        <f>SUM(P169:P171)</f>
        <v>0</v>
      </c>
      <c r="Q168" s="133">
        <f>SUM(Q169:Q171)</f>
        <v>0</v>
      </c>
      <c r="R168" s="134"/>
      <c r="S168" s="135">
        <f>SUM(S169:S171)</f>
        <v>0</v>
      </c>
      <c r="T168" s="133">
        <f>SUM(T169:T171)</f>
        <v>0</v>
      </c>
      <c r="U168" s="134"/>
      <c r="V168" s="134">
        <f>SUM(V169:V171)</f>
        <v>0</v>
      </c>
      <c r="W168" s="134">
        <f>SUM(W169:W171)</f>
        <v>0</v>
      </c>
      <c r="X168" s="134">
        <f>SUM(X169:X171)</f>
        <v>0</v>
      </c>
      <c r="Y168" s="134">
        <f t="shared" si="36"/>
        <v>0</v>
      </c>
      <c r="Z168" s="135"/>
      <c r="AA168" s="244"/>
      <c r="AB168" s="139"/>
      <c r="AC168" s="140"/>
      <c r="AD168" s="140"/>
      <c r="AE168" s="140"/>
      <c r="AF168" s="140"/>
      <c r="AG168" s="140"/>
    </row>
    <row r="169" spans="1:33" ht="30" customHeight="1">
      <c r="A169" s="141" t="s">
        <v>84</v>
      </c>
      <c r="B169" s="142" t="s">
        <v>334</v>
      </c>
      <c r="C169" s="143" t="s">
        <v>335</v>
      </c>
      <c r="D169" s="170"/>
      <c r="E169" s="145"/>
      <c r="F169" s="146"/>
      <c r="G169" s="147">
        <f>E169*F169</f>
        <v>0</v>
      </c>
      <c r="H169" s="145"/>
      <c r="I169" s="146"/>
      <c r="J169" s="147">
        <f>H169*I169</f>
        <v>0</v>
      </c>
      <c r="K169" s="145"/>
      <c r="L169" s="146"/>
      <c r="M169" s="147">
        <f>K169*L169</f>
        <v>0</v>
      </c>
      <c r="N169" s="145"/>
      <c r="O169" s="146"/>
      <c r="P169" s="147">
        <f>N169*O169</f>
        <v>0</v>
      </c>
      <c r="Q169" s="145"/>
      <c r="R169" s="146"/>
      <c r="S169" s="147">
        <f>Q169*R169</f>
        <v>0</v>
      </c>
      <c r="T169" s="145"/>
      <c r="U169" s="146"/>
      <c r="V169" s="147">
        <f>T169*U169</f>
        <v>0</v>
      </c>
      <c r="W169" s="148">
        <f>G169+M169+S169</f>
        <v>0</v>
      </c>
      <c r="X169" s="149">
        <f>J169+P169+V169</f>
        <v>0</v>
      </c>
      <c r="Y169" s="149">
        <f t="shared" si="36"/>
        <v>0</v>
      </c>
      <c r="Z169" s="167"/>
      <c r="AA169" s="150"/>
      <c r="AB169" s="151"/>
      <c r="AC169" s="152"/>
      <c r="AD169" s="152"/>
      <c r="AE169" s="152"/>
      <c r="AF169" s="152"/>
      <c r="AG169" s="152"/>
    </row>
    <row r="170" spans="1:33" ht="30" customHeight="1">
      <c r="A170" s="141" t="s">
        <v>84</v>
      </c>
      <c r="B170" s="142" t="s">
        <v>336</v>
      </c>
      <c r="C170" s="143" t="s">
        <v>335</v>
      </c>
      <c r="D170" s="170"/>
      <c r="E170" s="145"/>
      <c r="F170" s="146"/>
      <c r="G170" s="147">
        <f>E170*F170</f>
        <v>0</v>
      </c>
      <c r="H170" s="145"/>
      <c r="I170" s="146"/>
      <c r="J170" s="147">
        <f>H170*I170</f>
        <v>0</v>
      </c>
      <c r="K170" s="145"/>
      <c r="L170" s="146"/>
      <c r="M170" s="147">
        <f>K170*L170</f>
        <v>0</v>
      </c>
      <c r="N170" s="145"/>
      <c r="O170" s="146"/>
      <c r="P170" s="147">
        <f>N170*O170</f>
        <v>0</v>
      </c>
      <c r="Q170" s="145"/>
      <c r="R170" s="146"/>
      <c r="S170" s="147">
        <f>Q170*R170</f>
        <v>0</v>
      </c>
      <c r="T170" s="145"/>
      <c r="U170" s="146"/>
      <c r="V170" s="147">
        <f>T170*U170</f>
        <v>0</v>
      </c>
      <c r="W170" s="148">
        <f>G170+M170+S170</f>
        <v>0</v>
      </c>
      <c r="X170" s="149">
        <f>J170+P170+V170</f>
        <v>0</v>
      </c>
      <c r="Y170" s="149">
        <f t="shared" si="36"/>
        <v>0</v>
      </c>
      <c r="Z170" s="167"/>
      <c r="AA170" s="150"/>
      <c r="AB170" s="151"/>
      <c r="AC170" s="152"/>
      <c r="AD170" s="152"/>
      <c r="AE170" s="152"/>
      <c r="AF170" s="152"/>
      <c r="AG170" s="152"/>
    </row>
    <row r="171" spans="1:33" ht="30" customHeight="1">
      <c r="A171" s="153" t="s">
        <v>84</v>
      </c>
      <c r="B171" s="154" t="s">
        <v>337</v>
      </c>
      <c r="C171" s="155" t="s">
        <v>335</v>
      </c>
      <c r="D171" s="171"/>
      <c r="E171" s="157"/>
      <c r="F171" s="158"/>
      <c r="G171" s="159">
        <f>E171*F171</f>
        <v>0</v>
      </c>
      <c r="H171" s="157"/>
      <c r="I171" s="158"/>
      <c r="J171" s="159">
        <f>H171*I171</f>
        <v>0</v>
      </c>
      <c r="K171" s="157"/>
      <c r="L171" s="158"/>
      <c r="M171" s="159">
        <f>K171*L171</f>
        <v>0</v>
      </c>
      <c r="N171" s="157"/>
      <c r="O171" s="158"/>
      <c r="P171" s="159">
        <f>N171*O171</f>
        <v>0</v>
      </c>
      <c r="Q171" s="157"/>
      <c r="R171" s="158"/>
      <c r="S171" s="159">
        <f>Q171*R171</f>
        <v>0</v>
      </c>
      <c r="T171" s="157"/>
      <c r="U171" s="158"/>
      <c r="V171" s="159">
        <f>T171*U171</f>
        <v>0</v>
      </c>
      <c r="W171" s="160">
        <f>G171+M171+S171</f>
        <v>0</v>
      </c>
      <c r="X171" s="161">
        <f>J171+P171+V171</f>
        <v>0</v>
      </c>
      <c r="Y171" s="161">
        <f t="shared" si="36"/>
        <v>0</v>
      </c>
      <c r="Z171" s="172"/>
      <c r="AA171" s="162"/>
      <c r="AB171" s="151"/>
      <c r="AC171" s="152"/>
      <c r="AD171" s="152"/>
      <c r="AE171" s="152"/>
      <c r="AF171" s="152"/>
      <c r="AG171" s="152"/>
    </row>
    <row r="172" spans="1:33" ht="30" customHeight="1">
      <c r="A172" s="129" t="s">
        <v>81</v>
      </c>
      <c r="B172" s="130" t="s">
        <v>338</v>
      </c>
      <c r="C172" s="217" t="s">
        <v>302</v>
      </c>
      <c r="D172" s="132"/>
      <c r="E172" s="133">
        <f>SUM(E173:E179)</f>
        <v>2</v>
      </c>
      <c r="F172" s="134"/>
      <c r="G172" s="135">
        <f>SUM(G173:G180)</f>
        <v>980</v>
      </c>
      <c r="H172" s="133">
        <f>SUM(H173:H179)</f>
        <v>0</v>
      </c>
      <c r="I172" s="134"/>
      <c r="J172" s="135">
        <f>SUM(J173:J180)</f>
        <v>0</v>
      </c>
      <c r="K172" s="133">
        <f>SUM(K173:K179)</f>
        <v>0</v>
      </c>
      <c r="L172" s="134"/>
      <c r="M172" s="135">
        <f>SUM(M173:M180)</f>
        <v>0</v>
      </c>
      <c r="N172" s="133">
        <f>SUM(N173:N179)</f>
        <v>0</v>
      </c>
      <c r="O172" s="134"/>
      <c r="P172" s="135">
        <f>SUM(P173:P180)</f>
        <v>0</v>
      </c>
      <c r="Q172" s="133">
        <f>SUM(Q173:Q179)</f>
        <v>0</v>
      </c>
      <c r="R172" s="134"/>
      <c r="S172" s="135">
        <f>SUM(S173:S180)</f>
        <v>0</v>
      </c>
      <c r="T172" s="133">
        <f>SUM(T173:T179)</f>
        <v>0</v>
      </c>
      <c r="U172" s="134"/>
      <c r="V172" s="134">
        <f>SUM(V173:V180)</f>
        <v>0</v>
      </c>
      <c r="W172" s="134">
        <f>SUM(W173:W180)</f>
        <v>980</v>
      </c>
      <c r="X172" s="134">
        <f>SUM(X173:X180)</f>
        <v>0</v>
      </c>
      <c r="Y172" s="134">
        <f t="shared" si="36"/>
        <v>980</v>
      </c>
      <c r="Z172" s="135"/>
      <c r="AA172" s="244"/>
      <c r="AB172" s="139"/>
      <c r="AC172" s="140"/>
      <c r="AD172" s="140"/>
      <c r="AE172" s="140"/>
      <c r="AF172" s="140"/>
      <c r="AG172" s="140"/>
    </row>
    <row r="173" spans="1:33" ht="30" customHeight="1">
      <c r="A173" s="141" t="s">
        <v>84</v>
      </c>
      <c r="B173" s="142" t="s">
        <v>339</v>
      </c>
      <c r="C173" s="143" t="s">
        <v>340</v>
      </c>
      <c r="D173" s="170"/>
      <c r="E173" s="145"/>
      <c r="F173" s="146"/>
      <c r="G173" s="147">
        <f t="shared" ref="G173:G180" si="44">E173*F173</f>
        <v>0</v>
      </c>
      <c r="H173" s="145"/>
      <c r="I173" s="146"/>
      <c r="J173" s="147">
        <f t="shared" ref="J173:J180" si="45">H173*I173</f>
        <v>0</v>
      </c>
      <c r="K173" s="145"/>
      <c r="L173" s="146"/>
      <c r="M173" s="147">
        <f t="shared" ref="M173:M180" si="46">K173*L173</f>
        <v>0</v>
      </c>
      <c r="N173" s="145"/>
      <c r="O173" s="146"/>
      <c r="P173" s="147">
        <f t="shared" ref="P173:P180" si="47">N173*O173</f>
        <v>0</v>
      </c>
      <c r="Q173" s="145"/>
      <c r="R173" s="146"/>
      <c r="S173" s="147">
        <f t="shared" ref="S173:S180" si="48">Q173*R173</f>
        <v>0</v>
      </c>
      <c r="T173" s="145"/>
      <c r="U173" s="146"/>
      <c r="V173" s="147">
        <f t="shared" ref="V173:V180" si="49">T173*U173</f>
        <v>0</v>
      </c>
      <c r="W173" s="148">
        <f t="shared" ref="W173:W180" si="50">G173+M173+S173</f>
        <v>0</v>
      </c>
      <c r="X173" s="149">
        <f t="shared" ref="X173:X180" si="51">J173+P173+V173</f>
        <v>0</v>
      </c>
      <c r="Y173" s="149">
        <f t="shared" si="36"/>
        <v>0</v>
      </c>
      <c r="Z173" s="167"/>
      <c r="AA173" s="150"/>
      <c r="AB173" s="151"/>
      <c r="AC173" s="152"/>
      <c r="AD173" s="152"/>
      <c r="AE173" s="152"/>
      <c r="AF173" s="152"/>
      <c r="AG173" s="152"/>
    </row>
    <row r="174" spans="1:33" ht="30" customHeight="1">
      <c r="A174" s="141" t="s">
        <v>84</v>
      </c>
      <c r="B174" s="142" t="s">
        <v>341</v>
      </c>
      <c r="C174" s="143" t="s">
        <v>342</v>
      </c>
      <c r="D174" s="170"/>
      <c r="E174" s="145"/>
      <c r="F174" s="146"/>
      <c r="G174" s="147">
        <f t="shared" si="44"/>
        <v>0</v>
      </c>
      <c r="H174" s="145"/>
      <c r="I174" s="146"/>
      <c r="J174" s="147">
        <f t="shared" si="45"/>
        <v>0</v>
      </c>
      <c r="K174" s="145"/>
      <c r="L174" s="146"/>
      <c r="M174" s="147">
        <f t="shared" si="46"/>
        <v>0</v>
      </c>
      <c r="N174" s="145"/>
      <c r="O174" s="146"/>
      <c r="P174" s="147">
        <f t="shared" si="47"/>
        <v>0</v>
      </c>
      <c r="Q174" s="145"/>
      <c r="R174" s="146"/>
      <c r="S174" s="147">
        <f t="shared" si="48"/>
        <v>0</v>
      </c>
      <c r="T174" s="145"/>
      <c r="U174" s="146"/>
      <c r="V174" s="147">
        <f t="shared" si="49"/>
        <v>0</v>
      </c>
      <c r="W174" s="148">
        <f t="shared" si="50"/>
        <v>0</v>
      </c>
      <c r="X174" s="149">
        <f t="shared" si="51"/>
        <v>0</v>
      </c>
      <c r="Y174" s="149">
        <f t="shared" si="36"/>
        <v>0</v>
      </c>
      <c r="Z174" s="167"/>
      <c r="AA174" s="150"/>
      <c r="AB174" s="151"/>
      <c r="AC174" s="152"/>
      <c r="AD174" s="152"/>
      <c r="AE174" s="152"/>
      <c r="AF174" s="152"/>
      <c r="AG174" s="152"/>
    </row>
    <row r="175" spans="1:33" ht="222" customHeight="1">
      <c r="A175" s="141" t="s">
        <v>84</v>
      </c>
      <c r="B175" s="142" t="s">
        <v>343</v>
      </c>
      <c r="C175" s="143" t="s">
        <v>344</v>
      </c>
      <c r="D175" s="144" t="s">
        <v>87</v>
      </c>
      <c r="E175" s="145">
        <v>2</v>
      </c>
      <c r="F175" s="146">
        <v>490</v>
      </c>
      <c r="G175" s="147">
        <f t="shared" si="44"/>
        <v>980</v>
      </c>
      <c r="H175" s="145">
        <v>0</v>
      </c>
      <c r="I175" s="146">
        <v>0</v>
      </c>
      <c r="J175" s="147">
        <f t="shared" si="45"/>
        <v>0</v>
      </c>
      <c r="K175" s="145"/>
      <c r="L175" s="146"/>
      <c r="M175" s="147">
        <f t="shared" si="46"/>
        <v>0</v>
      </c>
      <c r="N175" s="145"/>
      <c r="O175" s="146"/>
      <c r="P175" s="147">
        <f t="shared" si="47"/>
        <v>0</v>
      </c>
      <c r="Q175" s="145"/>
      <c r="R175" s="146"/>
      <c r="S175" s="147">
        <f t="shared" si="48"/>
        <v>0</v>
      </c>
      <c r="T175" s="145"/>
      <c r="U175" s="146"/>
      <c r="V175" s="147">
        <f t="shared" si="49"/>
        <v>0</v>
      </c>
      <c r="W175" s="148">
        <f t="shared" si="50"/>
        <v>980</v>
      </c>
      <c r="X175" s="149">
        <f t="shared" si="51"/>
        <v>0</v>
      </c>
      <c r="Y175" s="149">
        <f t="shared" si="36"/>
        <v>980</v>
      </c>
      <c r="Z175" s="167"/>
      <c r="AA175" s="211" t="s">
        <v>345</v>
      </c>
      <c r="AB175" s="151"/>
      <c r="AC175" s="152"/>
      <c r="AD175" s="152"/>
      <c r="AE175" s="152"/>
      <c r="AF175" s="152"/>
      <c r="AG175" s="152"/>
    </row>
    <row r="176" spans="1:33" ht="30" customHeight="1">
      <c r="A176" s="141" t="s">
        <v>84</v>
      </c>
      <c r="B176" s="142" t="s">
        <v>346</v>
      </c>
      <c r="C176" s="143" t="s">
        <v>347</v>
      </c>
      <c r="D176" s="170"/>
      <c r="E176" s="145"/>
      <c r="F176" s="146"/>
      <c r="G176" s="147">
        <f t="shared" si="44"/>
        <v>0</v>
      </c>
      <c r="H176" s="145"/>
      <c r="I176" s="146"/>
      <c r="J176" s="147">
        <f t="shared" si="45"/>
        <v>0</v>
      </c>
      <c r="K176" s="145"/>
      <c r="L176" s="146"/>
      <c r="M176" s="147">
        <f t="shared" si="46"/>
        <v>0</v>
      </c>
      <c r="N176" s="145"/>
      <c r="O176" s="146"/>
      <c r="P176" s="147">
        <f t="shared" si="47"/>
        <v>0</v>
      </c>
      <c r="Q176" s="145"/>
      <c r="R176" s="146"/>
      <c r="S176" s="147">
        <f t="shared" si="48"/>
        <v>0</v>
      </c>
      <c r="T176" s="145"/>
      <c r="U176" s="146"/>
      <c r="V176" s="147">
        <f t="shared" si="49"/>
        <v>0</v>
      </c>
      <c r="W176" s="148">
        <f t="shared" si="50"/>
        <v>0</v>
      </c>
      <c r="X176" s="149">
        <f t="shared" si="51"/>
        <v>0</v>
      </c>
      <c r="Y176" s="149">
        <f t="shared" si="36"/>
        <v>0</v>
      </c>
      <c r="Z176" s="167"/>
      <c r="AA176" s="150"/>
      <c r="AB176" s="151"/>
      <c r="AC176" s="152"/>
      <c r="AD176" s="152"/>
      <c r="AE176" s="152"/>
      <c r="AF176" s="152"/>
      <c r="AG176" s="152"/>
    </row>
    <row r="177" spans="1:33" ht="30" customHeight="1">
      <c r="A177" s="141" t="s">
        <v>84</v>
      </c>
      <c r="B177" s="142" t="s">
        <v>348</v>
      </c>
      <c r="C177" s="143" t="s">
        <v>349</v>
      </c>
      <c r="D177" s="170"/>
      <c r="E177" s="145"/>
      <c r="F177" s="146"/>
      <c r="G177" s="147">
        <f t="shared" si="44"/>
        <v>0</v>
      </c>
      <c r="H177" s="145"/>
      <c r="I177" s="146"/>
      <c r="J177" s="147">
        <f t="shared" si="45"/>
        <v>0</v>
      </c>
      <c r="K177" s="145"/>
      <c r="L177" s="146"/>
      <c r="M177" s="147">
        <f t="shared" si="46"/>
        <v>0</v>
      </c>
      <c r="N177" s="145"/>
      <c r="O177" s="146"/>
      <c r="P177" s="147">
        <f t="shared" si="47"/>
        <v>0</v>
      </c>
      <c r="Q177" s="145"/>
      <c r="R177" s="146"/>
      <c r="S177" s="147">
        <f t="shared" si="48"/>
        <v>0</v>
      </c>
      <c r="T177" s="145"/>
      <c r="U177" s="146"/>
      <c r="V177" s="147">
        <f t="shared" si="49"/>
        <v>0</v>
      </c>
      <c r="W177" s="148">
        <f t="shared" si="50"/>
        <v>0</v>
      </c>
      <c r="X177" s="149">
        <f t="shared" si="51"/>
        <v>0</v>
      </c>
      <c r="Y177" s="149">
        <f t="shared" si="36"/>
        <v>0</v>
      </c>
      <c r="Z177" s="167"/>
      <c r="AA177" s="150"/>
      <c r="AB177" s="151"/>
      <c r="AC177" s="152"/>
      <c r="AD177" s="152"/>
      <c r="AE177" s="152"/>
      <c r="AF177" s="152"/>
      <c r="AG177" s="152"/>
    </row>
    <row r="178" spans="1:33" ht="30" customHeight="1">
      <c r="A178" s="141" t="s">
        <v>84</v>
      </c>
      <c r="B178" s="142" t="s">
        <v>350</v>
      </c>
      <c r="C178" s="143" t="s">
        <v>349</v>
      </c>
      <c r="D178" s="170"/>
      <c r="E178" s="145"/>
      <c r="F178" s="146"/>
      <c r="G178" s="147">
        <f t="shared" si="44"/>
        <v>0</v>
      </c>
      <c r="H178" s="145"/>
      <c r="I178" s="146"/>
      <c r="J178" s="147">
        <f t="shared" si="45"/>
        <v>0</v>
      </c>
      <c r="K178" s="145"/>
      <c r="L178" s="146"/>
      <c r="M178" s="147">
        <f t="shared" si="46"/>
        <v>0</v>
      </c>
      <c r="N178" s="145"/>
      <c r="O178" s="146"/>
      <c r="P178" s="147">
        <f t="shared" si="47"/>
        <v>0</v>
      </c>
      <c r="Q178" s="145"/>
      <c r="R178" s="146"/>
      <c r="S178" s="147">
        <f t="shared" si="48"/>
        <v>0</v>
      </c>
      <c r="T178" s="145"/>
      <c r="U178" s="146"/>
      <c r="V178" s="147">
        <f t="shared" si="49"/>
        <v>0</v>
      </c>
      <c r="W178" s="148">
        <f t="shared" si="50"/>
        <v>0</v>
      </c>
      <c r="X178" s="149">
        <f t="shared" si="51"/>
        <v>0</v>
      </c>
      <c r="Y178" s="149">
        <f t="shared" si="36"/>
        <v>0</v>
      </c>
      <c r="Z178" s="167"/>
      <c r="AA178" s="150"/>
      <c r="AB178" s="151"/>
      <c r="AC178" s="152"/>
      <c r="AD178" s="152"/>
      <c r="AE178" s="152"/>
      <c r="AF178" s="152"/>
      <c r="AG178" s="152"/>
    </row>
    <row r="179" spans="1:33" ht="30" customHeight="1">
      <c r="A179" s="141" t="s">
        <v>84</v>
      </c>
      <c r="B179" s="142" t="s">
        <v>351</v>
      </c>
      <c r="C179" s="143" t="s">
        <v>349</v>
      </c>
      <c r="D179" s="170"/>
      <c r="E179" s="145"/>
      <c r="F179" s="146"/>
      <c r="G179" s="147">
        <f t="shared" si="44"/>
        <v>0</v>
      </c>
      <c r="H179" s="145"/>
      <c r="I179" s="146"/>
      <c r="J179" s="147">
        <f t="shared" si="45"/>
        <v>0</v>
      </c>
      <c r="K179" s="145"/>
      <c r="L179" s="146"/>
      <c r="M179" s="147">
        <f t="shared" si="46"/>
        <v>0</v>
      </c>
      <c r="N179" s="145"/>
      <c r="O179" s="146"/>
      <c r="P179" s="147">
        <f t="shared" si="47"/>
        <v>0</v>
      </c>
      <c r="Q179" s="145"/>
      <c r="R179" s="146"/>
      <c r="S179" s="147">
        <f t="shared" si="48"/>
        <v>0</v>
      </c>
      <c r="T179" s="145"/>
      <c r="U179" s="146"/>
      <c r="V179" s="147">
        <f t="shared" si="49"/>
        <v>0</v>
      </c>
      <c r="W179" s="148">
        <f t="shared" si="50"/>
        <v>0</v>
      </c>
      <c r="X179" s="149">
        <f t="shared" si="51"/>
        <v>0</v>
      </c>
      <c r="Y179" s="149">
        <f t="shared" si="36"/>
        <v>0</v>
      </c>
      <c r="Z179" s="167"/>
      <c r="AA179" s="150"/>
      <c r="AB179" s="151"/>
      <c r="AC179" s="152"/>
      <c r="AD179" s="152"/>
      <c r="AE179" s="152"/>
      <c r="AF179" s="152"/>
      <c r="AG179" s="152"/>
    </row>
    <row r="180" spans="1:33" ht="30" customHeight="1">
      <c r="A180" s="153" t="s">
        <v>84</v>
      </c>
      <c r="B180" s="154" t="s">
        <v>352</v>
      </c>
      <c r="C180" s="155" t="s">
        <v>353</v>
      </c>
      <c r="D180" s="171"/>
      <c r="E180" s="157"/>
      <c r="F180" s="158">
        <v>0.22</v>
      </c>
      <c r="G180" s="159">
        <f t="shared" si="44"/>
        <v>0</v>
      </c>
      <c r="H180" s="157"/>
      <c r="I180" s="158">
        <v>0.22</v>
      </c>
      <c r="J180" s="159">
        <f t="shared" si="45"/>
        <v>0</v>
      </c>
      <c r="K180" s="157"/>
      <c r="L180" s="158">
        <v>0.22</v>
      </c>
      <c r="M180" s="159">
        <f t="shared" si="46"/>
        <v>0</v>
      </c>
      <c r="N180" s="157"/>
      <c r="O180" s="158">
        <v>0.22</v>
      </c>
      <c r="P180" s="159">
        <f t="shared" si="47"/>
        <v>0</v>
      </c>
      <c r="Q180" s="157"/>
      <c r="R180" s="158">
        <v>0.22</v>
      </c>
      <c r="S180" s="159">
        <f t="shared" si="48"/>
        <v>0</v>
      </c>
      <c r="T180" s="157"/>
      <c r="U180" s="158">
        <v>0.22</v>
      </c>
      <c r="V180" s="159">
        <f t="shared" si="49"/>
        <v>0</v>
      </c>
      <c r="W180" s="160">
        <f t="shared" si="50"/>
        <v>0</v>
      </c>
      <c r="X180" s="161">
        <f t="shared" si="51"/>
        <v>0</v>
      </c>
      <c r="Y180" s="161">
        <f t="shared" si="36"/>
        <v>0</v>
      </c>
      <c r="Z180" s="172"/>
      <c r="AA180" s="162"/>
      <c r="AB180" s="128"/>
      <c r="AC180" s="10"/>
      <c r="AD180" s="10"/>
      <c r="AE180" s="10"/>
      <c r="AF180" s="10"/>
      <c r="AG180" s="10"/>
    </row>
    <row r="181" spans="1:33" ht="30" customHeight="1">
      <c r="A181" s="173" t="s">
        <v>354</v>
      </c>
      <c r="B181" s="174"/>
      <c r="C181" s="175"/>
      <c r="D181" s="176"/>
      <c r="E181" s="190">
        <f>E172+E168+E160+E155</f>
        <v>13</v>
      </c>
      <c r="F181" s="178"/>
      <c r="G181" s="179">
        <f>G172+G168+G160+G155</f>
        <v>126940</v>
      </c>
      <c r="H181" s="190">
        <f>H172+H168+H160+H155</f>
        <v>11</v>
      </c>
      <c r="I181" s="178"/>
      <c r="J181" s="179">
        <f>J172+J168+J160+J155</f>
        <v>126940</v>
      </c>
      <c r="K181" s="190">
        <f>K172+K168+K160+K155</f>
        <v>1</v>
      </c>
      <c r="L181" s="178"/>
      <c r="M181" s="179">
        <f>M172+M168+M160+M155</f>
        <v>25000</v>
      </c>
      <c r="N181" s="190">
        <f>N172+N168+N160+N155</f>
        <v>1</v>
      </c>
      <c r="O181" s="178"/>
      <c r="P181" s="179">
        <f>P172+P168+P160+P155</f>
        <v>25000</v>
      </c>
      <c r="Q181" s="190">
        <f>Q172+Q168+Q160+Q155</f>
        <v>0</v>
      </c>
      <c r="R181" s="178"/>
      <c r="S181" s="179">
        <f>S172+S168+S160+S155</f>
        <v>0</v>
      </c>
      <c r="T181" s="190">
        <f>T172+T168+T160+T155</f>
        <v>0</v>
      </c>
      <c r="U181" s="178"/>
      <c r="V181" s="179">
        <f>V172+V168+V160+V155</f>
        <v>0</v>
      </c>
      <c r="W181" s="191">
        <f>W172+W155+W168+W160</f>
        <v>151940</v>
      </c>
      <c r="X181" s="191">
        <f>X172+X155+X168+X160</f>
        <v>151940</v>
      </c>
      <c r="Y181" s="191">
        <f t="shared" si="36"/>
        <v>0</v>
      </c>
      <c r="Z181" s="191">
        <f>Y181/W181</f>
        <v>0</v>
      </c>
      <c r="AA181" s="184"/>
      <c r="AB181" s="128"/>
      <c r="AC181" s="10"/>
      <c r="AD181" s="10"/>
      <c r="AE181" s="10"/>
      <c r="AF181" s="10"/>
      <c r="AG181" s="10"/>
    </row>
    <row r="182" spans="1:33" ht="30" customHeight="1">
      <c r="A182" s="245" t="s">
        <v>355</v>
      </c>
      <c r="B182" s="246"/>
      <c r="C182" s="247"/>
      <c r="D182" s="248"/>
      <c r="E182" s="249"/>
      <c r="F182" s="250"/>
      <c r="G182" s="251">
        <f>G34+G48+G57+G79+G93+G107+G120+G128+G136+G143+G147+G153+G181</f>
        <v>300000</v>
      </c>
      <c r="H182" s="249"/>
      <c r="I182" s="250"/>
      <c r="J182" s="251">
        <f>J34+J48+J57+J79+J93+J107+J120+J128+J136+J143+J147+J153+J181</f>
        <v>300000</v>
      </c>
      <c r="K182" s="249"/>
      <c r="L182" s="250"/>
      <c r="M182" s="251">
        <f>M34+M48+M57+M79+M93+M107+M120+M128+M136+M143+M147+M153+M181</f>
        <v>30000</v>
      </c>
      <c r="N182" s="249"/>
      <c r="O182" s="250"/>
      <c r="P182" s="251">
        <f>P34+P48+P57+P79+P93+P107+P120+P128+P136+P143+P147+P153+P181</f>
        <v>30000</v>
      </c>
      <c r="Q182" s="249"/>
      <c r="R182" s="250"/>
      <c r="S182" s="251">
        <f>S34+S48+S57+S79+S93+S107+S120+S128+S136+S143+S147+S153+S181</f>
        <v>0</v>
      </c>
      <c r="T182" s="249"/>
      <c r="U182" s="250"/>
      <c r="V182" s="251">
        <f>V34+V48+V57+V79+V93+V107+V120+V128+V136+V143+V147+V153+V181</f>
        <v>0</v>
      </c>
      <c r="W182" s="251">
        <f>W34+W48+W57+W79+W93+W107+W120+W128+W136+W143+W147+W153+W181</f>
        <v>330000</v>
      </c>
      <c r="X182" s="251">
        <f>X34+X48+X57+X79+X93+X107+X120+X128+X136+X143+X147+X153+X181</f>
        <v>330000</v>
      </c>
      <c r="Y182" s="251">
        <f>Y34+Y48+Y79+Y93+Y107+Y120+Y128+Y136+Y143+Y147+Y153+Y181</f>
        <v>0</v>
      </c>
      <c r="Z182" s="252">
        <f>Y182/W182</f>
        <v>0</v>
      </c>
      <c r="AA182" s="253"/>
      <c r="AB182" s="128"/>
      <c r="AC182" s="10"/>
      <c r="AD182" s="10"/>
      <c r="AE182" s="10"/>
      <c r="AF182" s="10"/>
      <c r="AG182" s="10"/>
    </row>
    <row r="183" spans="1:33" ht="15" customHeight="1">
      <c r="A183" s="367"/>
      <c r="B183" s="341"/>
      <c r="C183" s="368"/>
      <c r="D183" s="254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6"/>
      <c r="X183" s="256"/>
      <c r="Y183" s="256"/>
      <c r="Z183" s="257"/>
      <c r="AA183" s="258"/>
      <c r="AB183" s="10"/>
      <c r="AC183" s="10"/>
      <c r="AD183" s="10"/>
      <c r="AE183" s="10"/>
      <c r="AF183" s="10"/>
      <c r="AG183" s="10"/>
    </row>
    <row r="184" spans="1:33" ht="30" customHeight="1">
      <c r="A184" s="369" t="s">
        <v>356</v>
      </c>
      <c r="B184" s="341"/>
      <c r="C184" s="341"/>
      <c r="D184" s="248"/>
      <c r="E184" s="249"/>
      <c r="F184" s="250"/>
      <c r="G184" s="251">
        <v>0</v>
      </c>
      <c r="H184" s="249"/>
      <c r="I184" s="250"/>
      <c r="J184" s="251">
        <v>0</v>
      </c>
      <c r="K184" s="249"/>
      <c r="L184" s="250"/>
      <c r="M184" s="251">
        <v>0</v>
      </c>
      <c r="N184" s="249"/>
      <c r="O184" s="250"/>
      <c r="P184" s="251">
        <v>0</v>
      </c>
      <c r="Q184" s="249"/>
      <c r="R184" s="250"/>
      <c r="S184" s="251">
        <v>0</v>
      </c>
      <c r="T184" s="249"/>
      <c r="U184" s="250"/>
      <c r="V184" s="251">
        <v>0</v>
      </c>
      <c r="W184" s="259">
        <v>0</v>
      </c>
      <c r="X184" s="259">
        <v>0</v>
      </c>
      <c r="Y184" s="259">
        <v>0</v>
      </c>
      <c r="Z184" s="259"/>
      <c r="AA184" s="253"/>
      <c r="AB184" s="128"/>
      <c r="AC184" s="10"/>
      <c r="AD184" s="10"/>
      <c r="AE184" s="10"/>
      <c r="AF184" s="10"/>
      <c r="AG184" s="10"/>
    </row>
    <row r="185" spans="1:33" ht="15.75" customHeight="1">
      <c r="A185" s="72"/>
      <c r="B185" s="260"/>
      <c r="C185" s="261"/>
      <c r="D185" s="262"/>
      <c r="E185" s="263"/>
      <c r="F185" s="263"/>
      <c r="G185" s="263"/>
      <c r="H185" s="263"/>
      <c r="I185" s="263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263"/>
      <c r="W185" s="264"/>
      <c r="X185" s="264"/>
      <c r="Y185" s="264"/>
      <c r="Z185" s="264"/>
      <c r="AA185" s="261"/>
      <c r="AB185" s="2"/>
      <c r="AC185" s="2"/>
      <c r="AD185" s="2"/>
      <c r="AE185" s="2"/>
      <c r="AF185" s="2"/>
      <c r="AG185" s="2"/>
    </row>
    <row r="186" spans="1:33" ht="15.75" customHeight="1">
      <c r="A186" s="2"/>
      <c r="B186" s="265"/>
      <c r="C186" s="3"/>
      <c r="D186" s="266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90"/>
      <c r="X186" s="90"/>
      <c r="Y186" s="90"/>
      <c r="Z186" s="90"/>
      <c r="AA186" s="3"/>
      <c r="AB186" s="2"/>
      <c r="AC186" s="2"/>
      <c r="AD186" s="2"/>
      <c r="AE186" s="2"/>
      <c r="AF186" s="2"/>
      <c r="AG186" s="2"/>
    </row>
    <row r="187" spans="1:33" ht="15.75" customHeight="1">
      <c r="A187" s="2"/>
      <c r="B187" s="265"/>
      <c r="C187" s="3"/>
      <c r="D187" s="266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90"/>
      <c r="X187" s="90"/>
      <c r="Y187" s="90"/>
      <c r="Z187" s="90"/>
      <c r="AA187" s="3"/>
      <c r="AB187" s="2"/>
      <c r="AC187" s="2"/>
      <c r="AD187" s="2"/>
      <c r="AE187" s="2"/>
      <c r="AF187" s="2"/>
      <c r="AG187" s="2"/>
    </row>
    <row r="188" spans="1:33" ht="15.75" customHeight="1">
      <c r="A188" s="267"/>
      <c r="B188" s="268"/>
      <c r="C188" s="269"/>
      <c r="D188" s="266"/>
      <c r="E188" s="270"/>
      <c r="F188" s="270"/>
      <c r="G188" s="89"/>
      <c r="H188" s="271"/>
      <c r="I188" s="267"/>
      <c r="J188" s="270"/>
      <c r="K188" s="272"/>
      <c r="L188" s="3"/>
      <c r="M188" s="89"/>
      <c r="N188" s="272"/>
      <c r="O188" s="3"/>
      <c r="P188" s="89"/>
      <c r="Q188" s="89"/>
      <c r="R188" s="89"/>
      <c r="S188" s="89"/>
      <c r="T188" s="89"/>
      <c r="U188" s="89"/>
      <c r="V188" s="89"/>
      <c r="W188" s="90"/>
      <c r="X188" s="90"/>
      <c r="Y188" s="90"/>
      <c r="Z188" s="90"/>
      <c r="AA188" s="3"/>
      <c r="AB188" s="2"/>
      <c r="AC188" s="3"/>
      <c r="AD188" s="2"/>
      <c r="AE188" s="2"/>
      <c r="AF188" s="2"/>
      <c r="AG188" s="2"/>
    </row>
    <row r="189" spans="1:33" ht="15.75" customHeight="1">
      <c r="A189" s="273"/>
      <c r="B189" s="274"/>
      <c r="C189" s="275" t="s">
        <v>357</v>
      </c>
      <c r="D189" s="276"/>
      <c r="E189" s="277" t="s">
        <v>358</v>
      </c>
      <c r="F189" s="278"/>
      <c r="G189" s="279"/>
      <c r="H189" s="280"/>
      <c r="I189" s="281" t="s">
        <v>359</v>
      </c>
      <c r="J189" s="282"/>
      <c r="K189" s="283"/>
      <c r="L189" s="284"/>
      <c r="M189" s="279"/>
      <c r="N189" s="283"/>
      <c r="O189" s="284"/>
      <c r="P189" s="279"/>
      <c r="Q189" s="279"/>
      <c r="R189" s="279"/>
      <c r="S189" s="279"/>
      <c r="T189" s="279"/>
      <c r="U189" s="279"/>
      <c r="V189" s="279"/>
      <c r="W189" s="285"/>
      <c r="X189" s="285"/>
      <c r="Y189" s="285"/>
      <c r="Z189" s="285"/>
      <c r="AA189" s="286"/>
      <c r="AB189" s="287"/>
      <c r="AC189" s="286"/>
      <c r="AD189" s="287"/>
      <c r="AE189" s="287"/>
      <c r="AF189" s="287"/>
      <c r="AG189" s="287"/>
    </row>
    <row r="190" spans="1:33" ht="15.75" customHeight="1">
      <c r="A190" s="2"/>
      <c r="B190" s="265"/>
      <c r="C190" s="3"/>
      <c r="D190" s="266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90"/>
      <c r="X190" s="90"/>
      <c r="Y190" s="90"/>
      <c r="Z190" s="90"/>
      <c r="AA190" s="3"/>
      <c r="AB190" s="2"/>
      <c r="AC190" s="2"/>
      <c r="AD190" s="2"/>
      <c r="AE190" s="2"/>
      <c r="AF190" s="2"/>
      <c r="AG190" s="2"/>
    </row>
    <row r="191" spans="1:33" ht="15.75" customHeight="1">
      <c r="A191" s="2"/>
      <c r="B191" s="265"/>
      <c r="C191" s="3"/>
      <c r="D191" s="266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90"/>
      <c r="X191" s="90"/>
      <c r="Y191" s="90"/>
      <c r="Z191" s="90"/>
      <c r="AA191" s="3"/>
      <c r="AB191" s="2"/>
      <c r="AC191" s="2"/>
      <c r="AD191" s="2"/>
      <c r="AE191" s="2"/>
      <c r="AF191" s="2"/>
      <c r="AG191" s="2"/>
    </row>
    <row r="192" spans="1:33" ht="15.75" customHeight="1">
      <c r="A192" s="2"/>
      <c r="B192" s="265"/>
      <c r="C192" s="3"/>
      <c r="D192" s="266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90"/>
      <c r="X192" s="90"/>
      <c r="Y192" s="90"/>
      <c r="Z192" s="90"/>
      <c r="AA192" s="3"/>
      <c r="AB192" s="2"/>
      <c r="AC192" s="2"/>
      <c r="AD192" s="2"/>
      <c r="AE192" s="2"/>
      <c r="AF192" s="2"/>
      <c r="AG192" s="2"/>
    </row>
    <row r="193" spans="1:33" ht="15.75" customHeight="1">
      <c r="A193" s="2"/>
      <c r="B193" s="265"/>
      <c r="C193" s="3"/>
      <c r="D193" s="266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288"/>
      <c r="X193" s="288"/>
      <c r="Y193" s="288"/>
      <c r="Z193" s="288"/>
      <c r="AA193" s="3"/>
      <c r="AB193" s="2"/>
      <c r="AC193" s="2"/>
      <c r="AD193" s="2"/>
      <c r="AE193" s="2"/>
      <c r="AF193" s="2"/>
      <c r="AG193" s="2"/>
    </row>
    <row r="194" spans="1:33" ht="15.75" customHeight="1">
      <c r="A194" s="2"/>
      <c r="B194" s="265"/>
      <c r="C194" s="3"/>
      <c r="D194" s="266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288"/>
      <c r="X194" s="288"/>
      <c r="Y194" s="288"/>
      <c r="Z194" s="288"/>
      <c r="AA194" s="3"/>
      <c r="AB194" s="2"/>
      <c r="AC194" s="2"/>
      <c r="AD194" s="2"/>
      <c r="AE194" s="2"/>
      <c r="AF194" s="2"/>
      <c r="AG194" s="2"/>
    </row>
    <row r="195" spans="1:33" ht="15.75" customHeight="1">
      <c r="A195" s="2"/>
      <c r="B195" s="265"/>
      <c r="C195" s="3"/>
      <c r="D195" s="266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288"/>
      <c r="X195" s="288"/>
      <c r="Y195" s="288"/>
      <c r="Z195" s="288"/>
      <c r="AA195" s="3"/>
      <c r="AB195" s="2"/>
      <c r="AC195" s="2"/>
      <c r="AD195" s="2"/>
      <c r="AE195" s="2"/>
      <c r="AF195" s="2"/>
      <c r="AG195" s="2"/>
    </row>
    <row r="196" spans="1:33" ht="15.75" customHeight="1">
      <c r="A196" s="2"/>
      <c r="B196" s="265"/>
      <c r="C196" s="3"/>
      <c r="D196" s="266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288"/>
      <c r="X196" s="288"/>
      <c r="Y196" s="288"/>
      <c r="Z196" s="288"/>
      <c r="AA196" s="3"/>
      <c r="AB196" s="2"/>
      <c r="AC196" s="2"/>
      <c r="AD196" s="2"/>
      <c r="AE196" s="2"/>
      <c r="AF196" s="2"/>
      <c r="AG196" s="2"/>
    </row>
    <row r="197" spans="1:33" ht="15.75" customHeight="1">
      <c r="A197" s="2"/>
      <c r="B197" s="265"/>
      <c r="C197" s="3"/>
      <c r="D197" s="266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288"/>
      <c r="X197" s="288"/>
      <c r="Y197" s="288"/>
      <c r="Z197" s="288"/>
      <c r="AA197" s="3"/>
      <c r="AB197" s="2"/>
      <c r="AC197" s="2"/>
      <c r="AD197" s="2"/>
      <c r="AE197" s="2"/>
      <c r="AF197" s="2"/>
      <c r="AG197" s="2"/>
    </row>
    <row r="198" spans="1:33" ht="15.75" customHeight="1">
      <c r="A198" s="2"/>
      <c r="B198" s="265"/>
      <c r="C198" s="3"/>
      <c r="D198" s="266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288"/>
      <c r="X198" s="288"/>
      <c r="Y198" s="288"/>
      <c r="Z198" s="288"/>
      <c r="AA198" s="3"/>
      <c r="AB198" s="2"/>
      <c r="AC198" s="2"/>
      <c r="AD198" s="2"/>
      <c r="AE198" s="2"/>
      <c r="AF198" s="2"/>
      <c r="AG198" s="2"/>
    </row>
    <row r="199" spans="1:33" ht="15.75" customHeight="1">
      <c r="A199" s="2"/>
      <c r="B199" s="265"/>
      <c r="C199" s="3"/>
      <c r="D199" s="266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288"/>
      <c r="X199" s="288"/>
      <c r="Y199" s="288"/>
      <c r="Z199" s="288"/>
      <c r="AA199" s="3"/>
      <c r="AB199" s="2"/>
      <c r="AC199" s="2"/>
      <c r="AD199" s="2"/>
      <c r="AE199" s="2"/>
      <c r="AF199" s="2"/>
      <c r="AG199" s="2"/>
    </row>
    <row r="200" spans="1:33" ht="15.75" customHeight="1">
      <c r="A200" s="2"/>
      <c r="B200" s="265"/>
      <c r="C200" s="3"/>
      <c r="D200" s="266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288"/>
      <c r="X200" s="288"/>
      <c r="Y200" s="288"/>
      <c r="Z200" s="288"/>
      <c r="AA200" s="3"/>
      <c r="AB200" s="2"/>
      <c r="AC200" s="2"/>
      <c r="AD200" s="2"/>
      <c r="AE200" s="2"/>
      <c r="AF200" s="2"/>
      <c r="AG200" s="2"/>
    </row>
    <row r="201" spans="1:33" ht="15.75" customHeight="1">
      <c r="A201" s="2"/>
      <c r="B201" s="265"/>
      <c r="C201" s="3"/>
      <c r="D201" s="266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288"/>
      <c r="X201" s="288"/>
      <c r="Y201" s="288"/>
      <c r="Z201" s="288"/>
      <c r="AA201" s="3"/>
      <c r="AB201" s="2"/>
      <c r="AC201" s="2"/>
      <c r="AD201" s="2"/>
      <c r="AE201" s="2"/>
      <c r="AF201" s="2"/>
      <c r="AG201" s="2"/>
    </row>
    <row r="202" spans="1:33" ht="15.75" customHeight="1">
      <c r="A202" s="2"/>
      <c r="B202" s="265"/>
      <c r="C202" s="3"/>
      <c r="D202" s="266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288"/>
      <c r="X202" s="288"/>
      <c r="Y202" s="288"/>
      <c r="Z202" s="288"/>
      <c r="AA202" s="3"/>
      <c r="AB202" s="2"/>
      <c r="AC202" s="2"/>
      <c r="AD202" s="2"/>
      <c r="AE202" s="2"/>
      <c r="AF202" s="2"/>
      <c r="AG202" s="2"/>
    </row>
    <row r="203" spans="1:33" ht="15.75" customHeight="1">
      <c r="A203" s="2"/>
      <c r="B203" s="265"/>
      <c r="C203" s="3"/>
      <c r="D203" s="266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288"/>
      <c r="X203" s="288"/>
      <c r="Y203" s="288"/>
      <c r="Z203" s="288"/>
      <c r="AA203" s="3"/>
      <c r="AB203" s="2"/>
      <c r="AC203" s="2"/>
      <c r="AD203" s="2"/>
      <c r="AE203" s="2"/>
      <c r="AF203" s="2"/>
      <c r="AG203" s="2"/>
    </row>
    <row r="204" spans="1:33" ht="15.75" customHeight="1">
      <c r="A204" s="2"/>
      <c r="B204" s="265"/>
      <c r="C204" s="3"/>
      <c r="D204" s="266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288"/>
      <c r="X204" s="288"/>
      <c r="Y204" s="288"/>
      <c r="Z204" s="288"/>
      <c r="AA204" s="3"/>
      <c r="AB204" s="2"/>
      <c r="AC204" s="2"/>
      <c r="AD204" s="2"/>
      <c r="AE204" s="2"/>
      <c r="AF204" s="2"/>
      <c r="AG204" s="2"/>
    </row>
    <row r="205" spans="1:33" ht="15.75" customHeight="1">
      <c r="A205" s="2"/>
      <c r="B205" s="265"/>
      <c r="C205" s="3"/>
      <c r="D205" s="266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288"/>
      <c r="X205" s="288"/>
      <c r="Y205" s="288"/>
      <c r="Z205" s="288"/>
      <c r="AA205" s="3"/>
      <c r="AB205" s="2"/>
      <c r="AC205" s="2"/>
      <c r="AD205" s="2"/>
      <c r="AE205" s="2"/>
      <c r="AF205" s="2"/>
      <c r="AG205" s="2"/>
    </row>
    <row r="206" spans="1:33" ht="15.75" customHeight="1">
      <c r="A206" s="2"/>
      <c r="B206" s="265"/>
      <c r="C206" s="3"/>
      <c r="D206" s="266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288"/>
      <c r="X206" s="288"/>
      <c r="Y206" s="288"/>
      <c r="Z206" s="288"/>
      <c r="AA206" s="3"/>
      <c r="AB206" s="2"/>
      <c r="AC206" s="2"/>
      <c r="AD206" s="2"/>
      <c r="AE206" s="2"/>
      <c r="AF206" s="2"/>
      <c r="AG206" s="2"/>
    </row>
    <row r="207" spans="1:33" ht="15.75" customHeight="1">
      <c r="A207" s="2"/>
      <c r="B207" s="265"/>
      <c r="C207" s="3"/>
      <c r="D207" s="266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288"/>
      <c r="X207" s="288"/>
      <c r="Y207" s="288"/>
      <c r="Z207" s="288"/>
      <c r="AA207" s="3"/>
      <c r="AB207" s="2"/>
      <c r="AC207" s="2"/>
      <c r="AD207" s="2"/>
      <c r="AE207" s="2"/>
      <c r="AF207" s="2"/>
      <c r="AG207" s="2"/>
    </row>
    <row r="208" spans="1:33" ht="15.75" customHeight="1">
      <c r="A208" s="2"/>
      <c r="B208" s="265"/>
      <c r="C208" s="3"/>
      <c r="D208" s="266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288"/>
      <c r="X208" s="288"/>
      <c r="Y208" s="288"/>
      <c r="Z208" s="288"/>
      <c r="AA208" s="3"/>
      <c r="AB208" s="2"/>
      <c r="AC208" s="2"/>
      <c r="AD208" s="2"/>
      <c r="AE208" s="2"/>
      <c r="AF208" s="2"/>
      <c r="AG208" s="2"/>
    </row>
    <row r="209" spans="1:33" ht="15.75" customHeight="1">
      <c r="A209" s="2"/>
      <c r="B209" s="265"/>
      <c r="C209" s="3"/>
      <c r="D209" s="266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288"/>
      <c r="X209" s="288"/>
      <c r="Y209" s="288"/>
      <c r="Z209" s="288"/>
      <c r="AA209" s="3"/>
      <c r="AB209" s="2"/>
      <c r="AC209" s="2"/>
      <c r="AD209" s="2"/>
      <c r="AE209" s="2"/>
      <c r="AF209" s="2"/>
      <c r="AG209" s="2"/>
    </row>
    <row r="210" spans="1:33" ht="15.75" customHeight="1">
      <c r="A210" s="2"/>
      <c r="B210" s="265"/>
      <c r="C210" s="3"/>
      <c r="D210" s="266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288"/>
      <c r="X210" s="288"/>
      <c r="Y210" s="288"/>
      <c r="Z210" s="288"/>
      <c r="AA210" s="3"/>
      <c r="AB210" s="2"/>
      <c r="AC210" s="2"/>
      <c r="AD210" s="2"/>
      <c r="AE210" s="2"/>
      <c r="AF210" s="2"/>
      <c r="AG210" s="2"/>
    </row>
    <row r="211" spans="1:33" ht="15.75" customHeight="1">
      <c r="A211" s="2"/>
      <c r="B211" s="265"/>
      <c r="C211" s="3"/>
      <c r="D211" s="266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288"/>
      <c r="X211" s="288"/>
      <c r="Y211" s="288"/>
      <c r="Z211" s="288"/>
      <c r="AA211" s="3"/>
      <c r="AB211" s="2"/>
      <c r="AC211" s="2"/>
      <c r="AD211" s="2"/>
      <c r="AE211" s="2"/>
      <c r="AF211" s="2"/>
      <c r="AG211" s="2"/>
    </row>
    <row r="212" spans="1:33" ht="15.75" customHeight="1">
      <c r="A212" s="2"/>
      <c r="B212" s="265"/>
      <c r="C212" s="3"/>
      <c r="D212" s="266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88"/>
      <c r="X212" s="288"/>
      <c r="Y212" s="288"/>
      <c r="Z212" s="288"/>
      <c r="AA212" s="3"/>
      <c r="AB212" s="2"/>
      <c r="AC212" s="2"/>
      <c r="AD212" s="2"/>
      <c r="AE212" s="2"/>
      <c r="AF212" s="2"/>
      <c r="AG212" s="2"/>
    </row>
    <row r="213" spans="1:33" ht="15.75" customHeight="1">
      <c r="A213" s="2"/>
      <c r="B213" s="265"/>
      <c r="C213" s="3"/>
      <c r="D213" s="266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288"/>
      <c r="X213" s="288"/>
      <c r="Y213" s="288"/>
      <c r="Z213" s="288"/>
      <c r="AA213" s="3"/>
      <c r="AB213" s="2"/>
      <c r="AC213" s="2"/>
      <c r="AD213" s="2"/>
      <c r="AE213" s="2"/>
      <c r="AF213" s="2"/>
      <c r="AG213" s="2"/>
    </row>
    <row r="214" spans="1:33" ht="15.75" customHeight="1">
      <c r="A214" s="2"/>
      <c r="B214" s="265"/>
      <c r="C214" s="3"/>
      <c r="D214" s="266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288"/>
      <c r="X214" s="288"/>
      <c r="Y214" s="288"/>
      <c r="Z214" s="288"/>
      <c r="AA214" s="3"/>
      <c r="AB214" s="2"/>
      <c r="AC214" s="2"/>
      <c r="AD214" s="2"/>
      <c r="AE214" s="2"/>
      <c r="AF214" s="2"/>
      <c r="AG214" s="2"/>
    </row>
    <row r="215" spans="1:33" ht="15.75" customHeight="1">
      <c r="A215" s="2"/>
      <c r="B215" s="265"/>
      <c r="C215" s="3"/>
      <c r="D215" s="266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288"/>
      <c r="X215" s="288"/>
      <c r="Y215" s="288"/>
      <c r="Z215" s="288"/>
      <c r="AA215" s="3"/>
      <c r="AB215" s="2"/>
      <c r="AC215" s="2"/>
      <c r="AD215" s="2"/>
      <c r="AE215" s="2"/>
      <c r="AF215" s="2"/>
      <c r="AG215" s="2"/>
    </row>
    <row r="216" spans="1:33" ht="15.75" customHeight="1">
      <c r="A216" s="2"/>
      <c r="B216" s="265"/>
      <c r="C216" s="3"/>
      <c r="D216" s="266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288"/>
      <c r="X216" s="288"/>
      <c r="Y216" s="288"/>
      <c r="Z216" s="288"/>
      <c r="AA216" s="3"/>
      <c r="AB216" s="2"/>
      <c r="AC216" s="2"/>
      <c r="AD216" s="2"/>
      <c r="AE216" s="2"/>
      <c r="AF216" s="2"/>
      <c r="AG216" s="2"/>
    </row>
    <row r="217" spans="1:33" ht="15.75" customHeight="1">
      <c r="A217" s="2"/>
      <c r="B217" s="265"/>
      <c r="C217" s="3"/>
      <c r="D217" s="266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288"/>
      <c r="X217" s="288"/>
      <c r="Y217" s="288"/>
      <c r="Z217" s="288"/>
      <c r="AA217" s="3"/>
      <c r="AB217" s="2"/>
      <c r="AC217" s="2"/>
      <c r="AD217" s="2"/>
      <c r="AE217" s="2"/>
      <c r="AF217" s="2"/>
      <c r="AG217" s="2"/>
    </row>
    <row r="218" spans="1:33" ht="15.75" customHeight="1">
      <c r="A218" s="2"/>
      <c r="B218" s="265"/>
      <c r="C218" s="3"/>
      <c r="D218" s="266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288"/>
      <c r="X218" s="288"/>
      <c r="Y218" s="288"/>
      <c r="Z218" s="288"/>
      <c r="AA218" s="3"/>
      <c r="AB218" s="2"/>
      <c r="AC218" s="2"/>
      <c r="AD218" s="2"/>
      <c r="AE218" s="2"/>
      <c r="AF218" s="2"/>
      <c r="AG218" s="2"/>
    </row>
    <row r="219" spans="1:33" ht="15.75" customHeight="1">
      <c r="A219" s="2"/>
      <c r="B219" s="265"/>
      <c r="C219" s="3"/>
      <c r="D219" s="266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288"/>
      <c r="X219" s="288"/>
      <c r="Y219" s="288"/>
      <c r="Z219" s="288"/>
      <c r="AA219" s="3"/>
      <c r="AB219" s="2"/>
      <c r="AC219" s="2"/>
      <c r="AD219" s="2"/>
      <c r="AE219" s="2"/>
      <c r="AF219" s="2"/>
      <c r="AG219" s="2"/>
    </row>
    <row r="220" spans="1:33" ht="15.75" customHeight="1">
      <c r="A220" s="2"/>
      <c r="B220" s="265"/>
      <c r="C220" s="3"/>
      <c r="D220" s="266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288"/>
      <c r="X220" s="288"/>
      <c r="Y220" s="288"/>
      <c r="Z220" s="288"/>
      <c r="AA220" s="3"/>
      <c r="AB220" s="2"/>
      <c r="AC220" s="2"/>
      <c r="AD220" s="2"/>
      <c r="AE220" s="2"/>
      <c r="AF220" s="2"/>
      <c r="AG220" s="2"/>
    </row>
    <row r="221" spans="1:33" ht="15.75" customHeight="1">
      <c r="A221" s="2"/>
      <c r="B221" s="265"/>
      <c r="C221" s="3"/>
      <c r="D221" s="266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288"/>
      <c r="X221" s="288"/>
      <c r="Y221" s="288"/>
      <c r="Z221" s="288"/>
      <c r="AA221" s="3"/>
      <c r="AB221" s="2"/>
      <c r="AC221" s="2"/>
      <c r="AD221" s="2"/>
      <c r="AE221" s="2"/>
      <c r="AF221" s="2"/>
      <c r="AG221" s="2"/>
    </row>
    <row r="222" spans="1:33" ht="15.75" customHeight="1">
      <c r="A222" s="2"/>
      <c r="B222" s="265"/>
      <c r="C222" s="3"/>
      <c r="D222" s="266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288"/>
      <c r="X222" s="288"/>
      <c r="Y222" s="288"/>
      <c r="Z222" s="288"/>
      <c r="AA222" s="3"/>
      <c r="AB222" s="2"/>
      <c r="AC222" s="2"/>
      <c r="AD222" s="2"/>
      <c r="AE222" s="2"/>
      <c r="AF222" s="2"/>
      <c r="AG222" s="2"/>
    </row>
    <row r="223" spans="1:33" ht="15.75" customHeight="1">
      <c r="A223" s="2"/>
      <c r="B223" s="265"/>
      <c r="C223" s="3"/>
      <c r="D223" s="266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288"/>
      <c r="X223" s="288"/>
      <c r="Y223" s="288"/>
      <c r="Z223" s="288"/>
      <c r="AA223" s="3"/>
      <c r="AB223" s="2"/>
      <c r="AC223" s="2"/>
      <c r="AD223" s="2"/>
      <c r="AE223" s="2"/>
      <c r="AF223" s="2"/>
      <c r="AG223" s="2"/>
    </row>
    <row r="224" spans="1:33" ht="15.75" customHeight="1">
      <c r="A224" s="2"/>
      <c r="B224" s="265"/>
      <c r="C224" s="3"/>
      <c r="D224" s="266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288"/>
      <c r="X224" s="288"/>
      <c r="Y224" s="288"/>
      <c r="Z224" s="288"/>
      <c r="AA224" s="3"/>
      <c r="AB224" s="2"/>
      <c r="AC224" s="2"/>
      <c r="AD224" s="2"/>
      <c r="AE224" s="2"/>
      <c r="AF224" s="2"/>
      <c r="AG224" s="2"/>
    </row>
    <row r="225" spans="1:33" ht="15.75" customHeight="1">
      <c r="A225" s="2"/>
      <c r="B225" s="265"/>
      <c r="C225" s="3"/>
      <c r="D225" s="266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288"/>
      <c r="X225" s="288"/>
      <c r="Y225" s="288"/>
      <c r="Z225" s="288"/>
      <c r="AA225" s="3"/>
      <c r="AB225" s="2"/>
      <c r="AC225" s="2"/>
      <c r="AD225" s="2"/>
      <c r="AE225" s="2"/>
      <c r="AF225" s="2"/>
      <c r="AG225" s="2"/>
    </row>
    <row r="226" spans="1:33" ht="15.75" customHeight="1">
      <c r="A226" s="2"/>
      <c r="B226" s="265"/>
      <c r="C226" s="3"/>
      <c r="D226" s="266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288"/>
      <c r="X226" s="288"/>
      <c r="Y226" s="288"/>
      <c r="Z226" s="288"/>
      <c r="AA226" s="3"/>
      <c r="AB226" s="2"/>
      <c r="AC226" s="2"/>
      <c r="AD226" s="2"/>
      <c r="AE226" s="2"/>
      <c r="AF226" s="2"/>
      <c r="AG226" s="2"/>
    </row>
    <row r="227" spans="1:33" ht="15.75" customHeight="1">
      <c r="A227" s="2"/>
      <c r="B227" s="265"/>
      <c r="C227" s="3"/>
      <c r="D227" s="266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288"/>
      <c r="X227" s="288"/>
      <c r="Y227" s="288"/>
      <c r="Z227" s="288"/>
      <c r="AA227" s="3"/>
      <c r="AB227" s="2"/>
      <c r="AC227" s="2"/>
      <c r="AD227" s="2"/>
      <c r="AE227" s="2"/>
      <c r="AF227" s="2"/>
      <c r="AG227" s="2"/>
    </row>
    <row r="228" spans="1:33" ht="15.75" customHeight="1">
      <c r="A228" s="2"/>
      <c r="B228" s="265"/>
      <c r="C228" s="3"/>
      <c r="D228" s="266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288"/>
      <c r="X228" s="288"/>
      <c r="Y228" s="288"/>
      <c r="Z228" s="288"/>
      <c r="AA228" s="3"/>
      <c r="AB228" s="2"/>
      <c r="AC228" s="2"/>
      <c r="AD228" s="2"/>
      <c r="AE228" s="2"/>
      <c r="AF228" s="2"/>
      <c r="AG228" s="2"/>
    </row>
    <row r="229" spans="1:33" ht="15.75" customHeight="1">
      <c r="A229" s="2"/>
      <c r="B229" s="265"/>
      <c r="C229" s="3"/>
      <c r="D229" s="266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288"/>
      <c r="X229" s="288"/>
      <c r="Y229" s="288"/>
      <c r="Z229" s="288"/>
      <c r="AA229" s="3"/>
      <c r="AB229" s="2"/>
      <c r="AC229" s="2"/>
      <c r="AD229" s="2"/>
      <c r="AE229" s="2"/>
      <c r="AF229" s="2"/>
      <c r="AG229" s="2"/>
    </row>
    <row r="230" spans="1:33" ht="15.75" customHeight="1">
      <c r="A230" s="2"/>
      <c r="B230" s="265"/>
      <c r="C230" s="3"/>
      <c r="D230" s="266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288"/>
      <c r="X230" s="288"/>
      <c r="Y230" s="288"/>
      <c r="Z230" s="288"/>
      <c r="AA230" s="3"/>
      <c r="AB230" s="2"/>
      <c r="AC230" s="2"/>
      <c r="AD230" s="2"/>
      <c r="AE230" s="2"/>
      <c r="AF230" s="2"/>
      <c r="AG230" s="2"/>
    </row>
    <row r="231" spans="1:33" ht="15.75" customHeight="1">
      <c r="A231" s="2"/>
      <c r="B231" s="265"/>
      <c r="C231" s="3"/>
      <c r="D231" s="266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288"/>
      <c r="X231" s="288"/>
      <c r="Y231" s="288"/>
      <c r="Z231" s="288"/>
      <c r="AA231" s="3"/>
      <c r="AB231" s="2"/>
      <c r="AC231" s="2"/>
      <c r="AD231" s="2"/>
      <c r="AE231" s="2"/>
      <c r="AF231" s="2"/>
      <c r="AG231" s="2"/>
    </row>
    <row r="232" spans="1:33" ht="15.75" customHeight="1">
      <c r="A232" s="2"/>
      <c r="B232" s="265"/>
      <c r="C232" s="3"/>
      <c r="D232" s="266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288"/>
      <c r="X232" s="288"/>
      <c r="Y232" s="288"/>
      <c r="Z232" s="288"/>
      <c r="AA232" s="3"/>
      <c r="AB232" s="2"/>
      <c r="AC232" s="2"/>
      <c r="AD232" s="2"/>
      <c r="AE232" s="2"/>
      <c r="AF232" s="2"/>
      <c r="AG232" s="2"/>
    </row>
    <row r="233" spans="1:33" ht="15.75" customHeight="1">
      <c r="A233" s="2"/>
      <c r="B233" s="265"/>
      <c r="C233" s="3"/>
      <c r="D233" s="266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288"/>
      <c r="X233" s="288"/>
      <c r="Y233" s="288"/>
      <c r="Z233" s="288"/>
      <c r="AA233" s="3"/>
      <c r="AB233" s="2"/>
      <c r="AC233" s="2"/>
      <c r="AD233" s="2"/>
      <c r="AE233" s="2"/>
      <c r="AF233" s="2"/>
      <c r="AG233" s="2"/>
    </row>
    <row r="234" spans="1:33" ht="15.75" customHeight="1">
      <c r="A234" s="2"/>
      <c r="B234" s="265"/>
      <c r="C234" s="3"/>
      <c r="D234" s="266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288"/>
      <c r="X234" s="288"/>
      <c r="Y234" s="288"/>
      <c r="Z234" s="288"/>
      <c r="AA234" s="3"/>
      <c r="AB234" s="2"/>
      <c r="AC234" s="2"/>
      <c r="AD234" s="2"/>
      <c r="AE234" s="2"/>
      <c r="AF234" s="2"/>
      <c r="AG234" s="2"/>
    </row>
    <row r="235" spans="1:33" ht="15.75" customHeight="1">
      <c r="A235" s="2"/>
      <c r="B235" s="265"/>
      <c r="C235" s="3"/>
      <c r="D235" s="266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288"/>
      <c r="X235" s="288"/>
      <c r="Y235" s="288"/>
      <c r="Z235" s="288"/>
      <c r="AA235" s="3"/>
      <c r="AB235" s="2"/>
      <c r="AC235" s="2"/>
      <c r="AD235" s="2"/>
      <c r="AE235" s="2"/>
      <c r="AF235" s="2"/>
      <c r="AG235" s="2"/>
    </row>
    <row r="236" spans="1:33" ht="15.75" customHeight="1">
      <c r="A236" s="2"/>
      <c r="B236" s="265"/>
      <c r="C236" s="3"/>
      <c r="D236" s="266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288"/>
      <c r="X236" s="288"/>
      <c r="Y236" s="288"/>
      <c r="Z236" s="288"/>
      <c r="AA236" s="3"/>
      <c r="AB236" s="2"/>
      <c r="AC236" s="2"/>
      <c r="AD236" s="2"/>
      <c r="AE236" s="2"/>
      <c r="AF236" s="2"/>
      <c r="AG236" s="2"/>
    </row>
    <row r="237" spans="1:33" ht="15.75" customHeight="1">
      <c r="A237" s="2"/>
      <c r="B237" s="265"/>
      <c r="C237" s="3"/>
      <c r="D237" s="266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288"/>
      <c r="X237" s="288"/>
      <c r="Y237" s="288"/>
      <c r="Z237" s="288"/>
      <c r="AA237" s="3"/>
      <c r="AB237" s="2"/>
      <c r="AC237" s="2"/>
      <c r="AD237" s="2"/>
      <c r="AE237" s="2"/>
      <c r="AF237" s="2"/>
      <c r="AG237" s="2"/>
    </row>
    <row r="238" spans="1:33" ht="15.75" customHeight="1">
      <c r="A238" s="2"/>
      <c r="B238" s="265"/>
      <c r="C238" s="3"/>
      <c r="D238" s="266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288"/>
      <c r="X238" s="288"/>
      <c r="Y238" s="288"/>
      <c r="Z238" s="288"/>
      <c r="AA238" s="3"/>
      <c r="AB238" s="2"/>
      <c r="AC238" s="2"/>
      <c r="AD238" s="2"/>
      <c r="AE238" s="2"/>
      <c r="AF238" s="2"/>
      <c r="AG238" s="2"/>
    </row>
    <row r="239" spans="1:33" ht="15.75" customHeight="1">
      <c r="A239" s="2"/>
      <c r="B239" s="265"/>
      <c r="C239" s="3"/>
      <c r="D239" s="266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288"/>
      <c r="X239" s="288"/>
      <c r="Y239" s="288"/>
      <c r="Z239" s="288"/>
      <c r="AA239" s="3"/>
      <c r="AB239" s="2"/>
      <c r="AC239" s="2"/>
      <c r="AD239" s="2"/>
      <c r="AE239" s="2"/>
      <c r="AF239" s="2"/>
      <c r="AG239" s="2"/>
    </row>
    <row r="240" spans="1:33" ht="15.75" customHeight="1">
      <c r="A240" s="2"/>
      <c r="B240" s="265"/>
      <c r="C240" s="3"/>
      <c r="D240" s="266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288"/>
      <c r="X240" s="288"/>
      <c r="Y240" s="288"/>
      <c r="Z240" s="288"/>
      <c r="AA240" s="3"/>
      <c r="AB240" s="2"/>
      <c r="AC240" s="2"/>
      <c r="AD240" s="2"/>
      <c r="AE240" s="2"/>
      <c r="AF240" s="2"/>
      <c r="AG240" s="2"/>
    </row>
    <row r="241" spans="1:33" ht="15.75" customHeight="1">
      <c r="A241" s="2"/>
      <c r="B241" s="265"/>
      <c r="C241" s="3"/>
      <c r="D241" s="266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288"/>
      <c r="X241" s="288"/>
      <c r="Y241" s="288"/>
      <c r="Z241" s="288"/>
      <c r="AA241" s="3"/>
      <c r="AB241" s="2"/>
      <c r="AC241" s="2"/>
      <c r="AD241" s="2"/>
      <c r="AE241" s="2"/>
      <c r="AF241" s="2"/>
      <c r="AG241" s="2"/>
    </row>
    <row r="242" spans="1:33" ht="15.75" customHeight="1">
      <c r="A242" s="2"/>
      <c r="B242" s="265"/>
      <c r="C242" s="3"/>
      <c r="D242" s="266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288"/>
      <c r="X242" s="288"/>
      <c r="Y242" s="288"/>
      <c r="Z242" s="288"/>
      <c r="AA242" s="3"/>
      <c r="AB242" s="2"/>
      <c r="AC242" s="2"/>
      <c r="AD242" s="2"/>
      <c r="AE242" s="2"/>
      <c r="AF242" s="2"/>
      <c r="AG242" s="2"/>
    </row>
    <row r="243" spans="1:33" ht="15.75" customHeight="1">
      <c r="A243" s="2"/>
      <c r="B243" s="265"/>
      <c r="C243" s="3"/>
      <c r="D243" s="266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288"/>
      <c r="X243" s="288"/>
      <c r="Y243" s="288"/>
      <c r="Z243" s="288"/>
      <c r="AA243" s="3"/>
      <c r="AB243" s="2"/>
      <c r="AC243" s="2"/>
      <c r="AD243" s="2"/>
      <c r="AE243" s="2"/>
      <c r="AF243" s="2"/>
      <c r="AG243" s="2"/>
    </row>
    <row r="244" spans="1:33" ht="15.75" customHeight="1">
      <c r="A244" s="2"/>
      <c r="B244" s="265"/>
      <c r="C244" s="3"/>
      <c r="D244" s="266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288"/>
      <c r="X244" s="288"/>
      <c r="Y244" s="288"/>
      <c r="Z244" s="288"/>
      <c r="AA244" s="3"/>
      <c r="AB244" s="2"/>
      <c r="AC244" s="2"/>
      <c r="AD244" s="2"/>
      <c r="AE244" s="2"/>
      <c r="AF244" s="2"/>
      <c r="AG244" s="2"/>
    </row>
    <row r="245" spans="1:33" ht="15.75" customHeight="1">
      <c r="A245" s="2"/>
      <c r="B245" s="265"/>
      <c r="C245" s="3"/>
      <c r="D245" s="266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288"/>
      <c r="X245" s="288"/>
      <c r="Y245" s="288"/>
      <c r="Z245" s="288"/>
      <c r="AA245" s="3"/>
      <c r="AB245" s="2"/>
      <c r="AC245" s="2"/>
      <c r="AD245" s="2"/>
      <c r="AE245" s="2"/>
      <c r="AF245" s="2"/>
      <c r="AG245" s="2"/>
    </row>
    <row r="246" spans="1:33" ht="15.75" customHeight="1">
      <c r="A246" s="2"/>
      <c r="B246" s="265"/>
      <c r="C246" s="3"/>
      <c r="D246" s="266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288"/>
      <c r="X246" s="288"/>
      <c r="Y246" s="288"/>
      <c r="Z246" s="288"/>
      <c r="AA246" s="3"/>
      <c r="AB246" s="2"/>
      <c r="AC246" s="2"/>
      <c r="AD246" s="2"/>
      <c r="AE246" s="2"/>
      <c r="AF246" s="2"/>
      <c r="AG246" s="2"/>
    </row>
    <row r="247" spans="1:33" ht="15.75" customHeight="1">
      <c r="A247" s="2"/>
      <c r="B247" s="265"/>
      <c r="C247" s="3"/>
      <c r="D247" s="266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288"/>
      <c r="X247" s="288"/>
      <c r="Y247" s="288"/>
      <c r="Z247" s="288"/>
      <c r="AA247" s="3"/>
      <c r="AB247" s="2"/>
      <c r="AC247" s="2"/>
      <c r="AD247" s="2"/>
      <c r="AE247" s="2"/>
      <c r="AF247" s="2"/>
      <c r="AG247" s="2"/>
    </row>
    <row r="248" spans="1:33" ht="15.75" customHeight="1">
      <c r="A248" s="2"/>
      <c r="B248" s="265"/>
      <c r="C248" s="3"/>
      <c r="D248" s="266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288"/>
      <c r="X248" s="288"/>
      <c r="Y248" s="288"/>
      <c r="Z248" s="288"/>
      <c r="AA248" s="3"/>
      <c r="AB248" s="2"/>
      <c r="AC248" s="2"/>
      <c r="AD248" s="2"/>
      <c r="AE248" s="2"/>
      <c r="AF248" s="2"/>
      <c r="AG248" s="2"/>
    </row>
    <row r="249" spans="1:33" ht="15.75" customHeight="1">
      <c r="A249" s="2"/>
      <c r="B249" s="265"/>
      <c r="C249" s="3"/>
      <c r="D249" s="266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288"/>
      <c r="X249" s="288"/>
      <c r="Y249" s="288"/>
      <c r="Z249" s="288"/>
      <c r="AA249" s="3"/>
      <c r="AB249" s="2"/>
      <c r="AC249" s="2"/>
      <c r="AD249" s="2"/>
      <c r="AE249" s="2"/>
      <c r="AF249" s="2"/>
      <c r="AG249" s="2"/>
    </row>
    <row r="250" spans="1:33" ht="15.75" customHeight="1">
      <c r="A250" s="2"/>
      <c r="B250" s="265"/>
      <c r="C250" s="3"/>
      <c r="D250" s="266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288"/>
      <c r="X250" s="288"/>
      <c r="Y250" s="288"/>
      <c r="Z250" s="288"/>
      <c r="AA250" s="3"/>
      <c r="AB250" s="2"/>
      <c r="AC250" s="2"/>
      <c r="AD250" s="2"/>
      <c r="AE250" s="2"/>
      <c r="AF250" s="2"/>
      <c r="AG250" s="2"/>
    </row>
    <row r="251" spans="1:33" ht="15.75" customHeight="1">
      <c r="A251" s="2"/>
      <c r="B251" s="265"/>
      <c r="C251" s="3"/>
      <c r="D251" s="266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288"/>
      <c r="X251" s="288"/>
      <c r="Y251" s="288"/>
      <c r="Z251" s="288"/>
      <c r="AA251" s="3"/>
      <c r="AB251" s="2"/>
      <c r="AC251" s="2"/>
      <c r="AD251" s="2"/>
      <c r="AE251" s="2"/>
      <c r="AF251" s="2"/>
      <c r="AG251" s="2"/>
    </row>
    <row r="252" spans="1:33" ht="15.75" customHeight="1">
      <c r="A252" s="2"/>
      <c r="B252" s="265"/>
      <c r="C252" s="3"/>
      <c r="D252" s="266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288"/>
      <c r="X252" s="288"/>
      <c r="Y252" s="288"/>
      <c r="Z252" s="288"/>
      <c r="AA252" s="3"/>
      <c r="AB252" s="2"/>
      <c r="AC252" s="2"/>
      <c r="AD252" s="2"/>
      <c r="AE252" s="2"/>
      <c r="AF252" s="2"/>
      <c r="AG252" s="2"/>
    </row>
    <row r="253" spans="1:33" ht="15.75" customHeight="1">
      <c r="A253" s="2"/>
      <c r="B253" s="265"/>
      <c r="C253" s="3"/>
      <c r="D253" s="266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288"/>
      <c r="X253" s="288"/>
      <c r="Y253" s="288"/>
      <c r="Z253" s="288"/>
      <c r="AA253" s="3"/>
      <c r="AB253" s="2"/>
      <c r="AC253" s="2"/>
      <c r="AD253" s="2"/>
      <c r="AE253" s="2"/>
      <c r="AF253" s="2"/>
      <c r="AG253" s="2"/>
    </row>
    <row r="254" spans="1:33" ht="15.75" customHeight="1">
      <c r="A254" s="2"/>
      <c r="B254" s="265"/>
      <c r="C254" s="3"/>
      <c r="D254" s="266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288"/>
      <c r="X254" s="288"/>
      <c r="Y254" s="288"/>
      <c r="Z254" s="288"/>
      <c r="AA254" s="3"/>
      <c r="AB254" s="2"/>
      <c r="AC254" s="2"/>
      <c r="AD254" s="2"/>
      <c r="AE254" s="2"/>
      <c r="AF254" s="2"/>
      <c r="AG254" s="2"/>
    </row>
    <row r="255" spans="1:33" ht="15.75" customHeight="1">
      <c r="A255" s="2"/>
      <c r="B255" s="265"/>
      <c r="C255" s="3"/>
      <c r="D255" s="266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288"/>
      <c r="X255" s="288"/>
      <c r="Y255" s="288"/>
      <c r="Z255" s="288"/>
      <c r="AA255" s="3"/>
      <c r="AB255" s="2"/>
      <c r="AC255" s="2"/>
      <c r="AD255" s="2"/>
      <c r="AE255" s="2"/>
      <c r="AF255" s="2"/>
      <c r="AG255" s="2"/>
    </row>
    <row r="256" spans="1:33" ht="15.75" customHeight="1">
      <c r="A256" s="2"/>
      <c r="B256" s="265"/>
      <c r="C256" s="3"/>
      <c r="D256" s="266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288"/>
      <c r="X256" s="288"/>
      <c r="Y256" s="288"/>
      <c r="Z256" s="288"/>
      <c r="AA256" s="3"/>
      <c r="AB256" s="2"/>
      <c r="AC256" s="2"/>
      <c r="AD256" s="2"/>
      <c r="AE256" s="2"/>
      <c r="AF256" s="2"/>
      <c r="AG256" s="2"/>
    </row>
    <row r="257" spans="1:33" ht="15.75" customHeight="1">
      <c r="A257" s="2"/>
      <c r="B257" s="265"/>
      <c r="C257" s="3"/>
      <c r="D257" s="266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288"/>
      <c r="X257" s="288"/>
      <c r="Y257" s="288"/>
      <c r="Z257" s="288"/>
      <c r="AA257" s="3"/>
      <c r="AB257" s="2"/>
      <c r="AC257" s="2"/>
      <c r="AD257" s="2"/>
      <c r="AE257" s="2"/>
      <c r="AF257" s="2"/>
      <c r="AG257" s="2"/>
    </row>
    <row r="258" spans="1:33" ht="15.75" customHeight="1">
      <c r="A258" s="2"/>
      <c r="B258" s="265"/>
      <c r="C258" s="3"/>
      <c r="D258" s="266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288"/>
      <c r="X258" s="288"/>
      <c r="Y258" s="288"/>
      <c r="Z258" s="288"/>
      <c r="AA258" s="3"/>
      <c r="AB258" s="2"/>
      <c r="AC258" s="2"/>
      <c r="AD258" s="2"/>
      <c r="AE258" s="2"/>
      <c r="AF258" s="2"/>
      <c r="AG258" s="2"/>
    </row>
    <row r="259" spans="1:33" ht="15.75" customHeight="1">
      <c r="A259" s="2"/>
      <c r="B259" s="265"/>
      <c r="C259" s="3"/>
      <c r="D259" s="266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288"/>
      <c r="X259" s="288"/>
      <c r="Y259" s="288"/>
      <c r="Z259" s="288"/>
      <c r="AA259" s="3"/>
      <c r="AB259" s="2"/>
      <c r="AC259" s="2"/>
      <c r="AD259" s="2"/>
      <c r="AE259" s="2"/>
      <c r="AF259" s="2"/>
      <c r="AG259" s="2"/>
    </row>
    <row r="260" spans="1:33" ht="15.75" customHeight="1">
      <c r="A260" s="2"/>
      <c r="B260" s="265"/>
      <c r="C260" s="3"/>
      <c r="D260" s="266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288"/>
      <c r="X260" s="288"/>
      <c r="Y260" s="288"/>
      <c r="Z260" s="288"/>
      <c r="AA260" s="3"/>
      <c r="AB260" s="2"/>
      <c r="AC260" s="2"/>
      <c r="AD260" s="2"/>
      <c r="AE260" s="2"/>
      <c r="AF260" s="2"/>
      <c r="AG260" s="2"/>
    </row>
    <row r="261" spans="1:33" ht="15.75" customHeight="1">
      <c r="A261" s="2"/>
      <c r="B261" s="265"/>
      <c r="C261" s="3"/>
      <c r="D261" s="266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288"/>
      <c r="X261" s="288"/>
      <c r="Y261" s="288"/>
      <c r="Z261" s="288"/>
      <c r="AA261" s="3"/>
      <c r="AB261" s="2"/>
      <c r="AC261" s="2"/>
      <c r="AD261" s="2"/>
      <c r="AE261" s="2"/>
      <c r="AF261" s="2"/>
      <c r="AG261" s="2"/>
    </row>
    <row r="262" spans="1:33" ht="15.75" customHeight="1">
      <c r="A262" s="2"/>
      <c r="B262" s="265"/>
      <c r="C262" s="3"/>
      <c r="D262" s="266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288"/>
      <c r="X262" s="288"/>
      <c r="Y262" s="288"/>
      <c r="Z262" s="288"/>
      <c r="AA262" s="3"/>
      <c r="AB262" s="2"/>
      <c r="AC262" s="2"/>
      <c r="AD262" s="2"/>
      <c r="AE262" s="2"/>
      <c r="AF262" s="2"/>
      <c r="AG262" s="2"/>
    </row>
    <row r="263" spans="1:33" ht="15.75" customHeight="1">
      <c r="A263" s="2"/>
      <c r="B263" s="265"/>
      <c r="C263" s="3"/>
      <c r="D263" s="266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288"/>
      <c r="X263" s="288"/>
      <c r="Y263" s="288"/>
      <c r="Z263" s="288"/>
      <c r="AA263" s="3"/>
      <c r="AB263" s="2"/>
      <c r="AC263" s="2"/>
      <c r="AD263" s="2"/>
      <c r="AE263" s="2"/>
      <c r="AF263" s="2"/>
      <c r="AG263" s="2"/>
    </row>
    <row r="264" spans="1:33" ht="15.75" customHeight="1">
      <c r="A264" s="2"/>
      <c r="B264" s="265"/>
      <c r="C264" s="3"/>
      <c r="D264" s="266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288"/>
      <c r="X264" s="288"/>
      <c r="Y264" s="288"/>
      <c r="Z264" s="288"/>
      <c r="AA264" s="3"/>
      <c r="AB264" s="2"/>
      <c r="AC264" s="2"/>
      <c r="AD264" s="2"/>
      <c r="AE264" s="2"/>
      <c r="AF264" s="2"/>
      <c r="AG264" s="2"/>
    </row>
    <row r="265" spans="1:33" ht="15.75" customHeight="1">
      <c r="A265" s="2"/>
      <c r="B265" s="265"/>
      <c r="C265" s="3"/>
      <c r="D265" s="266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288"/>
      <c r="X265" s="288"/>
      <c r="Y265" s="288"/>
      <c r="Z265" s="288"/>
      <c r="AA265" s="3"/>
      <c r="AB265" s="2"/>
      <c r="AC265" s="2"/>
      <c r="AD265" s="2"/>
      <c r="AE265" s="2"/>
      <c r="AF265" s="2"/>
      <c r="AG265" s="2"/>
    </row>
    <row r="266" spans="1:33" ht="15.75" customHeight="1">
      <c r="A266" s="2"/>
      <c r="B266" s="265"/>
      <c r="C266" s="3"/>
      <c r="D266" s="266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288"/>
      <c r="X266" s="288"/>
      <c r="Y266" s="288"/>
      <c r="Z266" s="288"/>
      <c r="AA266" s="3"/>
      <c r="AB266" s="2"/>
      <c r="AC266" s="2"/>
      <c r="AD266" s="2"/>
      <c r="AE266" s="2"/>
      <c r="AF266" s="2"/>
      <c r="AG266" s="2"/>
    </row>
    <row r="267" spans="1:33" ht="15.75" customHeight="1">
      <c r="A267" s="2"/>
      <c r="B267" s="265"/>
      <c r="C267" s="3"/>
      <c r="D267" s="266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288"/>
      <c r="X267" s="288"/>
      <c r="Y267" s="288"/>
      <c r="Z267" s="288"/>
      <c r="AA267" s="3"/>
      <c r="AB267" s="2"/>
      <c r="AC267" s="2"/>
      <c r="AD267" s="2"/>
      <c r="AE267" s="2"/>
      <c r="AF267" s="2"/>
      <c r="AG267" s="2"/>
    </row>
    <row r="268" spans="1:33" ht="15.75" customHeight="1">
      <c r="A268" s="2"/>
      <c r="B268" s="265"/>
      <c r="C268" s="3"/>
      <c r="D268" s="266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288"/>
      <c r="X268" s="288"/>
      <c r="Y268" s="288"/>
      <c r="Z268" s="288"/>
      <c r="AA268" s="3"/>
      <c r="AB268" s="2"/>
      <c r="AC268" s="2"/>
      <c r="AD268" s="2"/>
      <c r="AE268" s="2"/>
      <c r="AF268" s="2"/>
      <c r="AG268" s="2"/>
    </row>
    <row r="269" spans="1:33" ht="15.75" customHeight="1">
      <c r="A269" s="2"/>
      <c r="B269" s="265"/>
      <c r="C269" s="3"/>
      <c r="D269" s="266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288"/>
      <c r="X269" s="288"/>
      <c r="Y269" s="288"/>
      <c r="Z269" s="288"/>
      <c r="AA269" s="3"/>
      <c r="AB269" s="2"/>
      <c r="AC269" s="2"/>
      <c r="AD269" s="2"/>
      <c r="AE269" s="2"/>
      <c r="AF269" s="2"/>
      <c r="AG269" s="2"/>
    </row>
    <row r="270" spans="1:33" ht="15.75" customHeight="1">
      <c r="A270" s="2"/>
      <c r="B270" s="265"/>
      <c r="C270" s="3"/>
      <c r="D270" s="266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288"/>
      <c r="X270" s="288"/>
      <c r="Y270" s="288"/>
      <c r="Z270" s="288"/>
      <c r="AA270" s="3"/>
      <c r="AB270" s="2"/>
      <c r="AC270" s="2"/>
      <c r="AD270" s="2"/>
      <c r="AE270" s="2"/>
      <c r="AF270" s="2"/>
      <c r="AG270" s="2"/>
    </row>
    <row r="271" spans="1:33" ht="15.75" customHeight="1">
      <c r="A271" s="2"/>
      <c r="B271" s="265"/>
      <c r="C271" s="3"/>
      <c r="D271" s="266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288"/>
      <c r="X271" s="288"/>
      <c r="Y271" s="288"/>
      <c r="Z271" s="288"/>
      <c r="AA271" s="3"/>
      <c r="AB271" s="2"/>
      <c r="AC271" s="2"/>
      <c r="AD271" s="2"/>
      <c r="AE271" s="2"/>
      <c r="AF271" s="2"/>
      <c r="AG271" s="2"/>
    </row>
    <row r="272" spans="1:33" ht="15.75" customHeight="1">
      <c r="A272" s="2"/>
      <c r="B272" s="265"/>
      <c r="C272" s="3"/>
      <c r="D272" s="266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288"/>
      <c r="X272" s="288"/>
      <c r="Y272" s="288"/>
      <c r="Z272" s="288"/>
      <c r="AA272" s="3"/>
      <c r="AB272" s="2"/>
      <c r="AC272" s="2"/>
      <c r="AD272" s="2"/>
      <c r="AE272" s="2"/>
      <c r="AF272" s="2"/>
      <c r="AG272" s="2"/>
    </row>
    <row r="273" spans="1:33" ht="15.75" customHeight="1">
      <c r="A273" s="2"/>
      <c r="B273" s="265"/>
      <c r="C273" s="3"/>
      <c r="D273" s="266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288"/>
      <c r="X273" s="288"/>
      <c r="Y273" s="288"/>
      <c r="Z273" s="288"/>
      <c r="AA273" s="3"/>
      <c r="AB273" s="2"/>
      <c r="AC273" s="2"/>
      <c r="AD273" s="2"/>
      <c r="AE273" s="2"/>
      <c r="AF273" s="2"/>
      <c r="AG273" s="2"/>
    </row>
    <row r="274" spans="1:33" ht="15.75" customHeight="1">
      <c r="A274" s="2"/>
      <c r="B274" s="265"/>
      <c r="C274" s="3"/>
      <c r="D274" s="266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288"/>
      <c r="X274" s="288"/>
      <c r="Y274" s="288"/>
      <c r="Z274" s="288"/>
      <c r="AA274" s="3"/>
      <c r="AB274" s="2"/>
      <c r="AC274" s="2"/>
      <c r="AD274" s="2"/>
      <c r="AE274" s="2"/>
      <c r="AF274" s="2"/>
      <c r="AG274" s="2"/>
    </row>
    <row r="275" spans="1:33" ht="15.75" customHeight="1">
      <c r="A275" s="2"/>
      <c r="B275" s="265"/>
      <c r="C275" s="3"/>
      <c r="D275" s="266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288"/>
      <c r="X275" s="288"/>
      <c r="Y275" s="288"/>
      <c r="Z275" s="288"/>
      <c r="AA275" s="3"/>
      <c r="AB275" s="2"/>
      <c r="AC275" s="2"/>
      <c r="AD275" s="2"/>
      <c r="AE275" s="2"/>
      <c r="AF275" s="2"/>
      <c r="AG275" s="2"/>
    </row>
    <row r="276" spans="1:33" ht="15.75" customHeight="1">
      <c r="A276" s="2"/>
      <c r="B276" s="265"/>
      <c r="C276" s="3"/>
      <c r="D276" s="266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288"/>
      <c r="X276" s="288"/>
      <c r="Y276" s="288"/>
      <c r="Z276" s="288"/>
      <c r="AA276" s="3"/>
      <c r="AB276" s="2"/>
      <c r="AC276" s="2"/>
      <c r="AD276" s="2"/>
      <c r="AE276" s="2"/>
      <c r="AF276" s="2"/>
      <c r="AG276" s="2"/>
    </row>
    <row r="277" spans="1:33" ht="15.75" customHeight="1">
      <c r="A277" s="2"/>
      <c r="B277" s="265"/>
      <c r="C277" s="3"/>
      <c r="D277" s="266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288"/>
      <c r="X277" s="288"/>
      <c r="Y277" s="288"/>
      <c r="Z277" s="288"/>
      <c r="AA277" s="3"/>
      <c r="AB277" s="2"/>
      <c r="AC277" s="2"/>
      <c r="AD277" s="2"/>
      <c r="AE277" s="2"/>
      <c r="AF277" s="2"/>
      <c r="AG277" s="2"/>
    </row>
    <row r="278" spans="1:33" ht="15.75" customHeight="1">
      <c r="A278" s="2"/>
      <c r="B278" s="265"/>
      <c r="C278" s="3"/>
      <c r="D278" s="266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288"/>
      <c r="X278" s="288"/>
      <c r="Y278" s="288"/>
      <c r="Z278" s="288"/>
      <c r="AA278" s="3"/>
      <c r="AB278" s="2"/>
      <c r="AC278" s="2"/>
      <c r="AD278" s="2"/>
      <c r="AE278" s="2"/>
      <c r="AF278" s="2"/>
      <c r="AG278" s="2"/>
    </row>
    <row r="279" spans="1:33" ht="15.75" customHeight="1">
      <c r="A279" s="2"/>
      <c r="B279" s="265"/>
      <c r="C279" s="3"/>
      <c r="D279" s="266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288"/>
      <c r="X279" s="288"/>
      <c r="Y279" s="288"/>
      <c r="Z279" s="288"/>
      <c r="AA279" s="3"/>
      <c r="AB279" s="2"/>
      <c r="AC279" s="2"/>
      <c r="AD279" s="2"/>
      <c r="AE279" s="2"/>
      <c r="AF279" s="2"/>
      <c r="AG279" s="2"/>
    </row>
    <row r="280" spans="1:33" ht="15.75" customHeight="1">
      <c r="A280" s="2"/>
      <c r="B280" s="265"/>
      <c r="C280" s="3"/>
      <c r="D280" s="266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288"/>
      <c r="X280" s="288"/>
      <c r="Y280" s="288"/>
      <c r="Z280" s="288"/>
      <c r="AA280" s="3"/>
      <c r="AB280" s="2"/>
      <c r="AC280" s="2"/>
      <c r="AD280" s="2"/>
      <c r="AE280" s="2"/>
      <c r="AF280" s="2"/>
      <c r="AG280" s="2"/>
    </row>
    <row r="281" spans="1:33" ht="15.75" customHeight="1">
      <c r="A281" s="2"/>
      <c r="B281" s="265"/>
      <c r="C281" s="3"/>
      <c r="D281" s="266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288"/>
      <c r="X281" s="288"/>
      <c r="Y281" s="288"/>
      <c r="Z281" s="288"/>
      <c r="AA281" s="3"/>
      <c r="AB281" s="2"/>
      <c r="AC281" s="2"/>
      <c r="AD281" s="2"/>
      <c r="AE281" s="2"/>
      <c r="AF281" s="2"/>
      <c r="AG281" s="2"/>
    </row>
    <row r="282" spans="1:33" ht="15.75" customHeight="1">
      <c r="A282" s="2"/>
      <c r="B282" s="265"/>
      <c r="C282" s="3"/>
      <c r="D282" s="266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288"/>
      <c r="X282" s="288"/>
      <c r="Y282" s="288"/>
      <c r="Z282" s="288"/>
      <c r="AA282" s="3"/>
      <c r="AB282" s="2"/>
      <c r="AC282" s="2"/>
      <c r="AD282" s="2"/>
      <c r="AE282" s="2"/>
      <c r="AF282" s="2"/>
      <c r="AG282" s="2"/>
    </row>
    <row r="283" spans="1:33" ht="15.75" customHeight="1">
      <c r="A283" s="2"/>
      <c r="B283" s="265"/>
      <c r="C283" s="3"/>
      <c r="D283" s="266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288"/>
      <c r="X283" s="288"/>
      <c r="Y283" s="288"/>
      <c r="Z283" s="288"/>
      <c r="AA283" s="3"/>
      <c r="AB283" s="2"/>
      <c r="AC283" s="2"/>
      <c r="AD283" s="2"/>
      <c r="AE283" s="2"/>
      <c r="AF283" s="2"/>
      <c r="AG283" s="2"/>
    </row>
    <row r="284" spans="1:33" ht="15.75" customHeight="1">
      <c r="A284" s="2"/>
      <c r="B284" s="265"/>
      <c r="C284" s="3"/>
      <c r="D284" s="266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288"/>
      <c r="X284" s="288"/>
      <c r="Y284" s="288"/>
      <c r="Z284" s="288"/>
      <c r="AA284" s="3"/>
      <c r="AB284" s="2"/>
      <c r="AC284" s="2"/>
      <c r="AD284" s="2"/>
      <c r="AE284" s="2"/>
      <c r="AF284" s="2"/>
      <c r="AG284" s="2"/>
    </row>
    <row r="285" spans="1:33" ht="15.75" customHeight="1">
      <c r="A285" s="2"/>
      <c r="B285" s="265"/>
      <c r="C285" s="3"/>
      <c r="D285" s="266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288"/>
      <c r="X285" s="288"/>
      <c r="Y285" s="288"/>
      <c r="Z285" s="288"/>
      <c r="AA285" s="3"/>
      <c r="AB285" s="2"/>
      <c r="AC285" s="2"/>
      <c r="AD285" s="2"/>
      <c r="AE285" s="2"/>
      <c r="AF285" s="2"/>
      <c r="AG285" s="2"/>
    </row>
    <row r="286" spans="1:33" ht="15.75" customHeight="1">
      <c r="A286" s="2"/>
      <c r="B286" s="265"/>
      <c r="C286" s="3"/>
      <c r="D286" s="266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288"/>
      <c r="X286" s="288"/>
      <c r="Y286" s="288"/>
      <c r="Z286" s="288"/>
      <c r="AA286" s="3"/>
      <c r="AB286" s="2"/>
      <c r="AC286" s="2"/>
      <c r="AD286" s="2"/>
      <c r="AE286" s="2"/>
      <c r="AF286" s="2"/>
      <c r="AG286" s="2"/>
    </row>
    <row r="287" spans="1:33" ht="15.75" customHeight="1">
      <c r="A287" s="2"/>
      <c r="B287" s="265"/>
      <c r="C287" s="3"/>
      <c r="D287" s="266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288"/>
      <c r="X287" s="288"/>
      <c r="Y287" s="288"/>
      <c r="Z287" s="288"/>
      <c r="AA287" s="3"/>
      <c r="AB287" s="2"/>
      <c r="AC287" s="2"/>
      <c r="AD287" s="2"/>
      <c r="AE287" s="2"/>
      <c r="AF287" s="2"/>
      <c r="AG287" s="2"/>
    </row>
    <row r="288" spans="1:33" ht="15.75" customHeight="1">
      <c r="A288" s="2"/>
      <c r="B288" s="265"/>
      <c r="C288" s="3"/>
      <c r="D288" s="266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288"/>
      <c r="X288" s="288"/>
      <c r="Y288" s="288"/>
      <c r="Z288" s="288"/>
      <c r="AA288" s="3"/>
      <c r="AB288" s="2"/>
      <c r="AC288" s="2"/>
      <c r="AD288" s="2"/>
      <c r="AE288" s="2"/>
      <c r="AF288" s="2"/>
      <c r="AG288" s="2"/>
    </row>
    <row r="289" spans="1:33" ht="15.75" customHeight="1">
      <c r="A289" s="2"/>
      <c r="B289" s="265"/>
      <c r="C289" s="3"/>
      <c r="D289" s="266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288"/>
      <c r="X289" s="288"/>
      <c r="Y289" s="288"/>
      <c r="Z289" s="288"/>
      <c r="AA289" s="3"/>
      <c r="AB289" s="2"/>
      <c r="AC289" s="2"/>
      <c r="AD289" s="2"/>
      <c r="AE289" s="2"/>
      <c r="AF289" s="2"/>
      <c r="AG289" s="2"/>
    </row>
    <row r="290" spans="1:33" ht="15.75" customHeight="1">
      <c r="A290" s="2"/>
      <c r="B290" s="265"/>
      <c r="C290" s="3"/>
      <c r="D290" s="266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288"/>
      <c r="X290" s="288"/>
      <c r="Y290" s="288"/>
      <c r="Z290" s="288"/>
      <c r="AA290" s="3"/>
      <c r="AB290" s="2"/>
      <c r="AC290" s="2"/>
      <c r="AD290" s="2"/>
      <c r="AE290" s="2"/>
      <c r="AF290" s="2"/>
      <c r="AG290" s="2"/>
    </row>
    <row r="291" spans="1:33" ht="15.75" customHeight="1">
      <c r="A291" s="2"/>
      <c r="B291" s="265"/>
      <c r="C291" s="3"/>
      <c r="D291" s="266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288"/>
      <c r="X291" s="288"/>
      <c r="Y291" s="288"/>
      <c r="Z291" s="288"/>
      <c r="AA291" s="3"/>
      <c r="AB291" s="2"/>
      <c r="AC291" s="2"/>
      <c r="AD291" s="2"/>
      <c r="AE291" s="2"/>
      <c r="AF291" s="2"/>
      <c r="AG291" s="2"/>
    </row>
    <row r="292" spans="1:33" ht="15.75" customHeight="1">
      <c r="A292" s="2"/>
      <c r="B292" s="265"/>
      <c r="C292" s="3"/>
      <c r="D292" s="266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288"/>
      <c r="X292" s="288"/>
      <c r="Y292" s="288"/>
      <c r="Z292" s="288"/>
      <c r="AA292" s="3"/>
      <c r="AB292" s="2"/>
      <c r="AC292" s="2"/>
      <c r="AD292" s="2"/>
      <c r="AE292" s="2"/>
      <c r="AF292" s="2"/>
      <c r="AG292" s="2"/>
    </row>
    <row r="293" spans="1:33" ht="15.75" customHeight="1">
      <c r="A293" s="2"/>
      <c r="B293" s="265"/>
      <c r="C293" s="3"/>
      <c r="D293" s="266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288"/>
      <c r="X293" s="288"/>
      <c r="Y293" s="288"/>
      <c r="Z293" s="288"/>
      <c r="AA293" s="3"/>
      <c r="AB293" s="2"/>
      <c r="AC293" s="2"/>
      <c r="AD293" s="2"/>
      <c r="AE293" s="2"/>
      <c r="AF293" s="2"/>
      <c r="AG293" s="2"/>
    </row>
    <row r="294" spans="1:33" ht="15.75" customHeight="1">
      <c r="A294" s="2"/>
      <c r="B294" s="265"/>
      <c r="C294" s="3"/>
      <c r="D294" s="266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288"/>
      <c r="X294" s="288"/>
      <c r="Y294" s="288"/>
      <c r="Z294" s="288"/>
      <c r="AA294" s="3"/>
      <c r="AB294" s="2"/>
      <c r="AC294" s="2"/>
      <c r="AD294" s="2"/>
      <c r="AE294" s="2"/>
      <c r="AF294" s="2"/>
      <c r="AG294" s="2"/>
    </row>
    <row r="295" spans="1:33" ht="15.75" customHeight="1">
      <c r="A295" s="2"/>
      <c r="B295" s="265"/>
      <c r="C295" s="3"/>
      <c r="D295" s="266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288"/>
      <c r="X295" s="288"/>
      <c r="Y295" s="288"/>
      <c r="Z295" s="288"/>
      <c r="AA295" s="3"/>
      <c r="AB295" s="2"/>
      <c r="AC295" s="2"/>
      <c r="AD295" s="2"/>
      <c r="AE295" s="2"/>
      <c r="AF295" s="2"/>
      <c r="AG295" s="2"/>
    </row>
    <row r="296" spans="1:33" ht="15.75" customHeight="1">
      <c r="A296" s="2"/>
      <c r="B296" s="265"/>
      <c r="C296" s="3"/>
      <c r="D296" s="266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288"/>
      <c r="X296" s="288"/>
      <c r="Y296" s="288"/>
      <c r="Z296" s="288"/>
      <c r="AA296" s="3"/>
      <c r="AB296" s="2"/>
      <c r="AC296" s="2"/>
      <c r="AD296" s="2"/>
      <c r="AE296" s="2"/>
      <c r="AF296" s="2"/>
      <c r="AG296" s="2"/>
    </row>
    <row r="297" spans="1:33" ht="15.75" customHeight="1">
      <c r="A297" s="2"/>
      <c r="B297" s="265"/>
      <c r="C297" s="3"/>
      <c r="D297" s="266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288"/>
      <c r="X297" s="288"/>
      <c r="Y297" s="288"/>
      <c r="Z297" s="288"/>
      <c r="AA297" s="3"/>
      <c r="AB297" s="2"/>
      <c r="AC297" s="2"/>
      <c r="AD297" s="2"/>
      <c r="AE297" s="2"/>
      <c r="AF297" s="2"/>
      <c r="AG297" s="2"/>
    </row>
    <row r="298" spans="1:33" ht="15.75" customHeight="1">
      <c r="A298" s="2"/>
      <c r="B298" s="265"/>
      <c r="C298" s="3"/>
      <c r="D298" s="266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288"/>
      <c r="X298" s="288"/>
      <c r="Y298" s="288"/>
      <c r="Z298" s="288"/>
      <c r="AA298" s="3"/>
      <c r="AB298" s="2"/>
      <c r="AC298" s="2"/>
      <c r="AD298" s="2"/>
      <c r="AE298" s="2"/>
      <c r="AF298" s="2"/>
      <c r="AG298" s="2"/>
    </row>
    <row r="299" spans="1:33" ht="15.75" customHeight="1">
      <c r="A299" s="2"/>
      <c r="B299" s="265"/>
      <c r="C299" s="3"/>
      <c r="D299" s="266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288"/>
      <c r="X299" s="288"/>
      <c r="Y299" s="288"/>
      <c r="Z299" s="288"/>
      <c r="AA299" s="3"/>
      <c r="AB299" s="2"/>
      <c r="AC299" s="2"/>
      <c r="AD299" s="2"/>
      <c r="AE299" s="2"/>
      <c r="AF299" s="2"/>
      <c r="AG299" s="2"/>
    </row>
    <row r="300" spans="1:33" ht="15.75" customHeight="1">
      <c r="A300" s="2"/>
      <c r="B300" s="265"/>
      <c r="C300" s="3"/>
      <c r="D300" s="266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288"/>
      <c r="X300" s="288"/>
      <c r="Y300" s="288"/>
      <c r="Z300" s="288"/>
      <c r="AA300" s="3"/>
      <c r="AB300" s="2"/>
      <c r="AC300" s="2"/>
      <c r="AD300" s="2"/>
      <c r="AE300" s="2"/>
      <c r="AF300" s="2"/>
      <c r="AG300" s="2"/>
    </row>
    <row r="301" spans="1:33" ht="15.75" customHeight="1">
      <c r="A301" s="2"/>
      <c r="B301" s="265"/>
      <c r="C301" s="3"/>
      <c r="D301" s="266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288"/>
      <c r="X301" s="288"/>
      <c r="Y301" s="288"/>
      <c r="Z301" s="288"/>
      <c r="AA301" s="3"/>
      <c r="AB301" s="2"/>
      <c r="AC301" s="2"/>
      <c r="AD301" s="2"/>
      <c r="AE301" s="2"/>
      <c r="AF301" s="2"/>
      <c r="AG301" s="2"/>
    </row>
    <row r="302" spans="1:33" ht="15.75" customHeight="1">
      <c r="A302" s="2"/>
      <c r="B302" s="265"/>
      <c r="C302" s="3"/>
      <c r="D302" s="266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288"/>
      <c r="X302" s="288"/>
      <c r="Y302" s="288"/>
      <c r="Z302" s="288"/>
      <c r="AA302" s="3"/>
      <c r="AB302" s="2"/>
      <c r="AC302" s="2"/>
      <c r="AD302" s="2"/>
      <c r="AE302" s="2"/>
      <c r="AF302" s="2"/>
      <c r="AG302" s="2"/>
    </row>
    <row r="303" spans="1:33" ht="15.75" customHeight="1">
      <c r="A303" s="2"/>
      <c r="B303" s="265"/>
      <c r="C303" s="3"/>
      <c r="D303" s="266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288"/>
      <c r="X303" s="288"/>
      <c r="Y303" s="288"/>
      <c r="Z303" s="288"/>
      <c r="AA303" s="3"/>
      <c r="AB303" s="2"/>
      <c r="AC303" s="2"/>
      <c r="AD303" s="2"/>
      <c r="AE303" s="2"/>
      <c r="AF303" s="2"/>
      <c r="AG303" s="2"/>
    </row>
    <row r="304" spans="1:33" ht="15.75" customHeight="1">
      <c r="A304" s="2"/>
      <c r="B304" s="265"/>
      <c r="C304" s="3"/>
      <c r="D304" s="266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288"/>
      <c r="X304" s="288"/>
      <c r="Y304" s="288"/>
      <c r="Z304" s="288"/>
      <c r="AA304" s="3"/>
      <c r="AB304" s="2"/>
      <c r="AC304" s="2"/>
      <c r="AD304" s="2"/>
      <c r="AE304" s="2"/>
      <c r="AF304" s="2"/>
      <c r="AG304" s="2"/>
    </row>
    <row r="305" spans="1:33" ht="15.75" customHeight="1">
      <c r="A305" s="2"/>
      <c r="B305" s="265"/>
      <c r="C305" s="3"/>
      <c r="D305" s="266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288"/>
      <c r="X305" s="288"/>
      <c r="Y305" s="288"/>
      <c r="Z305" s="288"/>
      <c r="AA305" s="3"/>
      <c r="AB305" s="2"/>
      <c r="AC305" s="2"/>
      <c r="AD305" s="2"/>
      <c r="AE305" s="2"/>
      <c r="AF305" s="2"/>
      <c r="AG305" s="2"/>
    </row>
    <row r="306" spans="1:33" ht="15.75" customHeight="1">
      <c r="A306" s="2"/>
      <c r="B306" s="265"/>
      <c r="C306" s="3"/>
      <c r="D306" s="266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288"/>
      <c r="X306" s="288"/>
      <c r="Y306" s="288"/>
      <c r="Z306" s="288"/>
      <c r="AA306" s="3"/>
      <c r="AB306" s="2"/>
      <c r="AC306" s="2"/>
      <c r="AD306" s="2"/>
      <c r="AE306" s="2"/>
      <c r="AF306" s="2"/>
      <c r="AG306" s="2"/>
    </row>
    <row r="307" spans="1:33" ht="15.75" customHeight="1">
      <c r="A307" s="2"/>
      <c r="B307" s="265"/>
      <c r="C307" s="3"/>
      <c r="D307" s="266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288"/>
      <c r="X307" s="288"/>
      <c r="Y307" s="288"/>
      <c r="Z307" s="288"/>
      <c r="AA307" s="3"/>
      <c r="AB307" s="2"/>
      <c r="AC307" s="2"/>
      <c r="AD307" s="2"/>
      <c r="AE307" s="2"/>
      <c r="AF307" s="2"/>
      <c r="AG307" s="2"/>
    </row>
    <row r="308" spans="1:33" ht="15.75" customHeight="1">
      <c r="A308" s="2"/>
      <c r="B308" s="265"/>
      <c r="C308" s="3"/>
      <c r="D308" s="266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288"/>
      <c r="X308" s="288"/>
      <c r="Y308" s="288"/>
      <c r="Z308" s="288"/>
      <c r="AA308" s="3"/>
      <c r="AB308" s="2"/>
      <c r="AC308" s="2"/>
      <c r="AD308" s="2"/>
      <c r="AE308" s="2"/>
      <c r="AF308" s="2"/>
      <c r="AG308" s="2"/>
    </row>
    <row r="309" spans="1:33" ht="15.75" customHeight="1">
      <c r="A309" s="2"/>
      <c r="B309" s="265"/>
      <c r="C309" s="3"/>
      <c r="D309" s="266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288"/>
      <c r="X309" s="288"/>
      <c r="Y309" s="288"/>
      <c r="Z309" s="288"/>
      <c r="AA309" s="3"/>
      <c r="AB309" s="2"/>
      <c r="AC309" s="2"/>
      <c r="AD309" s="2"/>
      <c r="AE309" s="2"/>
      <c r="AF309" s="2"/>
      <c r="AG309" s="2"/>
    </row>
    <row r="310" spans="1:33" ht="15.75" customHeight="1">
      <c r="A310" s="2"/>
      <c r="B310" s="265"/>
      <c r="C310" s="3"/>
      <c r="D310" s="266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288"/>
      <c r="X310" s="288"/>
      <c r="Y310" s="288"/>
      <c r="Z310" s="288"/>
      <c r="AA310" s="3"/>
      <c r="AB310" s="2"/>
      <c r="AC310" s="2"/>
      <c r="AD310" s="2"/>
      <c r="AE310" s="2"/>
      <c r="AF310" s="2"/>
      <c r="AG310" s="2"/>
    </row>
    <row r="311" spans="1:33" ht="15.75" customHeight="1">
      <c r="A311" s="2"/>
      <c r="B311" s="265"/>
      <c r="C311" s="3"/>
      <c r="D311" s="266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288"/>
      <c r="X311" s="288"/>
      <c r="Y311" s="288"/>
      <c r="Z311" s="288"/>
      <c r="AA311" s="3"/>
      <c r="AB311" s="2"/>
      <c r="AC311" s="2"/>
      <c r="AD311" s="2"/>
      <c r="AE311" s="2"/>
      <c r="AF311" s="2"/>
      <c r="AG311" s="2"/>
    </row>
    <row r="312" spans="1:33" ht="15.75" customHeight="1">
      <c r="A312" s="2"/>
      <c r="B312" s="265"/>
      <c r="C312" s="3"/>
      <c r="D312" s="266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288"/>
      <c r="X312" s="288"/>
      <c r="Y312" s="288"/>
      <c r="Z312" s="288"/>
      <c r="AA312" s="3"/>
      <c r="AB312" s="2"/>
      <c r="AC312" s="2"/>
      <c r="AD312" s="2"/>
      <c r="AE312" s="2"/>
      <c r="AF312" s="2"/>
      <c r="AG312" s="2"/>
    </row>
    <row r="313" spans="1:33" ht="15.75" customHeight="1">
      <c r="A313" s="2"/>
      <c r="B313" s="265"/>
      <c r="C313" s="3"/>
      <c r="D313" s="266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288"/>
      <c r="X313" s="288"/>
      <c r="Y313" s="288"/>
      <c r="Z313" s="288"/>
      <c r="AA313" s="3"/>
      <c r="AB313" s="2"/>
      <c r="AC313" s="2"/>
      <c r="AD313" s="2"/>
      <c r="AE313" s="2"/>
      <c r="AF313" s="2"/>
      <c r="AG313" s="2"/>
    </row>
    <row r="314" spans="1:33" ht="15.75" customHeight="1">
      <c r="A314" s="2"/>
      <c r="B314" s="265"/>
      <c r="C314" s="3"/>
      <c r="D314" s="266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288"/>
      <c r="X314" s="288"/>
      <c r="Y314" s="288"/>
      <c r="Z314" s="288"/>
      <c r="AA314" s="3"/>
      <c r="AB314" s="2"/>
      <c r="AC314" s="2"/>
      <c r="AD314" s="2"/>
      <c r="AE314" s="2"/>
      <c r="AF314" s="2"/>
      <c r="AG314" s="2"/>
    </row>
    <row r="315" spans="1:33" ht="15.75" customHeight="1">
      <c r="A315" s="2"/>
      <c r="B315" s="265"/>
      <c r="C315" s="3"/>
      <c r="D315" s="266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288"/>
      <c r="X315" s="288"/>
      <c r="Y315" s="288"/>
      <c r="Z315" s="288"/>
      <c r="AA315" s="3"/>
      <c r="AB315" s="2"/>
      <c r="AC315" s="2"/>
      <c r="AD315" s="2"/>
      <c r="AE315" s="2"/>
      <c r="AF315" s="2"/>
      <c r="AG315" s="2"/>
    </row>
    <row r="316" spans="1:33" ht="15.75" customHeight="1">
      <c r="A316" s="2"/>
      <c r="B316" s="265"/>
      <c r="C316" s="3"/>
      <c r="D316" s="266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288"/>
      <c r="X316" s="288"/>
      <c r="Y316" s="288"/>
      <c r="Z316" s="288"/>
      <c r="AA316" s="3"/>
      <c r="AB316" s="2"/>
      <c r="AC316" s="2"/>
      <c r="AD316" s="2"/>
      <c r="AE316" s="2"/>
      <c r="AF316" s="2"/>
      <c r="AG316" s="2"/>
    </row>
    <row r="317" spans="1:33" ht="15.75" customHeight="1">
      <c r="A317" s="2"/>
      <c r="B317" s="265"/>
      <c r="C317" s="3"/>
      <c r="D317" s="266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288"/>
      <c r="X317" s="288"/>
      <c r="Y317" s="288"/>
      <c r="Z317" s="288"/>
      <c r="AA317" s="3"/>
      <c r="AB317" s="2"/>
      <c r="AC317" s="2"/>
      <c r="AD317" s="2"/>
      <c r="AE317" s="2"/>
      <c r="AF317" s="2"/>
      <c r="AG317" s="2"/>
    </row>
    <row r="318" spans="1:33" ht="15.75" customHeight="1">
      <c r="A318" s="2"/>
      <c r="B318" s="265"/>
      <c r="C318" s="3"/>
      <c r="D318" s="266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288"/>
      <c r="X318" s="288"/>
      <c r="Y318" s="288"/>
      <c r="Z318" s="288"/>
      <c r="AA318" s="3"/>
      <c r="AB318" s="2"/>
      <c r="AC318" s="2"/>
      <c r="AD318" s="2"/>
      <c r="AE318" s="2"/>
      <c r="AF318" s="2"/>
      <c r="AG318" s="2"/>
    </row>
    <row r="319" spans="1:33" ht="15.75" customHeight="1">
      <c r="A319" s="2"/>
      <c r="B319" s="265"/>
      <c r="C319" s="3"/>
      <c r="D319" s="266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288"/>
      <c r="X319" s="288"/>
      <c r="Y319" s="288"/>
      <c r="Z319" s="288"/>
      <c r="AA319" s="3"/>
      <c r="AB319" s="2"/>
      <c r="AC319" s="2"/>
      <c r="AD319" s="2"/>
      <c r="AE319" s="2"/>
      <c r="AF319" s="2"/>
      <c r="AG319" s="2"/>
    </row>
    <row r="320" spans="1:33" ht="15.75" customHeight="1">
      <c r="A320" s="2"/>
      <c r="B320" s="265"/>
      <c r="C320" s="3"/>
      <c r="D320" s="266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288"/>
      <c r="X320" s="288"/>
      <c r="Y320" s="288"/>
      <c r="Z320" s="288"/>
      <c r="AA320" s="3"/>
      <c r="AB320" s="2"/>
      <c r="AC320" s="2"/>
      <c r="AD320" s="2"/>
      <c r="AE320" s="2"/>
      <c r="AF320" s="2"/>
      <c r="AG320" s="2"/>
    </row>
    <row r="321" spans="1:33" ht="15.75" customHeight="1">
      <c r="A321" s="2"/>
      <c r="B321" s="265"/>
      <c r="C321" s="3"/>
      <c r="D321" s="266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288"/>
      <c r="X321" s="288"/>
      <c r="Y321" s="288"/>
      <c r="Z321" s="288"/>
      <c r="AA321" s="3"/>
      <c r="AB321" s="2"/>
      <c r="AC321" s="2"/>
      <c r="AD321" s="2"/>
      <c r="AE321" s="2"/>
      <c r="AF321" s="2"/>
      <c r="AG321" s="2"/>
    </row>
    <row r="322" spans="1:33" ht="15.75" customHeight="1">
      <c r="A322" s="2"/>
      <c r="B322" s="265"/>
      <c r="C322" s="3"/>
      <c r="D322" s="266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288"/>
      <c r="X322" s="288"/>
      <c r="Y322" s="288"/>
      <c r="Z322" s="288"/>
      <c r="AA322" s="3"/>
      <c r="AB322" s="2"/>
      <c r="AC322" s="2"/>
      <c r="AD322" s="2"/>
      <c r="AE322" s="2"/>
      <c r="AF322" s="2"/>
      <c r="AG322" s="2"/>
    </row>
    <row r="323" spans="1:33" ht="15.75" customHeight="1">
      <c r="A323" s="2"/>
      <c r="B323" s="265"/>
      <c r="C323" s="3"/>
      <c r="D323" s="266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288"/>
      <c r="X323" s="288"/>
      <c r="Y323" s="288"/>
      <c r="Z323" s="288"/>
      <c r="AA323" s="3"/>
      <c r="AB323" s="2"/>
      <c r="AC323" s="2"/>
      <c r="AD323" s="2"/>
      <c r="AE323" s="2"/>
      <c r="AF323" s="2"/>
      <c r="AG323" s="2"/>
    </row>
    <row r="324" spans="1:33" ht="15.75" customHeight="1">
      <c r="A324" s="2"/>
      <c r="B324" s="265"/>
      <c r="C324" s="3"/>
      <c r="D324" s="266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288"/>
      <c r="X324" s="288"/>
      <c r="Y324" s="288"/>
      <c r="Z324" s="288"/>
      <c r="AA324" s="3"/>
      <c r="AB324" s="2"/>
      <c r="AC324" s="2"/>
      <c r="AD324" s="2"/>
      <c r="AE324" s="2"/>
      <c r="AF324" s="2"/>
      <c r="AG324" s="2"/>
    </row>
    <row r="325" spans="1:33" ht="15.75" customHeight="1">
      <c r="A325" s="2"/>
      <c r="B325" s="265"/>
      <c r="C325" s="3"/>
      <c r="D325" s="266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288"/>
      <c r="X325" s="288"/>
      <c r="Y325" s="288"/>
      <c r="Z325" s="288"/>
      <c r="AA325" s="3"/>
      <c r="AB325" s="2"/>
      <c r="AC325" s="2"/>
      <c r="AD325" s="2"/>
      <c r="AE325" s="2"/>
      <c r="AF325" s="2"/>
      <c r="AG325" s="2"/>
    </row>
    <row r="326" spans="1:33" ht="15.75" customHeight="1">
      <c r="A326" s="2"/>
      <c r="B326" s="265"/>
      <c r="C326" s="3"/>
      <c r="D326" s="266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288"/>
      <c r="X326" s="288"/>
      <c r="Y326" s="288"/>
      <c r="Z326" s="288"/>
      <c r="AA326" s="3"/>
      <c r="AB326" s="2"/>
      <c r="AC326" s="2"/>
      <c r="AD326" s="2"/>
      <c r="AE326" s="2"/>
      <c r="AF326" s="2"/>
      <c r="AG326" s="2"/>
    </row>
    <row r="327" spans="1:33" ht="15.75" customHeight="1">
      <c r="A327" s="2"/>
      <c r="B327" s="265"/>
      <c r="C327" s="3"/>
      <c r="D327" s="266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288"/>
      <c r="X327" s="288"/>
      <c r="Y327" s="288"/>
      <c r="Z327" s="288"/>
      <c r="AA327" s="3"/>
      <c r="AB327" s="2"/>
      <c r="AC327" s="2"/>
      <c r="AD327" s="2"/>
      <c r="AE327" s="2"/>
      <c r="AF327" s="2"/>
      <c r="AG327" s="2"/>
    </row>
    <row r="328" spans="1:33" ht="15.75" customHeight="1">
      <c r="A328" s="2"/>
      <c r="B328" s="265"/>
      <c r="C328" s="3"/>
      <c r="D328" s="266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288"/>
      <c r="X328" s="288"/>
      <c r="Y328" s="288"/>
      <c r="Z328" s="288"/>
      <c r="AA328" s="3"/>
      <c r="AB328" s="2"/>
      <c r="AC328" s="2"/>
      <c r="AD328" s="2"/>
      <c r="AE328" s="2"/>
      <c r="AF328" s="2"/>
      <c r="AG328" s="2"/>
    </row>
    <row r="329" spans="1:33" ht="15.75" customHeight="1">
      <c r="A329" s="2"/>
      <c r="B329" s="265"/>
      <c r="C329" s="3"/>
      <c r="D329" s="266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288"/>
      <c r="X329" s="288"/>
      <c r="Y329" s="288"/>
      <c r="Z329" s="288"/>
      <c r="AA329" s="3"/>
      <c r="AB329" s="2"/>
      <c r="AC329" s="2"/>
      <c r="AD329" s="2"/>
      <c r="AE329" s="2"/>
      <c r="AF329" s="2"/>
      <c r="AG329" s="2"/>
    </row>
    <row r="330" spans="1:33" ht="15.75" customHeight="1">
      <c r="A330" s="2"/>
      <c r="B330" s="265"/>
      <c r="C330" s="3"/>
      <c r="D330" s="266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288"/>
      <c r="X330" s="288"/>
      <c r="Y330" s="288"/>
      <c r="Z330" s="288"/>
      <c r="AA330" s="3"/>
      <c r="AB330" s="2"/>
      <c r="AC330" s="2"/>
      <c r="AD330" s="2"/>
      <c r="AE330" s="2"/>
      <c r="AF330" s="2"/>
      <c r="AG330" s="2"/>
    </row>
    <row r="331" spans="1:33" ht="15.75" customHeight="1">
      <c r="A331" s="2"/>
      <c r="B331" s="265"/>
      <c r="C331" s="3"/>
      <c r="D331" s="266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288"/>
      <c r="X331" s="288"/>
      <c r="Y331" s="288"/>
      <c r="Z331" s="288"/>
      <c r="AA331" s="3"/>
      <c r="AB331" s="2"/>
      <c r="AC331" s="2"/>
      <c r="AD331" s="2"/>
      <c r="AE331" s="2"/>
      <c r="AF331" s="2"/>
      <c r="AG331" s="2"/>
    </row>
    <row r="332" spans="1:33" ht="15.75" customHeight="1">
      <c r="A332" s="2"/>
      <c r="B332" s="265"/>
      <c r="C332" s="3"/>
      <c r="D332" s="266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288"/>
      <c r="X332" s="288"/>
      <c r="Y332" s="288"/>
      <c r="Z332" s="288"/>
      <c r="AA332" s="3"/>
      <c r="AB332" s="2"/>
      <c r="AC332" s="2"/>
      <c r="AD332" s="2"/>
      <c r="AE332" s="2"/>
      <c r="AF332" s="2"/>
      <c r="AG332" s="2"/>
    </row>
    <row r="333" spans="1:33" ht="15.75" customHeight="1">
      <c r="A333" s="2"/>
      <c r="B333" s="265"/>
      <c r="C333" s="3"/>
      <c r="D333" s="266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288"/>
      <c r="X333" s="288"/>
      <c r="Y333" s="288"/>
      <c r="Z333" s="288"/>
      <c r="AA333" s="3"/>
      <c r="AB333" s="2"/>
      <c r="AC333" s="2"/>
      <c r="AD333" s="2"/>
      <c r="AE333" s="2"/>
      <c r="AF333" s="2"/>
      <c r="AG333" s="2"/>
    </row>
    <row r="334" spans="1:33" ht="15.75" customHeight="1">
      <c r="A334" s="2"/>
      <c r="B334" s="265"/>
      <c r="C334" s="3"/>
      <c r="D334" s="266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288"/>
      <c r="X334" s="288"/>
      <c r="Y334" s="288"/>
      <c r="Z334" s="288"/>
      <c r="AA334" s="3"/>
      <c r="AB334" s="2"/>
      <c r="AC334" s="2"/>
      <c r="AD334" s="2"/>
      <c r="AE334" s="2"/>
      <c r="AF334" s="2"/>
      <c r="AG334" s="2"/>
    </row>
    <row r="335" spans="1:33" ht="15.75" customHeight="1">
      <c r="A335" s="2"/>
      <c r="B335" s="265"/>
      <c r="C335" s="3"/>
      <c r="D335" s="266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288"/>
      <c r="X335" s="288"/>
      <c r="Y335" s="288"/>
      <c r="Z335" s="288"/>
      <c r="AA335" s="3"/>
      <c r="AB335" s="2"/>
      <c r="AC335" s="2"/>
      <c r="AD335" s="2"/>
      <c r="AE335" s="2"/>
      <c r="AF335" s="2"/>
      <c r="AG335" s="2"/>
    </row>
    <row r="336" spans="1:33" ht="15.75" customHeight="1">
      <c r="A336" s="2"/>
      <c r="B336" s="265"/>
      <c r="C336" s="3"/>
      <c r="D336" s="266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288"/>
      <c r="X336" s="288"/>
      <c r="Y336" s="288"/>
      <c r="Z336" s="288"/>
      <c r="AA336" s="3"/>
      <c r="AB336" s="2"/>
      <c r="AC336" s="2"/>
      <c r="AD336" s="2"/>
      <c r="AE336" s="2"/>
      <c r="AF336" s="2"/>
      <c r="AG336" s="2"/>
    </row>
    <row r="337" spans="1:33" ht="15.75" customHeight="1">
      <c r="A337" s="2"/>
      <c r="B337" s="265"/>
      <c r="C337" s="3"/>
      <c r="D337" s="266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288"/>
      <c r="X337" s="288"/>
      <c r="Y337" s="288"/>
      <c r="Z337" s="288"/>
      <c r="AA337" s="3"/>
      <c r="AB337" s="2"/>
      <c r="AC337" s="2"/>
      <c r="AD337" s="2"/>
      <c r="AE337" s="2"/>
      <c r="AF337" s="2"/>
      <c r="AG337" s="2"/>
    </row>
    <row r="338" spans="1:33" ht="15.75" customHeight="1">
      <c r="A338" s="2"/>
      <c r="B338" s="265"/>
      <c r="C338" s="3"/>
      <c r="D338" s="266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288"/>
      <c r="X338" s="288"/>
      <c r="Y338" s="288"/>
      <c r="Z338" s="288"/>
      <c r="AA338" s="3"/>
      <c r="AB338" s="2"/>
      <c r="AC338" s="2"/>
      <c r="AD338" s="2"/>
      <c r="AE338" s="2"/>
      <c r="AF338" s="2"/>
      <c r="AG338" s="2"/>
    </row>
    <row r="339" spans="1:33" ht="15.75" customHeight="1">
      <c r="A339" s="2"/>
      <c r="B339" s="265"/>
      <c r="C339" s="3"/>
      <c r="D339" s="266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288"/>
      <c r="X339" s="288"/>
      <c r="Y339" s="288"/>
      <c r="Z339" s="288"/>
      <c r="AA339" s="3"/>
      <c r="AB339" s="2"/>
      <c r="AC339" s="2"/>
      <c r="AD339" s="2"/>
      <c r="AE339" s="2"/>
      <c r="AF339" s="2"/>
      <c r="AG339" s="2"/>
    </row>
    <row r="340" spans="1:33" ht="15.75" customHeight="1">
      <c r="A340" s="2"/>
      <c r="B340" s="265"/>
      <c r="C340" s="3"/>
      <c r="D340" s="266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288"/>
      <c r="X340" s="288"/>
      <c r="Y340" s="288"/>
      <c r="Z340" s="288"/>
      <c r="AA340" s="3"/>
      <c r="AB340" s="2"/>
      <c r="AC340" s="2"/>
      <c r="AD340" s="2"/>
      <c r="AE340" s="2"/>
      <c r="AF340" s="2"/>
      <c r="AG340" s="2"/>
    </row>
    <row r="341" spans="1:33" ht="15.75" customHeight="1">
      <c r="A341" s="2"/>
      <c r="B341" s="265"/>
      <c r="C341" s="3"/>
      <c r="D341" s="266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288"/>
      <c r="X341" s="288"/>
      <c r="Y341" s="288"/>
      <c r="Z341" s="288"/>
      <c r="AA341" s="3"/>
      <c r="AB341" s="2"/>
      <c r="AC341" s="2"/>
      <c r="AD341" s="2"/>
      <c r="AE341" s="2"/>
      <c r="AF341" s="2"/>
      <c r="AG341" s="2"/>
    </row>
    <row r="342" spans="1:33" ht="15.75" customHeight="1">
      <c r="A342" s="2"/>
      <c r="B342" s="265"/>
      <c r="C342" s="3"/>
      <c r="D342" s="266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288"/>
      <c r="X342" s="288"/>
      <c r="Y342" s="288"/>
      <c r="Z342" s="288"/>
      <c r="AA342" s="3"/>
      <c r="AB342" s="2"/>
      <c r="AC342" s="2"/>
      <c r="AD342" s="2"/>
      <c r="AE342" s="2"/>
      <c r="AF342" s="2"/>
      <c r="AG342" s="2"/>
    </row>
    <row r="343" spans="1:33" ht="15.75" customHeight="1">
      <c r="A343" s="2"/>
      <c r="B343" s="265"/>
      <c r="C343" s="3"/>
      <c r="D343" s="266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288"/>
      <c r="X343" s="288"/>
      <c r="Y343" s="288"/>
      <c r="Z343" s="288"/>
      <c r="AA343" s="3"/>
      <c r="AB343" s="2"/>
      <c r="AC343" s="2"/>
      <c r="AD343" s="2"/>
      <c r="AE343" s="2"/>
      <c r="AF343" s="2"/>
      <c r="AG343" s="2"/>
    </row>
    <row r="344" spans="1:33" ht="15.75" customHeight="1">
      <c r="A344" s="2"/>
      <c r="B344" s="265"/>
      <c r="C344" s="3"/>
      <c r="D344" s="266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288"/>
      <c r="X344" s="288"/>
      <c r="Y344" s="288"/>
      <c r="Z344" s="288"/>
      <c r="AA344" s="3"/>
      <c r="AB344" s="2"/>
      <c r="AC344" s="2"/>
      <c r="AD344" s="2"/>
      <c r="AE344" s="2"/>
      <c r="AF344" s="2"/>
      <c r="AG344" s="2"/>
    </row>
    <row r="345" spans="1:33" ht="15.75" customHeight="1">
      <c r="A345" s="2"/>
      <c r="B345" s="265"/>
      <c r="C345" s="3"/>
      <c r="D345" s="266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288"/>
      <c r="X345" s="288"/>
      <c r="Y345" s="288"/>
      <c r="Z345" s="288"/>
      <c r="AA345" s="3"/>
      <c r="AB345" s="2"/>
      <c r="AC345" s="2"/>
      <c r="AD345" s="2"/>
      <c r="AE345" s="2"/>
      <c r="AF345" s="2"/>
      <c r="AG345" s="2"/>
    </row>
    <row r="346" spans="1:33" ht="15.75" customHeight="1">
      <c r="A346" s="2"/>
      <c r="B346" s="265"/>
      <c r="C346" s="3"/>
      <c r="D346" s="266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288"/>
      <c r="X346" s="288"/>
      <c r="Y346" s="288"/>
      <c r="Z346" s="288"/>
      <c r="AA346" s="3"/>
      <c r="AB346" s="2"/>
      <c r="AC346" s="2"/>
      <c r="AD346" s="2"/>
      <c r="AE346" s="2"/>
      <c r="AF346" s="2"/>
      <c r="AG346" s="2"/>
    </row>
    <row r="347" spans="1:33" ht="15.75" customHeight="1">
      <c r="A347" s="2"/>
      <c r="B347" s="265"/>
      <c r="C347" s="3"/>
      <c r="D347" s="266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288"/>
      <c r="X347" s="288"/>
      <c r="Y347" s="288"/>
      <c r="Z347" s="288"/>
      <c r="AA347" s="3"/>
      <c r="AB347" s="2"/>
      <c r="AC347" s="2"/>
      <c r="AD347" s="2"/>
      <c r="AE347" s="2"/>
      <c r="AF347" s="2"/>
      <c r="AG347" s="2"/>
    </row>
    <row r="348" spans="1:33" ht="15.75" customHeight="1">
      <c r="A348" s="2"/>
      <c r="B348" s="265"/>
      <c r="C348" s="3"/>
      <c r="D348" s="266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288"/>
      <c r="X348" s="288"/>
      <c r="Y348" s="288"/>
      <c r="Z348" s="288"/>
      <c r="AA348" s="3"/>
      <c r="AB348" s="2"/>
      <c r="AC348" s="2"/>
      <c r="AD348" s="2"/>
      <c r="AE348" s="2"/>
      <c r="AF348" s="2"/>
      <c r="AG348" s="2"/>
    </row>
    <row r="349" spans="1:33" ht="15.75" customHeight="1">
      <c r="A349" s="2"/>
      <c r="B349" s="265"/>
      <c r="C349" s="3"/>
      <c r="D349" s="266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288"/>
      <c r="X349" s="288"/>
      <c r="Y349" s="288"/>
      <c r="Z349" s="288"/>
      <c r="AA349" s="3"/>
      <c r="AB349" s="2"/>
      <c r="AC349" s="2"/>
      <c r="AD349" s="2"/>
      <c r="AE349" s="2"/>
      <c r="AF349" s="2"/>
      <c r="AG349" s="2"/>
    </row>
    <row r="350" spans="1:33" ht="15.75" customHeight="1">
      <c r="A350" s="2"/>
      <c r="B350" s="265"/>
      <c r="C350" s="3"/>
      <c r="D350" s="266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288"/>
      <c r="X350" s="288"/>
      <c r="Y350" s="288"/>
      <c r="Z350" s="288"/>
      <c r="AA350" s="3"/>
      <c r="AB350" s="2"/>
      <c r="AC350" s="2"/>
      <c r="AD350" s="2"/>
      <c r="AE350" s="2"/>
      <c r="AF350" s="2"/>
      <c r="AG350" s="2"/>
    </row>
    <row r="351" spans="1:33" ht="15.75" customHeight="1">
      <c r="A351" s="2"/>
      <c r="B351" s="265"/>
      <c r="C351" s="3"/>
      <c r="D351" s="266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288"/>
      <c r="X351" s="288"/>
      <c r="Y351" s="288"/>
      <c r="Z351" s="288"/>
      <c r="AA351" s="3"/>
      <c r="AB351" s="2"/>
      <c r="AC351" s="2"/>
      <c r="AD351" s="2"/>
      <c r="AE351" s="2"/>
      <c r="AF351" s="2"/>
      <c r="AG351" s="2"/>
    </row>
    <row r="352" spans="1:33" ht="15.75" customHeight="1">
      <c r="A352" s="2"/>
      <c r="B352" s="265"/>
      <c r="C352" s="3"/>
      <c r="D352" s="266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288"/>
      <c r="X352" s="288"/>
      <c r="Y352" s="288"/>
      <c r="Z352" s="288"/>
      <c r="AA352" s="3"/>
      <c r="AB352" s="2"/>
      <c r="AC352" s="2"/>
      <c r="AD352" s="2"/>
      <c r="AE352" s="2"/>
      <c r="AF352" s="2"/>
      <c r="AG352" s="2"/>
    </row>
    <row r="353" spans="1:33" ht="15.75" customHeight="1">
      <c r="A353" s="2"/>
      <c r="B353" s="265"/>
      <c r="C353" s="3"/>
      <c r="D353" s="266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288"/>
      <c r="X353" s="288"/>
      <c r="Y353" s="288"/>
      <c r="Z353" s="288"/>
      <c r="AA353" s="3"/>
      <c r="AB353" s="2"/>
      <c r="AC353" s="2"/>
      <c r="AD353" s="2"/>
      <c r="AE353" s="2"/>
      <c r="AF353" s="2"/>
      <c r="AG353" s="2"/>
    </row>
    <row r="354" spans="1:33" ht="15.75" customHeight="1">
      <c r="A354" s="2"/>
      <c r="B354" s="265"/>
      <c r="C354" s="3"/>
      <c r="D354" s="266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288"/>
      <c r="X354" s="288"/>
      <c r="Y354" s="288"/>
      <c r="Z354" s="288"/>
      <c r="AA354" s="3"/>
      <c r="AB354" s="2"/>
      <c r="AC354" s="2"/>
      <c r="AD354" s="2"/>
      <c r="AE354" s="2"/>
      <c r="AF354" s="2"/>
      <c r="AG354" s="2"/>
    </row>
    <row r="355" spans="1:33" ht="15.75" customHeight="1">
      <c r="A355" s="2"/>
      <c r="B355" s="265"/>
      <c r="C355" s="3"/>
      <c r="D355" s="266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288"/>
      <c r="X355" s="288"/>
      <c r="Y355" s="288"/>
      <c r="Z355" s="288"/>
      <c r="AA355" s="3"/>
      <c r="AB355" s="2"/>
      <c r="AC355" s="2"/>
      <c r="AD355" s="2"/>
      <c r="AE355" s="2"/>
      <c r="AF355" s="2"/>
      <c r="AG355" s="2"/>
    </row>
    <row r="356" spans="1:33" ht="15.75" customHeight="1">
      <c r="A356" s="2"/>
      <c r="B356" s="265"/>
      <c r="C356" s="3"/>
      <c r="D356" s="266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288"/>
      <c r="X356" s="288"/>
      <c r="Y356" s="288"/>
      <c r="Z356" s="288"/>
      <c r="AA356" s="3"/>
      <c r="AB356" s="2"/>
      <c r="AC356" s="2"/>
      <c r="AD356" s="2"/>
      <c r="AE356" s="2"/>
      <c r="AF356" s="2"/>
      <c r="AG356" s="2"/>
    </row>
    <row r="357" spans="1:33" ht="15.75" customHeight="1">
      <c r="A357" s="2"/>
      <c r="B357" s="265"/>
      <c r="C357" s="3"/>
      <c r="D357" s="266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288"/>
      <c r="X357" s="288"/>
      <c r="Y357" s="288"/>
      <c r="Z357" s="288"/>
      <c r="AA357" s="3"/>
      <c r="AB357" s="2"/>
      <c r="AC357" s="2"/>
      <c r="AD357" s="2"/>
      <c r="AE357" s="2"/>
      <c r="AF357" s="2"/>
      <c r="AG357" s="2"/>
    </row>
    <row r="358" spans="1:33" ht="15.75" customHeight="1">
      <c r="A358" s="2"/>
      <c r="B358" s="265"/>
      <c r="C358" s="3"/>
      <c r="D358" s="266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288"/>
      <c r="X358" s="288"/>
      <c r="Y358" s="288"/>
      <c r="Z358" s="288"/>
      <c r="AA358" s="3"/>
      <c r="AB358" s="2"/>
      <c r="AC358" s="2"/>
      <c r="AD358" s="2"/>
      <c r="AE358" s="2"/>
      <c r="AF358" s="2"/>
      <c r="AG358" s="2"/>
    </row>
    <row r="359" spans="1:33" ht="15.75" customHeight="1">
      <c r="A359" s="2"/>
      <c r="B359" s="265"/>
      <c r="C359" s="3"/>
      <c r="D359" s="266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288"/>
      <c r="X359" s="288"/>
      <c r="Y359" s="288"/>
      <c r="Z359" s="288"/>
      <c r="AA359" s="3"/>
      <c r="AB359" s="2"/>
      <c r="AC359" s="2"/>
      <c r="AD359" s="2"/>
      <c r="AE359" s="2"/>
      <c r="AF359" s="2"/>
      <c r="AG359" s="2"/>
    </row>
    <row r="360" spans="1:33" ht="15.75" customHeight="1">
      <c r="A360" s="2"/>
      <c r="B360" s="265"/>
      <c r="C360" s="3"/>
      <c r="D360" s="266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288"/>
      <c r="X360" s="288"/>
      <c r="Y360" s="288"/>
      <c r="Z360" s="288"/>
      <c r="AA360" s="3"/>
      <c r="AB360" s="2"/>
      <c r="AC360" s="2"/>
      <c r="AD360" s="2"/>
      <c r="AE360" s="2"/>
      <c r="AF360" s="2"/>
      <c r="AG360" s="2"/>
    </row>
    <row r="361" spans="1:33" ht="15.75" customHeight="1">
      <c r="A361" s="2"/>
      <c r="B361" s="265"/>
      <c r="C361" s="3"/>
      <c r="D361" s="266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288"/>
      <c r="X361" s="288"/>
      <c r="Y361" s="288"/>
      <c r="Z361" s="288"/>
      <c r="AA361" s="3"/>
      <c r="AB361" s="2"/>
      <c r="AC361" s="2"/>
      <c r="AD361" s="2"/>
      <c r="AE361" s="2"/>
      <c r="AF361" s="2"/>
      <c r="AG361" s="2"/>
    </row>
    <row r="362" spans="1:33" ht="15.75" customHeight="1">
      <c r="A362" s="2"/>
      <c r="B362" s="265"/>
      <c r="C362" s="3"/>
      <c r="D362" s="266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288"/>
      <c r="X362" s="288"/>
      <c r="Y362" s="288"/>
      <c r="Z362" s="288"/>
      <c r="AA362" s="3"/>
      <c r="AB362" s="2"/>
      <c r="AC362" s="2"/>
      <c r="AD362" s="2"/>
      <c r="AE362" s="2"/>
      <c r="AF362" s="2"/>
      <c r="AG362" s="2"/>
    </row>
    <row r="363" spans="1:33" ht="15.75" customHeight="1">
      <c r="A363" s="2"/>
      <c r="B363" s="265"/>
      <c r="C363" s="3"/>
      <c r="D363" s="266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288"/>
      <c r="X363" s="288"/>
      <c r="Y363" s="288"/>
      <c r="Z363" s="288"/>
      <c r="AA363" s="3"/>
      <c r="AB363" s="2"/>
      <c r="AC363" s="2"/>
      <c r="AD363" s="2"/>
      <c r="AE363" s="2"/>
      <c r="AF363" s="2"/>
      <c r="AG363" s="2"/>
    </row>
    <row r="364" spans="1:33" ht="15.75" customHeight="1">
      <c r="A364" s="2"/>
      <c r="B364" s="265"/>
      <c r="C364" s="3"/>
      <c r="D364" s="266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288"/>
      <c r="X364" s="288"/>
      <c r="Y364" s="288"/>
      <c r="Z364" s="288"/>
      <c r="AA364" s="3"/>
      <c r="AB364" s="2"/>
      <c r="AC364" s="2"/>
      <c r="AD364" s="2"/>
      <c r="AE364" s="2"/>
      <c r="AF364" s="2"/>
      <c r="AG364" s="2"/>
    </row>
    <row r="365" spans="1:33" ht="15.75" customHeight="1">
      <c r="A365" s="2"/>
      <c r="B365" s="265"/>
      <c r="C365" s="3"/>
      <c r="D365" s="266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288"/>
      <c r="X365" s="288"/>
      <c r="Y365" s="288"/>
      <c r="Z365" s="288"/>
      <c r="AA365" s="3"/>
      <c r="AB365" s="2"/>
      <c r="AC365" s="2"/>
      <c r="AD365" s="2"/>
      <c r="AE365" s="2"/>
      <c r="AF365" s="2"/>
      <c r="AG365" s="2"/>
    </row>
    <row r="366" spans="1:33" ht="15.75" customHeight="1">
      <c r="A366" s="2"/>
      <c r="B366" s="265"/>
      <c r="C366" s="3"/>
      <c r="D366" s="266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288"/>
      <c r="X366" s="288"/>
      <c r="Y366" s="288"/>
      <c r="Z366" s="288"/>
      <c r="AA366" s="3"/>
      <c r="AB366" s="2"/>
      <c r="AC366" s="2"/>
      <c r="AD366" s="2"/>
      <c r="AE366" s="2"/>
      <c r="AF366" s="2"/>
      <c r="AG366" s="2"/>
    </row>
    <row r="367" spans="1:33" ht="15.75" customHeight="1">
      <c r="A367" s="2"/>
      <c r="B367" s="265"/>
      <c r="C367" s="3"/>
      <c r="D367" s="266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288"/>
      <c r="X367" s="288"/>
      <c r="Y367" s="288"/>
      <c r="Z367" s="288"/>
      <c r="AA367" s="3"/>
      <c r="AB367" s="2"/>
      <c r="AC367" s="2"/>
      <c r="AD367" s="2"/>
      <c r="AE367" s="2"/>
      <c r="AF367" s="2"/>
      <c r="AG367" s="2"/>
    </row>
    <row r="368" spans="1:33" ht="15.75" customHeight="1">
      <c r="A368" s="2"/>
      <c r="B368" s="265"/>
      <c r="C368" s="3"/>
      <c r="D368" s="266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288"/>
      <c r="X368" s="288"/>
      <c r="Y368" s="288"/>
      <c r="Z368" s="288"/>
      <c r="AA368" s="3"/>
      <c r="AB368" s="2"/>
      <c r="AC368" s="2"/>
      <c r="AD368" s="2"/>
      <c r="AE368" s="2"/>
      <c r="AF368" s="2"/>
      <c r="AG368" s="2"/>
    </row>
    <row r="369" spans="1:33" ht="15.75" customHeight="1">
      <c r="A369" s="2"/>
      <c r="B369" s="265"/>
      <c r="C369" s="3"/>
      <c r="D369" s="266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288"/>
      <c r="X369" s="288"/>
      <c r="Y369" s="288"/>
      <c r="Z369" s="288"/>
      <c r="AA369" s="3"/>
      <c r="AB369" s="2"/>
      <c r="AC369" s="2"/>
      <c r="AD369" s="2"/>
      <c r="AE369" s="2"/>
      <c r="AF369" s="2"/>
      <c r="AG369" s="2"/>
    </row>
    <row r="370" spans="1:33" ht="15.75" customHeight="1">
      <c r="A370" s="2"/>
      <c r="B370" s="265"/>
      <c r="C370" s="3"/>
      <c r="D370" s="266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288"/>
      <c r="X370" s="288"/>
      <c r="Y370" s="288"/>
      <c r="Z370" s="288"/>
      <c r="AA370" s="3"/>
      <c r="AB370" s="2"/>
      <c r="AC370" s="2"/>
      <c r="AD370" s="2"/>
      <c r="AE370" s="2"/>
      <c r="AF370" s="2"/>
      <c r="AG370" s="2"/>
    </row>
    <row r="371" spans="1:33" ht="15.75" customHeight="1">
      <c r="A371" s="2"/>
      <c r="B371" s="265"/>
      <c r="C371" s="3"/>
      <c r="D371" s="266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288"/>
      <c r="X371" s="288"/>
      <c r="Y371" s="288"/>
      <c r="Z371" s="288"/>
      <c r="AA371" s="3"/>
      <c r="AB371" s="2"/>
      <c r="AC371" s="2"/>
      <c r="AD371" s="2"/>
      <c r="AE371" s="2"/>
      <c r="AF371" s="2"/>
      <c r="AG371" s="2"/>
    </row>
    <row r="372" spans="1:33" ht="15.75" customHeight="1">
      <c r="A372" s="2"/>
      <c r="B372" s="265"/>
      <c r="C372" s="3"/>
      <c r="D372" s="266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288"/>
      <c r="X372" s="288"/>
      <c r="Y372" s="288"/>
      <c r="Z372" s="288"/>
      <c r="AA372" s="3"/>
      <c r="AB372" s="2"/>
      <c r="AC372" s="2"/>
      <c r="AD372" s="2"/>
      <c r="AE372" s="2"/>
      <c r="AF372" s="2"/>
      <c r="AG372" s="2"/>
    </row>
    <row r="373" spans="1:33" ht="15.75" customHeight="1">
      <c r="A373" s="2"/>
      <c r="B373" s="265"/>
      <c r="C373" s="3"/>
      <c r="D373" s="266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288"/>
      <c r="X373" s="288"/>
      <c r="Y373" s="288"/>
      <c r="Z373" s="288"/>
      <c r="AA373" s="3"/>
      <c r="AB373" s="2"/>
      <c r="AC373" s="2"/>
      <c r="AD373" s="2"/>
      <c r="AE373" s="2"/>
      <c r="AF373" s="2"/>
      <c r="AG373" s="2"/>
    </row>
    <row r="374" spans="1:33" ht="15.75" customHeight="1">
      <c r="A374" s="2"/>
      <c r="B374" s="265"/>
      <c r="C374" s="3"/>
      <c r="D374" s="266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288"/>
      <c r="X374" s="288"/>
      <c r="Y374" s="288"/>
      <c r="Z374" s="288"/>
      <c r="AA374" s="3"/>
      <c r="AB374" s="2"/>
      <c r="AC374" s="2"/>
      <c r="AD374" s="2"/>
      <c r="AE374" s="2"/>
      <c r="AF374" s="2"/>
      <c r="AG374" s="2"/>
    </row>
    <row r="375" spans="1:33" ht="15.75" customHeight="1">
      <c r="A375" s="2"/>
      <c r="B375" s="265"/>
      <c r="C375" s="3"/>
      <c r="D375" s="266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288"/>
      <c r="X375" s="288"/>
      <c r="Y375" s="288"/>
      <c r="Z375" s="288"/>
      <c r="AA375" s="3"/>
      <c r="AB375" s="2"/>
      <c r="AC375" s="2"/>
      <c r="AD375" s="2"/>
      <c r="AE375" s="2"/>
      <c r="AF375" s="2"/>
      <c r="AG375" s="2"/>
    </row>
    <row r="376" spans="1:33" ht="15.75" customHeight="1">
      <c r="A376" s="2"/>
      <c r="B376" s="265"/>
      <c r="C376" s="3"/>
      <c r="D376" s="266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288"/>
      <c r="X376" s="288"/>
      <c r="Y376" s="288"/>
      <c r="Z376" s="288"/>
      <c r="AA376" s="3"/>
      <c r="AB376" s="2"/>
      <c r="AC376" s="2"/>
      <c r="AD376" s="2"/>
      <c r="AE376" s="2"/>
      <c r="AF376" s="2"/>
      <c r="AG376" s="2"/>
    </row>
    <row r="377" spans="1:33" ht="15.75" customHeight="1">
      <c r="A377" s="2"/>
      <c r="B377" s="265"/>
      <c r="C377" s="3"/>
      <c r="D377" s="266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288"/>
      <c r="X377" s="288"/>
      <c r="Y377" s="288"/>
      <c r="Z377" s="288"/>
      <c r="AA377" s="3"/>
      <c r="AB377" s="2"/>
      <c r="AC377" s="2"/>
      <c r="AD377" s="2"/>
      <c r="AE377" s="2"/>
      <c r="AF377" s="2"/>
      <c r="AG377" s="2"/>
    </row>
    <row r="378" spans="1:33" ht="15.75" customHeight="1">
      <c r="A378" s="2"/>
      <c r="B378" s="265"/>
      <c r="C378" s="3"/>
      <c r="D378" s="266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288"/>
      <c r="X378" s="288"/>
      <c r="Y378" s="288"/>
      <c r="Z378" s="288"/>
      <c r="AA378" s="3"/>
      <c r="AB378" s="2"/>
      <c r="AC378" s="2"/>
      <c r="AD378" s="2"/>
      <c r="AE378" s="2"/>
      <c r="AF378" s="2"/>
      <c r="AG378" s="2"/>
    </row>
    <row r="379" spans="1:33" ht="15.75" customHeight="1">
      <c r="A379" s="2"/>
      <c r="B379" s="265"/>
      <c r="C379" s="3"/>
      <c r="D379" s="266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288"/>
      <c r="X379" s="288"/>
      <c r="Y379" s="288"/>
      <c r="Z379" s="288"/>
      <c r="AA379" s="3"/>
      <c r="AB379" s="2"/>
      <c r="AC379" s="2"/>
      <c r="AD379" s="2"/>
      <c r="AE379" s="2"/>
      <c r="AF379" s="2"/>
      <c r="AG379" s="2"/>
    </row>
    <row r="380" spans="1:33" ht="15.75" customHeight="1">
      <c r="A380" s="2"/>
      <c r="B380" s="265"/>
      <c r="C380" s="3"/>
      <c r="D380" s="266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288"/>
      <c r="X380" s="288"/>
      <c r="Y380" s="288"/>
      <c r="Z380" s="288"/>
      <c r="AA380" s="3"/>
      <c r="AB380" s="2"/>
      <c r="AC380" s="2"/>
      <c r="AD380" s="2"/>
      <c r="AE380" s="2"/>
      <c r="AF380" s="2"/>
      <c r="AG380" s="2"/>
    </row>
    <row r="381" spans="1:33" ht="15.75" customHeight="1">
      <c r="A381" s="2"/>
      <c r="B381" s="265"/>
      <c r="C381" s="3"/>
      <c r="D381" s="266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288"/>
      <c r="X381" s="288"/>
      <c r="Y381" s="288"/>
      <c r="Z381" s="288"/>
      <c r="AA381" s="3"/>
      <c r="AB381" s="2"/>
      <c r="AC381" s="2"/>
      <c r="AD381" s="2"/>
      <c r="AE381" s="2"/>
      <c r="AF381" s="2"/>
      <c r="AG381" s="2"/>
    </row>
    <row r="382" spans="1:33" ht="15.75" customHeight="1">
      <c r="A382" s="2"/>
      <c r="B382" s="265"/>
      <c r="C382" s="3"/>
      <c r="D382" s="266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288"/>
      <c r="X382" s="288"/>
      <c r="Y382" s="288"/>
      <c r="Z382" s="288"/>
      <c r="AA382" s="3"/>
      <c r="AB382" s="2"/>
      <c r="AC382" s="2"/>
      <c r="AD382" s="2"/>
      <c r="AE382" s="2"/>
      <c r="AF382" s="2"/>
      <c r="AG382" s="2"/>
    </row>
    <row r="383" spans="1:33" ht="15.75" customHeight="1">
      <c r="A383" s="2"/>
      <c r="B383" s="265"/>
      <c r="C383" s="3"/>
      <c r="D383" s="266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288"/>
      <c r="X383" s="288"/>
      <c r="Y383" s="288"/>
      <c r="Z383" s="288"/>
      <c r="AA383" s="3"/>
      <c r="AB383" s="2"/>
      <c r="AC383" s="2"/>
      <c r="AD383" s="2"/>
      <c r="AE383" s="2"/>
      <c r="AF383" s="2"/>
      <c r="AG383" s="2"/>
    </row>
    <row r="384" spans="1:33" ht="15.75" customHeight="1">
      <c r="A384" s="2"/>
      <c r="B384" s="265"/>
      <c r="C384" s="3"/>
      <c r="D384" s="266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288"/>
      <c r="X384" s="288"/>
      <c r="Y384" s="288"/>
      <c r="Z384" s="288"/>
      <c r="AA384" s="3"/>
      <c r="AB384" s="2"/>
      <c r="AC384" s="2"/>
      <c r="AD384" s="2"/>
      <c r="AE384" s="2"/>
      <c r="AF384" s="2"/>
      <c r="AG384" s="2"/>
    </row>
    <row r="385" spans="1:33" ht="15.75" customHeight="1">
      <c r="A385" s="2"/>
      <c r="B385" s="2"/>
      <c r="C385" s="3"/>
      <c r="D385" s="266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288"/>
      <c r="X385" s="288"/>
      <c r="Y385" s="288"/>
      <c r="Z385" s="288"/>
      <c r="AA385" s="3"/>
      <c r="AB385" s="2"/>
      <c r="AC385" s="2"/>
      <c r="AD385" s="2"/>
      <c r="AE385" s="2"/>
      <c r="AF385" s="2"/>
      <c r="AG385" s="2"/>
    </row>
    <row r="386" spans="1:33" ht="15.75" customHeight="1">
      <c r="A386" s="2"/>
      <c r="B386" s="2"/>
      <c r="C386" s="3"/>
      <c r="D386" s="266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288"/>
      <c r="X386" s="288"/>
      <c r="Y386" s="288"/>
      <c r="Z386" s="288"/>
      <c r="AA386" s="3"/>
      <c r="AB386" s="2"/>
      <c r="AC386" s="2"/>
      <c r="AD386" s="2"/>
      <c r="AE386" s="2"/>
      <c r="AF386" s="2"/>
      <c r="AG386" s="2"/>
    </row>
    <row r="387" spans="1:33" ht="15.75" customHeight="1">
      <c r="A387" s="2"/>
      <c r="B387" s="2"/>
      <c r="C387" s="3"/>
      <c r="D387" s="266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288"/>
      <c r="X387" s="288"/>
      <c r="Y387" s="288"/>
      <c r="Z387" s="288"/>
      <c r="AA387" s="3"/>
      <c r="AB387" s="2"/>
      <c r="AC387" s="2"/>
      <c r="AD387" s="2"/>
      <c r="AE387" s="2"/>
      <c r="AF387" s="2"/>
      <c r="AG387" s="2"/>
    </row>
    <row r="388" spans="1:33" ht="15.75" customHeight="1">
      <c r="A388" s="2"/>
      <c r="B388" s="2"/>
      <c r="C388" s="3"/>
      <c r="D388" s="266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288"/>
      <c r="X388" s="288"/>
      <c r="Y388" s="288"/>
      <c r="Z388" s="288"/>
      <c r="AA388" s="3"/>
      <c r="AB388" s="2"/>
      <c r="AC388" s="2"/>
      <c r="AD388" s="2"/>
      <c r="AE388" s="2"/>
      <c r="AF388" s="2"/>
      <c r="AG388" s="2"/>
    </row>
    <row r="389" spans="1:33" ht="15.75" customHeight="1">
      <c r="A389" s="2"/>
      <c r="B389" s="2"/>
      <c r="C389" s="3"/>
      <c r="D389" s="266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288"/>
      <c r="X389" s="288"/>
      <c r="Y389" s="288"/>
      <c r="Z389" s="288"/>
      <c r="AA389" s="3"/>
      <c r="AB389" s="2"/>
      <c r="AC389" s="2"/>
      <c r="AD389" s="2"/>
      <c r="AE389" s="2"/>
      <c r="AF389" s="2"/>
      <c r="AG389" s="2"/>
    </row>
    <row r="390" spans="1:33" ht="15.75" customHeight="1">
      <c r="A390" s="79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1"/>
    </row>
    <row r="391" spans="1:33" ht="15.75" customHeight="1">
      <c r="A391" s="82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4"/>
    </row>
    <row r="392" spans="1:33" ht="15.75" customHeight="1">
      <c r="A392" s="82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4"/>
    </row>
    <row r="393" spans="1:33" ht="15.75" customHeight="1">
      <c r="A393" s="82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4"/>
    </row>
    <row r="394" spans="1:33" ht="15.75" customHeight="1">
      <c r="A394" s="82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4"/>
    </row>
    <row r="395" spans="1:33" ht="15.75" customHeight="1">
      <c r="A395" s="82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4"/>
    </row>
    <row r="396" spans="1:33" ht="15.75" customHeight="1">
      <c r="A396" s="82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4"/>
    </row>
    <row r="397" spans="1:33" ht="15.75" customHeight="1">
      <c r="A397" s="82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4"/>
    </row>
    <row r="398" spans="1:33" ht="15.75" customHeight="1">
      <c r="A398" s="82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4"/>
    </row>
    <row r="399" spans="1:33" ht="15.75" customHeight="1">
      <c r="A399" s="82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4"/>
    </row>
    <row r="400" spans="1:33" ht="15.75" customHeight="1">
      <c r="A400" s="82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4"/>
    </row>
    <row r="401" spans="1:33" ht="15.75" customHeight="1">
      <c r="A401" s="82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4"/>
    </row>
    <row r="402" spans="1:33" ht="15.75" customHeight="1">
      <c r="A402" s="82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4"/>
    </row>
    <row r="403" spans="1:33" ht="15.75" customHeight="1">
      <c r="A403" s="82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4"/>
    </row>
    <row r="404" spans="1:33" ht="15.75" customHeight="1">
      <c r="A404" s="82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4"/>
    </row>
    <row r="405" spans="1:33" ht="15.75" customHeight="1">
      <c r="A405" s="82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4"/>
    </row>
    <row r="406" spans="1:33" ht="15.75" customHeight="1">
      <c r="A406" s="82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4"/>
    </row>
    <row r="407" spans="1:33" ht="15.75" customHeight="1">
      <c r="A407" s="82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4"/>
    </row>
    <row r="408" spans="1:33" ht="15.75" customHeight="1">
      <c r="A408" s="82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4"/>
    </row>
    <row r="409" spans="1:33" ht="15.75" customHeight="1">
      <c r="A409" s="82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4"/>
    </row>
    <row r="410" spans="1:33" ht="15.75" customHeight="1">
      <c r="A410" s="82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4"/>
    </row>
    <row r="411" spans="1:33" ht="15.75" customHeight="1">
      <c r="A411" s="82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4"/>
    </row>
    <row r="412" spans="1:33" ht="15.75" customHeight="1">
      <c r="A412" s="82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4"/>
    </row>
    <row r="413" spans="1:33" ht="15.75" customHeight="1">
      <c r="A413" s="82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4"/>
    </row>
    <row r="414" spans="1:33" ht="15.75" customHeight="1">
      <c r="A414" s="82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4"/>
    </row>
    <row r="415" spans="1:33" ht="15.75" customHeight="1">
      <c r="A415" s="82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4"/>
    </row>
    <row r="416" spans="1:33" ht="15.75" customHeight="1">
      <c r="A416" s="82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4"/>
    </row>
    <row r="417" spans="1:33" ht="15.75" customHeight="1">
      <c r="A417" s="82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4"/>
    </row>
    <row r="418" spans="1:33" ht="15.75" customHeight="1">
      <c r="A418" s="82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4"/>
    </row>
    <row r="419" spans="1:33" ht="15.75" customHeight="1">
      <c r="A419" s="82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4"/>
    </row>
    <row r="420" spans="1:33" ht="15.75" customHeight="1">
      <c r="A420" s="82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4"/>
    </row>
    <row r="421" spans="1:33" ht="15.75" customHeight="1">
      <c r="A421" s="82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4"/>
    </row>
    <row r="422" spans="1:33" ht="15.75" customHeight="1">
      <c r="A422" s="82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4"/>
    </row>
    <row r="423" spans="1:33" ht="15.75" customHeight="1">
      <c r="A423" s="82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4"/>
    </row>
    <row r="424" spans="1:33" ht="15.75" customHeight="1">
      <c r="A424" s="82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4"/>
    </row>
    <row r="425" spans="1:33" ht="15.75" customHeight="1">
      <c r="A425" s="82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4"/>
    </row>
    <row r="426" spans="1:33" ht="15.75" customHeight="1">
      <c r="A426" s="82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4"/>
    </row>
    <row r="427" spans="1:33" ht="15.75" customHeight="1">
      <c r="A427" s="82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4"/>
    </row>
    <row r="428" spans="1:33" ht="15.75" customHeight="1">
      <c r="A428" s="82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4"/>
    </row>
    <row r="429" spans="1:33" ht="15.75" customHeight="1">
      <c r="A429" s="82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4"/>
    </row>
    <row r="430" spans="1:33" ht="15.75" customHeight="1">
      <c r="A430" s="82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4"/>
    </row>
    <row r="431" spans="1:33" ht="15.75" customHeight="1">
      <c r="A431" s="82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4"/>
    </row>
    <row r="432" spans="1:33" ht="15.75" customHeight="1">
      <c r="A432" s="82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4"/>
    </row>
    <row r="433" spans="1:33" ht="15.75" customHeight="1">
      <c r="A433" s="82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4"/>
    </row>
    <row r="434" spans="1:33" ht="15.75" customHeight="1">
      <c r="A434" s="82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4"/>
    </row>
    <row r="435" spans="1:33" ht="15.75" customHeight="1">
      <c r="A435" s="82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4"/>
    </row>
    <row r="436" spans="1:33" ht="15.75" customHeight="1">
      <c r="A436" s="82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4"/>
    </row>
    <row r="437" spans="1:33" ht="15.75" customHeight="1">
      <c r="A437" s="82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4"/>
    </row>
    <row r="438" spans="1:33" ht="15.75" customHeight="1">
      <c r="A438" s="82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4"/>
    </row>
    <row r="439" spans="1:33" ht="15.75" customHeight="1">
      <c r="A439" s="82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4"/>
    </row>
    <row r="440" spans="1:33" ht="15.75" customHeight="1">
      <c r="A440" s="82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4"/>
    </row>
    <row r="441" spans="1:33" ht="15.75" customHeight="1">
      <c r="A441" s="82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4"/>
    </row>
    <row r="442" spans="1:33" ht="15.75" customHeight="1">
      <c r="A442" s="82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4"/>
    </row>
    <row r="443" spans="1:33" ht="15.75" customHeight="1">
      <c r="A443" s="82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4"/>
    </row>
    <row r="444" spans="1:33" ht="15.75" customHeight="1">
      <c r="A444" s="82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4"/>
    </row>
    <row r="445" spans="1:33" ht="15.75" customHeight="1">
      <c r="A445" s="82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4"/>
    </row>
    <row r="446" spans="1:33" ht="15.75" customHeight="1">
      <c r="A446" s="82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4"/>
    </row>
    <row r="447" spans="1:33" ht="15.75" customHeight="1">
      <c r="A447" s="82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4"/>
    </row>
    <row r="448" spans="1:33" ht="15.75" customHeight="1">
      <c r="A448" s="82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4"/>
    </row>
    <row r="449" spans="1:33" ht="15.75" customHeight="1">
      <c r="A449" s="82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4"/>
    </row>
    <row r="450" spans="1:33" ht="15.75" customHeight="1">
      <c r="A450" s="82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4"/>
    </row>
    <row r="451" spans="1:33" ht="15.75" customHeight="1">
      <c r="A451" s="82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4"/>
    </row>
    <row r="452" spans="1:33" ht="15.75" customHeight="1">
      <c r="A452" s="82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4"/>
    </row>
    <row r="453" spans="1:33" ht="15.75" customHeight="1">
      <c r="A453" s="82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4"/>
    </row>
    <row r="454" spans="1:33" ht="15.75" customHeight="1">
      <c r="A454" s="82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4"/>
    </row>
    <row r="455" spans="1:33" ht="15.75" customHeight="1">
      <c r="A455" s="82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4"/>
    </row>
    <row r="456" spans="1:33" ht="15.75" customHeight="1">
      <c r="A456" s="82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4"/>
    </row>
    <row r="457" spans="1:33" ht="15.75" customHeight="1">
      <c r="A457" s="82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4"/>
    </row>
    <row r="458" spans="1:33" ht="15.75" customHeight="1">
      <c r="A458" s="82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4"/>
    </row>
    <row r="459" spans="1:33" ht="15.75" customHeight="1">
      <c r="A459" s="82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4"/>
    </row>
    <row r="460" spans="1:33" ht="15.75" customHeight="1">
      <c r="A460" s="82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4"/>
    </row>
    <row r="461" spans="1:33" ht="15.75" customHeight="1">
      <c r="A461" s="82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4"/>
    </row>
    <row r="462" spans="1:33" ht="15.75" customHeight="1">
      <c r="A462" s="82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4"/>
    </row>
    <row r="463" spans="1:33" ht="15.75" customHeight="1">
      <c r="A463" s="82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4"/>
    </row>
    <row r="464" spans="1:33" ht="15.75" customHeight="1">
      <c r="A464" s="82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4"/>
    </row>
    <row r="465" spans="1:33" ht="15.75" customHeight="1">
      <c r="A465" s="82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4"/>
    </row>
    <row r="466" spans="1:33" ht="15.75" customHeight="1">
      <c r="A466" s="82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4"/>
    </row>
    <row r="467" spans="1:33" ht="15.75" customHeight="1">
      <c r="A467" s="82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4"/>
    </row>
    <row r="468" spans="1:33" ht="15.75" customHeight="1">
      <c r="A468" s="82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4"/>
    </row>
    <row r="469" spans="1:33" ht="15.75" customHeight="1">
      <c r="A469" s="82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4"/>
    </row>
    <row r="470" spans="1:33" ht="15.75" customHeight="1">
      <c r="A470" s="82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4"/>
    </row>
    <row r="471" spans="1:33" ht="15.75" customHeight="1">
      <c r="A471" s="82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4"/>
    </row>
    <row r="472" spans="1:33" ht="15.75" customHeight="1">
      <c r="A472" s="82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4"/>
    </row>
    <row r="473" spans="1:33" ht="15.75" customHeight="1">
      <c r="A473" s="82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4"/>
    </row>
    <row r="474" spans="1:33" ht="15.75" customHeight="1">
      <c r="A474" s="82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4"/>
    </row>
    <row r="475" spans="1:33" ht="15.75" customHeight="1">
      <c r="A475" s="82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4"/>
    </row>
    <row r="476" spans="1:33" ht="15.75" customHeight="1">
      <c r="A476" s="82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4"/>
    </row>
    <row r="477" spans="1:33" ht="15.75" customHeight="1">
      <c r="A477" s="82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4"/>
    </row>
    <row r="478" spans="1:33" ht="15.75" customHeight="1">
      <c r="A478" s="82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4"/>
    </row>
    <row r="479" spans="1:33" ht="15.75" customHeight="1">
      <c r="A479" s="82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4"/>
    </row>
    <row r="480" spans="1:33" ht="15.75" customHeight="1">
      <c r="A480" s="82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4"/>
    </row>
    <row r="481" spans="1:33" ht="15.75" customHeight="1">
      <c r="A481" s="82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4"/>
    </row>
    <row r="482" spans="1:33" ht="15.75" customHeight="1">
      <c r="A482" s="82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4"/>
    </row>
    <row r="483" spans="1:33" ht="15.75" customHeight="1">
      <c r="A483" s="82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4"/>
    </row>
    <row r="484" spans="1:33" ht="15.75" customHeight="1">
      <c r="A484" s="82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4"/>
    </row>
    <row r="485" spans="1:33" ht="15.75" customHeight="1">
      <c r="A485" s="82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4"/>
    </row>
    <row r="486" spans="1:33" ht="15.75" customHeight="1">
      <c r="A486" s="82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4"/>
    </row>
    <row r="487" spans="1:33" ht="15.75" customHeight="1">
      <c r="A487" s="82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4"/>
    </row>
    <row r="488" spans="1:33" ht="15.75" customHeight="1">
      <c r="A488" s="82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4"/>
    </row>
    <row r="489" spans="1:33" ht="15.75" customHeight="1">
      <c r="A489" s="82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4"/>
    </row>
    <row r="490" spans="1:33" ht="15.75" customHeight="1">
      <c r="A490" s="82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4"/>
    </row>
    <row r="491" spans="1:33" ht="15.75" customHeight="1">
      <c r="A491" s="82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4"/>
    </row>
    <row r="492" spans="1:33" ht="15.75" customHeight="1">
      <c r="A492" s="82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4"/>
    </row>
    <row r="493" spans="1:33" ht="15.75" customHeight="1">
      <c r="A493" s="82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4"/>
    </row>
    <row r="494" spans="1:33" ht="15.75" customHeight="1">
      <c r="A494" s="82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4"/>
    </row>
    <row r="495" spans="1:33" ht="15.75" customHeight="1">
      <c r="A495" s="82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4"/>
    </row>
    <row r="496" spans="1:33" ht="15.75" customHeight="1">
      <c r="A496" s="82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4"/>
    </row>
    <row r="497" spans="1:33" ht="15.75" customHeight="1">
      <c r="A497" s="82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4"/>
    </row>
    <row r="498" spans="1:33" ht="15.75" customHeight="1">
      <c r="A498" s="82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4"/>
    </row>
    <row r="499" spans="1:33" ht="15.75" customHeight="1">
      <c r="A499" s="82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4"/>
    </row>
    <row r="500" spans="1:33" ht="15.75" customHeight="1">
      <c r="A500" s="82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4"/>
    </row>
    <row r="501" spans="1:33" ht="15.75" customHeight="1">
      <c r="A501" s="82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4"/>
    </row>
    <row r="502" spans="1:33" ht="15.75" customHeight="1">
      <c r="A502" s="82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4"/>
    </row>
    <row r="503" spans="1:33" ht="15.75" customHeight="1">
      <c r="A503" s="82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4"/>
    </row>
    <row r="504" spans="1:33" ht="15.75" customHeight="1">
      <c r="A504" s="82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4"/>
    </row>
    <row r="505" spans="1:33" ht="15.75" customHeight="1">
      <c r="A505" s="82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4"/>
    </row>
    <row r="506" spans="1:33" ht="15.75" customHeight="1">
      <c r="A506" s="82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4"/>
    </row>
    <row r="507" spans="1:33" ht="15.75" customHeight="1">
      <c r="A507" s="82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4"/>
    </row>
    <row r="508" spans="1:33" ht="15.75" customHeight="1">
      <c r="A508" s="82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4"/>
    </row>
    <row r="509" spans="1:33" ht="15.75" customHeight="1">
      <c r="A509" s="82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4"/>
    </row>
    <row r="510" spans="1:33" ht="15.75" customHeight="1">
      <c r="A510" s="82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4"/>
    </row>
    <row r="511" spans="1:33" ht="15.75" customHeight="1">
      <c r="A511" s="82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4"/>
    </row>
    <row r="512" spans="1:33" ht="15.75" customHeight="1">
      <c r="A512" s="82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4"/>
    </row>
    <row r="513" spans="1:33" ht="15.75" customHeight="1">
      <c r="A513" s="82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4"/>
    </row>
    <row r="514" spans="1:33" ht="15.75" customHeight="1">
      <c r="A514" s="82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4"/>
    </row>
    <row r="515" spans="1:33" ht="15.75" customHeight="1">
      <c r="A515" s="82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4"/>
    </row>
    <row r="516" spans="1:33" ht="15.75" customHeight="1">
      <c r="A516" s="82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4"/>
    </row>
    <row r="517" spans="1:33" ht="15.75" customHeight="1">
      <c r="A517" s="82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4"/>
    </row>
    <row r="518" spans="1:33" ht="15.75" customHeight="1">
      <c r="A518" s="82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4"/>
    </row>
    <row r="519" spans="1:33" ht="15.75" customHeight="1">
      <c r="A519" s="82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4"/>
    </row>
    <row r="520" spans="1:33" ht="15.75" customHeight="1">
      <c r="A520" s="82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4"/>
    </row>
    <row r="521" spans="1:33" ht="15.75" customHeight="1">
      <c r="A521" s="82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4"/>
    </row>
    <row r="522" spans="1:33" ht="15.75" customHeight="1">
      <c r="A522" s="82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4"/>
    </row>
    <row r="523" spans="1:33" ht="15.75" customHeight="1">
      <c r="A523" s="82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4"/>
    </row>
    <row r="524" spans="1:33" ht="15.75" customHeight="1">
      <c r="A524" s="82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4"/>
    </row>
    <row r="525" spans="1:33" ht="15.75" customHeight="1">
      <c r="A525" s="82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4"/>
    </row>
    <row r="526" spans="1:33" ht="15.75" customHeight="1">
      <c r="A526" s="82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4"/>
    </row>
    <row r="527" spans="1:33" ht="15.75" customHeight="1">
      <c r="A527" s="82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4"/>
    </row>
    <row r="528" spans="1:33" ht="15.75" customHeight="1">
      <c r="A528" s="82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4"/>
    </row>
    <row r="529" spans="1:33" ht="15.75" customHeight="1">
      <c r="A529" s="82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4"/>
    </row>
    <row r="530" spans="1:33" ht="15.75" customHeight="1">
      <c r="A530" s="82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4"/>
    </row>
    <row r="531" spans="1:33" ht="15.75" customHeight="1">
      <c r="A531" s="82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4"/>
    </row>
    <row r="532" spans="1:33" ht="15.75" customHeight="1">
      <c r="A532" s="82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4"/>
    </row>
    <row r="533" spans="1:33" ht="15.75" customHeight="1">
      <c r="A533" s="82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4"/>
    </row>
    <row r="534" spans="1:33" ht="15.75" customHeight="1">
      <c r="A534" s="82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4"/>
    </row>
    <row r="535" spans="1:33" ht="15.75" customHeight="1">
      <c r="A535" s="82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4"/>
    </row>
    <row r="536" spans="1:33" ht="15.75" customHeight="1">
      <c r="A536" s="82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4"/>
    </row>
    <row r="537" spans="1:33" ht="15.75" customHeight="1">
      <c r="A537" s="82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4"/>
    </row>
    <row r="538" spans="1:33" ht="15.75" customHeight="1">
      <c r="A538" s="82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4"/>
    </row>
    <row r="539" spans="1:33" ht="15.75" customHeight="1">
      <c r="A539" s="82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4"/>
    </row>
    <row r="540" spans="1:33" ht="15.75" customHeight="1">
      <c r="A540" s="82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4"/>
    </row>
    <row r="541" spans="1:33" ht="15.75" customHeight="1">
      <c r="A541" s="82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4"/>
    </row>
    <row r="542" spans="1:33" ht="15.75" customHeight="1">
      <c r="A542" s="82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4"/>
    </row>
    <row r="543" spans="1:33" ht="15.75" customHeight="1">
      <c r="A543" s="82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4"/>
    </row>
    <row r="544" spans="1:33" ht="15.75" customHeight="1">
      <c r="A544" s="82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4"/>
    </row>
    <row r="545" spans="1:33" ht="15.75" customHeight="1">
      <c r="A545" s="82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4"/>
    </row>
    <row r="546" spans="1:33" ht="15.75" customHeight="1">
      <c r="A546" s="82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4"/>
    </row>
    <row r="547" spans="1:33" ht="15.75" customHeight="1">
      <c r="A547" s="82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4"/>
    </row>
    <row r="548" spans="1:33" ht="15.75" customHeight="1">
      <c r="A548" s="82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4"/>
    </row>
    <row r="549" spans="1:33" ht="15.75" customHeight="1">
      <c r="A549" s="82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4"/>
    </row>
    <row r="550" spans="1:33" ht="15.75" customHeight="1">
      <c r="A550" s="82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4"/>
    </row>
    <row r="551" spans="1:33" ht="15.75" customHeight="1">
      <c r="A551" s="82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4"/>
    </row>
    <row r="552" spans="1:33" ht="15.75" customHeight="1">
      <c r="A552" s="82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4"/>
    </row>
    <row r="553" spans="1:33" ht="15.75" customHeight="1">
      <c r="A553" s="82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4"/>
    </row>
    <row r="554" spans="1:33" ht="15.75" customHeight="1">
      <c r="A554" s="82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4"/>
    </row>
    <row r="555" spans="1:33" ht="15.75" customHeight="1">
      <c r="A555" s="82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4"/>
    </row>
    <row r="556" spans="1:33" ht="15.75" customHeight="1">
      <c r="A556" s="82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4"/>
    </row>
    <row r="557" spans="1:33" ht="15.75" customHeight="1">
      <c r="A557" s="82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4"/>
    </row>
    <row r="558" spans="1:33" ht="15.75" customHeight="1">
      <c r="A558" s="82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4"/>
    </row>
    <row r="559" spans="1:33" ht="15.75" customHeight="1">
      <c r="A559" s="82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4"/>
    </row>
    <row r="560" spans="1:33" ht="15.75" customHeight="1">
      <c r="A560" s="82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4"/>
    </row>
    <row r="561" spans="1:33" ht="15.75" customHeight="1">
      <c r="A561" s="82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4"/>
    </row>
    <row r="562" spans="1:33" ht="15.75" customHeight="1">
      <c r="A562" s="82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4"/>
    </row>
    <row r="563" spans="1:33" ht="15.75" customHeight="1">
      <c r="A563" s="82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4"/>
    </row>
    <row r="564" spans="1:33" ht="15.75" customHeight="1">
      <c r="A564" s="82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4"/>
    </row>
    <row r="565" spans="1:33" ht="15.75" customHeight="1">
      <c r="A565" s="82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4"/>
    </row>
    <row r="566" spans="1:33" ht="15.75" customHeight="1">
      <c r="A566" s="82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4"/>
    </row>
    <row r="567" spans="1:33" ht="15.75" customHeight="1">
      <c r="A567" s="82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4"/>
    </row>
    <row r="568" spans="1:33" ht="15.75" customHeight="1">
      <c r="A568" s="82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4"/>
    </row>
    <row r="569" spans="1:33" ht="15.75" customHeight="1">
      <c r="A569" s="82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4"/>
    </row>
    <row r="570" spans="1:33" ht="15.75" customHeight="1">
      <c r="A570" s="82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4"/>
    </row>
    <row r="571" spans="1:33" ht="15.75" customHeight="1">
      <c r="A571" s="82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4"/>
    </row>
    <row r="572" spans="1:33" ht="15.75" customHeight="1">
      <c r="A572" s="82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4"/>
    </row>
    <row r="573" spans="1:33" ht="15.75" customHeight="1">
      <c r="A573" s="82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4"/>
    </row>
    <row r="574" spans="1:33" ht="15.75" customHeight="1">
      <c r="A574" s="82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4"/>
    </row>
    <row r="575" spans="1:33" ht="15.75" customHeight="1">
      <c r="A575" s="82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4"/>
    </row>
    <row r="576" spans="1:33" ht="15.75" customHeight="1">
      <c r="A576" s="82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4"/>
    </row>
    <row r="577" spans="1:33" ht="15.75" customHeight="1">
      <c r="A577" s="82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4"/>
    </row>
    <row r="578" spans="1:33" ht="15.75" customHeight="1">
      <c r="A578" s="82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4"/>
    </row>
    <row r="579" spans="1:33" ht="15.75" customHeight="1">
      <c r="A579" s="82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4"/>
    </row>
    <row r="580" spans="1:33" ht="15.75" customHeight="1">
      <c r="A580" s="82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4"/>
    </row>
    <row r="581" spans="1:33" ht="15.75" customHeight="1">
      <c r="A581" s="82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4"/>
    </row>
    <row r="582" spans="1:33" ht="15.75" customHeight="1">
      <c r="A582" s="82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4"/>
    </row>
    <row r="583" spans="1:33" ht="15.75" customHeight="1">
      <c r="A583" s="82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4"/>
    </row>
    <row r="584" spans="1:33" ht="15.75" customHeight="1">
      <c r="A584" s="82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4"/>
    </row>
    <row r="585" spans="1:33" ht="15.75" customHeight="1">
      <c r="A585" s="82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4"/>
    </row>
    <row r="586" spans="1:33" ht="15.75" customHeight="1">
      <c r="A586" s="82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4"/>
    </row>
    <row r="587" spans="1:33" ht="15.75" customHeight="1">
      <c r="A587" s="82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4"/>
    </row>
    <row r="588" spans="1:33" ht="15.75" customHeight="1">
      <c r="A588" s="82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4"/>
    </row>
    <row r="589" spans="1:33" ht="15.75" customHeight="1">
      <c r="A589" s="82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4"/>
    </row>
    <row r="590" spans="1:33" ht="15.75" customHeight="1">
      <c r="A590" s="82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4"/>
    </row>
    <row r="591" spans="1:33" ht="15.75" customHeight="1">
      <c r="A591" s="82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4"/>
    </row>
    <row r="592" spans="1:33" ht="15.75" customHeight="1">
      <c r="A592" s="82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4"/>
    </row>
    <row r="593" spans="1:33" ht="15.75" customHeight="1">
      <c r="A593" s="82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4"/>
    </row>
    <row r="594" spans="1:33" ht="15.75" customHeight="1">
      <c r="A594" s="82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4"/>
    </row>
    <row r="595" spans="1:33" ht="15.75" customHeight="1">
      <c r="A595" s="82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4"/>
    </row>
    <row r="596" spans="1:33" ht="15.75" customHeight="1">
      <c r="A596" s="82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4"/>
    </row>
    <row r="597" spans="1:33" ht="15.75" customHeight="1">
      <c r="A597" s="82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4"/>
    </row>
    <row r="598" spans="1:33" ht="15.75" customHeight="1">
      <c r="A598" s="82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4"/>
    </row>
    <row r="599" spans="1:33" ht="15.75" customHeight="1">
      <c r="A599" s="82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4"/>
    </row>
    <row r="600" spans="1:33" ht="15.75" customHeight="1">
      <c r="A600" s="82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4"/>
    </row>
    <row r="601" spans="1:33" ht="15.75" customHeight="1">
      <c r="A601" s="82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4"/>
    </row>
    <row r="602" spans="1:33" ht="15.75" customHeight="1">
      <c r="A602" s="82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4"/>
    </row>
    <row r="603" spans="1:33" ht="15.75" customHeight="1">
      <c r="A603" s="82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4"/>
    </row>
    <row r="604" spans="1:33" ht="15.75" customHeight="1">
      <c r="A604" s="82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4"/>
    </row>
    <row r="605" spans="1:33" ht="15.75" customHeight="1">
      <c r="A605" s="82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4"/>
    </row>
    <row r="606" spans="1:33" ht="15.75" customHeight="1">
      <c r="A606" s="82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4"/>
    </row>
    <row r="607" spans="1:33" ht="15.75" customHeight="1">
      <c r="A607" s="82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4"/>
    </row>
    <row r="608" spans="1:33" ht="15.75" customHeight="1">
      <c r="A608" s="82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4"/>
    </row>
    <row r="609" spans="1:33" ht="15.75" customHeight="1">
      <c r="A609" s="82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4"/>
    </row>
    <row r="610" spans="1:33" ht="15.75" customHeight="1">
      <c r="A610" s="82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4"/>
    </row>
    <row r="611" spans="1:33" ht="15.75" customHeight="1">
      <c r="A611" s="82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4"/>
    </row>
    <row r="612" spans="1:33" ht="15.75" customHeight="1">
      <c r="A612" s="82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4"/>
    </row>
    <row r="613" spans="1:33" ht="15.75" customHeight="1">
      <c r="A613" s="82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4"/>
    </row>
    <row r="614" spans="1:33" ht="15.75" customHeight="1">
      <c r="A614" s="82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4"/>
    </row>
    <row r="615" spans="1:33" ht="15.75" customHeight="1">
      <c r="A615" s="82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4"/>
    </row>
    <row r="616" spans="1:33" ht="15.75" customHeight="1">
      <c r="A616" s="82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4"/>
    </row>
    <row r="617" spans="1:33" ht="15.75" customHeight="1">
      <c r="A617" s="82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4"/>
    </row>
    <row r="618" spans="1:33" ht="15.75" customHeight="1">
      <c r="A618" s="82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4"/>
    </row>
    <row r="619" spans="1:33" ht="15.75" customHeight="1">
      <c r="A619" s="82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4"/>
    </row>
    <row r="620" spans="1:33" ht="15.75" customHeight="1">
      <c r="A620" s="82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4"/>
    </row>
    <row r="621" spans="1:33" ht="15.75" customHeight="1">
      <c r="A621" s="82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4"/>
    </row>
    <row r="622" spans="1:33" ht="15.75" customHeight="1">
      <c r="A622" s="82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4"/>
    </row>
    <row r="623" spans="1:33" ht="15.75" customHeight="1">
      <c r="A623" s="82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4"/>
    </row>
    <row r="624" spans="1:33" ht="15.75" customHeight="1">
      <c r="A624" s="82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4"/>
    </row>
    <row r="625" spans="1:33" ht="15.75" customHeight="1">
      <c r="A625" s="82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4"/>
    </row>
    <row r="626" spans="1:33" ht="15.75" customHeight="1">
      <c r="A626" s="82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4"/>
    </row>
    <row r="627" spans="1:33" ht="15.75" customHeight="1">
      <c r="A627" s="82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4"/>
    </row>
    <row r="628" spans="1:33" ht="15.75" customHeight="1">
      <c r="A628" s="82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4"/>
    </row>
    <row r="629" spans="1:33" ht="15.75" customHeight="1">
      <c r="A629" s="82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4"/>
    </row>
    <row r="630" spans="1:33" ht="15.75" customHeight="1">
      <c r="A630" s="82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4"/>
    </row>
    <row r="631" spans="1:33" ht="15.75" customHeight="1">
      <c r="A631" s="82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4"/>
    </row>
    <row r="632" spans="1:33" ht="15.75" customHeight="1">
      <c r="A632" s="82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4"/>
    </row>
    <row r="633" spans="1:33" ht="15.75" customHeight="1">
      <c r="A633" s="82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4"/>
    </row>
    <row r="634" spans="1:33" ht="15.75" customHeight="1">
      <c r="A634" s="82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4"/>
    </row>
    <row r="635" spans="1:33" ht="15.75" customHeight="1">
      <c r="A635" s="82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4"/>
    </row>
    <row r="636" spans="1:33" ht="15.75" customHeight="1">
      <c r="A636" s="82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4"/>
    </row>
    <row r="637" spans="1:33" ht="15.75" customHeight="1">
      <c r="A637" s="82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4"/>
    </row>
    <row r="638" spans="1:33" ht="15.75" customHeight="1">
      <c r="A638" s="82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4"/>
    </row>
    <row r="639" spans="1:33" ht="15.75" customHeight="1">
      <c r="A639" s="82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4"/>
    </row>
    <row r="640" spans="1:33" ht="15.75" customHeight="1">
      <c r="A640" s="82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4"/>
    </row>
    <row r="641" spans="1:33" ht="15.75" customHeight="1">
      <c r="A641" s="82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4"/>
    </row>
    <row r="642" spans="1:33" ht="15.75" customHeight="1">
      <c r="A642" s="82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4"/>
    </row>
    <row r="643" spans="1:33" ht="15.75" customHeight="1">
      <c r="A643" s="82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4"/>
    </row>
    <row r="644" spans="1:33" ht="15.75" customHeight="1">
      <c r="A644" s="82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4"/>
    </row>
    <row r="645" spans="1:33" ht="15.75" customHeight="1">
      <c r="A645" s="82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4"/>
    </row>
    <row r="646" spans="1:33" ht="15.75" customHeight="1">
      <c r="A646" s="82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4"/>
    </row>
    <row r="647" spans="1:33" ht="15.75" customHeight="1">
      <c r="A647" s="82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4"/>
    </row>
    <row r="648" spans="1:33" ht="15.75" customHeight="1">
      <c r="A648" s="82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4"/>
    </row>
    <row r="649" spans="1:33" ht="15.75" customHeight="1">
      <c r="A649" s="82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4"/>
    </row>
    <row r="650" spans="1:33" ht="15.75" customHeight="1">
      <c r="A650" s="82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4"/>
    </row>
    <row r="651" spans="1:33" ht="15.75" customHeight="1">
      <c r="A651" s="82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4"/>
    </row>
    <row r="652" spans="1:33" ht="15.75" customHeight="1">
      <c r="A652" s="82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4"/>
    </row>
    <row r="653" spans="1:33" ht="15.75" customHeight="1">
      <c r="A653" s="82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4"/>
    </row>
    <row r="654" spans="1:33" ht="15.75" customHeight="1">
      <c r="A654" s="82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4"/>
    </row>
    <row r="655" spans="1:33" ht="15.75" customHeight="1">
      <c r="A655" s="82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4"/>
    </row>
    <row r="656" spans="1:33" ht="15.75" customHeight="1">
      <c r="A656" s="82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4"/>
    </row>
    <row r="657" spans="1:33" ht="15.75" customHeight="1">
      <c r="A657" s="82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4"/>
    </row>
    <row r="658" spans="1:33" ht="15.75" customHeight="1">
      <c r="A658" s="82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4"/>
    </row>
    <row r="659" spans="1:33" ht="15.75" customHeight="1">
      <c r="A659" s="82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4"/>
    </row>
    <row r="660" spans="1:33" ht="15.75" customHeight="1">
      <c r="A660" s="82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4"/>
    </row>
    <row r="661" spans="1:33" ht="15.75" customHeight="1">
      <c r="A661" s="82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4"/>
    </row>
    <row r="662" spans="1:33" ht="15.75" customHeight="1">
      <c r="A662" s="82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4"/>
    </row>
    <row r="663" spans="1:33" ht="15.75" customHeight="1">
      <c r="A663" s="82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4"/>
    </row>
    <row r="664" spans="1:33" ht="15.75" customHeight="1">
      <c r="A664" s="82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4"/>
    </row>
    <row r="665" spans="1:33" ht="15.75" customHeight="1">
      <c r="A665" s="82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4"/>
    </row>
    <row r="666" spans="1:33" ht="15.75" customHeight="1">
      <c r="A666" s="82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4"/>
    </row>
    <row r="667" spans="1:33" ht="15.75" customHeight="1">
      <c r="A667" s="82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4"/>
    </row>
    <row r="668" spans="1:33" ht="15.75" customHeight="1">
      <c r="A668" s="82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4"/>
    </row>
    <row r="669" spans="1:33" ht="15.75" customHeight="1">
      <c r="A669" s="82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4"/>
    </row>
    <row r="670" spans="1:33" ht="15.75" customHeight="1">
      <c r="A670" s="82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4"/>
    </row>
    <row r="671" spans="1:33" ht="15.75" customHeight="1">
      <c r="A671" s="82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4"/>
    </row>
    <row r="672" spans="1:33" ht="15.75" customHeight="1">
      <c r="A672" s="82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4"/>
    </row>
    <row r="673" spans="1:33" ht="15.75" customHeight="1">
      <c r="A673" s="82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4"/>
    </row>
    <row r="674" spans="1:33" ht="15.75" customHeight="1">
      <c r="A674" s="82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4"/>
    </row>
    <row r="675" spans="1:33" ht="15.75" customHeight="1">
      <c r="A675" s="82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4"/>
    </row>
    <row r="676" spans="1:33" ht="15.75" customHeight="1">
      <c r="A676" s="82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4"/>
    </row>
    <row r="677" spans="1:33" ht="15.75" customHeight="1">
      <c r="A677" s="82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4"/>
    </row>
    <row r="678" spans="1:33" ht="15.75" customHeight="1">
      <c r="A678" s="82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4"/>
    </row>
    <row r="679" spans="1:33" ht="15.75" customHeight="1">
      <c r="A679" s="82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4"/>
    </row>
    <row r="680" spans="1:33" ht="15.75" customHeight="1">
      <c r="A680" s="82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4"/>
    </row>
    <row r="681" spans="1:33" ht="15.75" customHeight="1">
      <c r="A681" s="82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4"/>
    </row>
    <row r="682" spans="1:33" ht="15.75" customHeight="1">
      <c r="A682" s="82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4"/>
    </row>
    <row r="683" spans="1:33" ht="15.75" customHeight="1">
      <c r="A683" s="82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4"/>
    </row>
    <row r="684" spans="1:33" ht="15.75" customHeight="1">
      <c r="A684" s="82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4"/>
    </row>
    <row r="685" spans="1:33" ht="15.75" customHeight="1">
      <c r="A685" s="82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4"/>
    </row>
    <row r="686" spans="1:33" ht="15.75" customHeight="1">
      <c r="A686" s="82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4"/>
    </row>
    <row r="687" spans="1:33" ht="15.75" customHeight="1">
      <c r="A687" s="82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4"/>
    </row>
    <row r="688" spans="1:33" ht="15.75" customHeight="1">
      <c r="A688" s="82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4"/>
    </row>
    <row r="689" spans="1:33" ht="15.75" customHeight="1">
      <c r="A689" s="82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4"/>
    </row>
    <row r="690" spans="1:33" ht="15.75" customHeight="1">
      <c r="A690" s="82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4"/>
    </row>
    <row r="691" spans="1:33" ht="15.75" customHeight="1">
      <c r="A691" s="82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4"/>
    </row>
    <row r="692" spans="1:33" ht="15.75" customHeight="1">
      <c r="A692" s="82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4"/>
    </row>
    <row r="693" spans="1:33" ht="15.75" customHeight="1">
      <c r="A693" s="82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4"/>
    </row>
    <row r="694" spans="1:33" ht="15.75" customHeight="1">
      <c r="A694" s="82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4"/>
    </row>
    <row r="695" spans="1:33" ht="15.75" customHeight="1">
      <c r="A695" s="82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4"/>
    </row>
    <row r="696" spans="1:33" ht="15.75" customHeight="1">
      <c r="A696" s="82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4"/>
    </row>
    <row r="697" spans="1:33" ht="15.75" customHeight="1">
      <c r="A697" s="82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4"/>
    </row>
    <row r="698" spans="1:33" ht="15.75" customHeight="1">
      <c r="A698" s="82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4"/>
    </row>
    <row r="699" spans="1:33" ht="15.75" customHeight="1">
      <c r="A699" s="82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4"/>
    </row>
    <row r="700" spans="1:33" ht="15.75" customHeight="1">
      <c r="A700" s="82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4"/>
    </row>
    <row r="701" spans="1:33" ht="15.75" customHeight="1">
      <c r="A701" s="82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4"/>
    </row>
    <row r="702" spans="1:33" ht="15.75" customHeight="1">
      <c r="A702" s="82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4"/>
    </row>
    <row r="703" spans="1:33" ht="15.75" customHeight="1">
      <c r="A703" s="82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4"/>
    </row>
    <row r="704" spans="1:33" ht="15.75" customHeight="1">
      <c r="A704" s="82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4"/>
    </row>
    <row r="705" spans="1:33" ht="15.75" customHeight="1">
      <c r="A705" s="82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4"/>
    </row>
    <row r="706" spans="1:33" ht="15.75" customHeight="1">
      <c r="A706" s="82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4"/>
    </row>
    <row r="707" spans="1:33" ht="15.75" customHeight="1">
      <c r="A707" s="82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4"/>
    </row>
    <row r="708" spans="1:33" ht="15.75" customHeight="1">
      <c r="A708" s="82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4"/>
    </row>
    <row r="709" spans="1:33" ht="15.75" customHeight="1">
      <c r="A709" s="82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4"/>
    </row>
    <row r="710" spans="1:33" ht="15.75" customHeight="1">
      <c r="A710" s="82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4"/>
    </row>
    <row r="711" spans="1:33" ht="15.75" customHeight="1">
      <c r="A711" s="82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4"/>
    </row>
    <row r="712" spans="1:33" ht="15.75" customHeight="1">
      <c r="A712" s="82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4"/>
    </row>
    <row r="713" spans="1:33" ht="15.75" customHeight="1">
      <c r="A713" s="82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4"/>
    </row>
    <row r="714" spans="1:33" ht="15.75" customHeight="1">
      <c r="A714" s="82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4"/>
    </row>
    <row r="715" spans="1:33" ht="15.75" customHeight="1">
      <c r="A715" s="82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4"/>
    </row>
    <row r="716" spans="1:33" ht="15.75" customHeight="1">
      <c r="A716" s="82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4"/>
    </row>
    <row r="717" spans="1:33" ht="15.75" customHeight="1">
      <c r="A717" s="82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4"/>
    </row>
    <row r="718" spans="1:33" ht="15.75" customHeight="1">
      <c r="A718" s="82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4"/>
    </row>
    <row r="719" spans="1:33" ht="15.75" customHeight="1">
      <c r="A719" s="82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4"/>
    </row>
    <row r="720" spans="1:33" ht="15.75" customHeight="1">
      <c r="A720" s="82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4"/>
    </row>
    <row r="721" spans="1:33" ht="15.75" customHeight="1">
      <c r="A721" s="82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4"/>
    </row>
    <row r="722" spans="1:33" ht="15.75" customHeight="1">
      <c r="A722" s="82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4"/>
    </row>
    <row r="723" spans="1:33" ht="15.75" customHeight="1">
      <c r="A723" s="82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4"/>
    </row>
    <row r="724" spans="1:33" ht="15.75" customHeight="1">
      <c r="A724" s="82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4"/>
    </row>
    <row r="725" spans="1:33" ht="15.75" customHeight="1">
      <c r="A725" s="82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4"/>
    </row>
    <row r="726" spans="1:33" ht="15.75" customHeight="1">
      <c r="A726" s="82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4"/>
    </row>
    <row r="727" spans="1:33" ht="15.75" customHeight="1">
      <c r="A727" s="82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4"/>
    </row>
    <row r="728" spans="1:33" ht="15.75" customHeight="1">
      <c r="A728" s="82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4"/>
    </row>
    <row r="729" spans="1:33" ht="15.75" customHeight="1">
      <c r="A729" s="82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4"/>
    </row>
    <row r="730" spans="1:33" ht="15.75" customHeight="1">
      <c r="A730" s="82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4"/>
    </row>
    <row r="731" spans="1:33" ht="15.75" customHeight="1">
      <c r="A731" s="82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4"/>
    </row>
    <row r="732" spans="1:33" ht="15.75" customHeight="1">
      <c r="A732" s="82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4"/>
    </row>
    <row r="733" spans="1:33" ht="15.75" customHeight="1">
      <c r="A733" s="82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4"/>
    </row>
    <row r="734" spans="1:33" ht="15.75" customHeight="1">
      <c r="A734" s="82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4"/>
    </row>
    <row r="735" spans="1:33" ht="15.75" customHeight="1">
      <c r="A735" s="82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4"/>
    </row>
    <row r="736" spans="1:33" ht="15.75" customHeight="1">
      <c r="A736" s="82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4"/>
    </row>
    <row r="737" spans="1:33" ht="15.75" customHeight="1">
      <c r="A737" s="82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4"/>
    </row>
    <row r="738" spans="1:33" ht="15.75" customHeight="1">
      <c r="A738" s="82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4"/>
    </row>
    <row r="739" spans="1:33" ht="15.75" customHeight="1">
      <c r="A739" s="82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4"/>
    </row>
    <row r="740" spans="1:33" ht="15.75" customHeight="1">
      <c r="A740" s="82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4"/>
    </row>
    <row r="741" spans="1:33" ht="15.75" customHeight="1">
      <c r="A741" s="82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4"/>
    </row>
    <row r="742" spans="1:33" ht="15.75" customHeight="1">
      <c r="A742" s="82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4"/>
    </row>
    <row r="743" spans="1:33" ht="15.75" customHeight="1">
      <c r="A743" s="82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4"/>
    </row>
    <row r="744" spans="1:33" ht="15.75" customHeight="1">
      <c r="A744" s="82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4"/>
    </row>
    <row r="745" spans="1:33" ht="15.75" customHeight="1">
      <c r="A745" s="82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4"/>
    </row>
    <row r="746" spans="1:33" ht="15.75" customHeight="1">
      <c r="A746" s="82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4"/>
    </row>
    <row r="747" spans="1:33" ht="15.75" customHeight="1">
      <c r="A747" s="82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4"/>
    </row>
    <row r="748" spans="1:33" ht="15.75" customHeight="1">
      <c r="A748" s="82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4"/>
    </row>
    <row r="749" spans="1:33" ht="15.75" customHeight="1">
      <c r="A749" s="82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4"/>
    </row>
    <row r="750" spans="1:33" ht="15.75" customHeight="1">
      <c r="A750" s="82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4"/>
    </row>
    <row r="751" spans="1:33" ht="15.75" customHeight="1">
      <c r="A751" s="82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4"/>
    </row>
    <row r="752" spans="1:33" ht="15.75" customHeight="1">
      <c r="A752" s="82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4"/>
    </row>
    <row r="753" spans="1:33" ht="15.75" customHeight="1">
      <c r="A753" s="82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4"/>
    </row>
    <row r="754" spans="1:33" ht="15.75" customHeight="1">
      <c r="A754" s="82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4"/>
    </row>
    <row r="755" spans="1:33" ht="15.75" customHeight="1">
      <c r="A755" s="82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4"/>
    </row>
    <row r="756" spans="1:33" ht="15.75" customHeight="1">
      <c r="A756" s="82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4"/>
    </row>
    <row r="757" spans="1:33" ht="15.75" customHeight="1">
      <c r="A757" s="82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4"/>
    </row>
    <row r="758" spans="1:33" ht="15.75" customHeight="1">
      <c r="A758" s="82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4"/>
    </row>
    <row r="759" spans="1:33" ht="15.75" customHeight="1">
      <c r="A759" s="82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4"/>
    </row>
    <row r="760" spans="1:33" ht="15.75" customHeight="1">
      <c r="A760" s="82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4"/>
    </row>
    <row r="761" spans="1:33" ht="15.75" customHeight="1">
      <c r="A761" s="82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4"/>
    </row>
    <row r="762" spans="1:33" ht="15.75" customHeight="1">
      <c r="A762" s="82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4"/>
    </row>
    <row r="763" spans="1:33" ht="15.75" customHeight="1">
      <c r="A763" s="82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4"/>
    </row>
    <row r="764" spans="1:33" ht="15.75" customHeight="1">
      <c r="A764" s="82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4"/>
    </row>
    <row r="765" spans="1:33" ht="15.75" customHeight="1">
      <c r="A765" s="82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4"/>
    </row>
    <row r="766" spans="1:33" ht="15.75" customHeight="1">
      <c r="A766" s="82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4"/>
    </row>
    <row r="767" spans="1:33" ht="15.75" customHeight="1">
      <c r="A767" s="82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4"/>
    </row>
    <row r="768" spans="1:33" ht="15.75" customHeight="1">
      <c r="A768" s="82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4"/>
    </row>
    <row r="769" spans="1:33" ht="15.75" customHeight="1">
      <c r="A769" s="82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4"/>
    </row>
    <row r="770" spans="1:33" ht="15.75" customHeight="1">
      <c r="A770" s="82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4"/>
    </row>
    <row r="771" spans="1:33" ht="15.75" customHeight="1">
      <c r="A771" s="82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4"/>
    </row>
    <row r="772" spans="1:33" ht="15.75" customHeight="1">
      <c r="A772" s="82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4"/>
    </row>
    <row r="773" spans="1:33" ht="15.75" customHeight="1">
      <c r="A773" s="82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4"/>
    </row>
    <row r="774" spans="1:33" ht="15.75" customHeight="1">
      <c r="A774" s="82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4"/>
    </row>
    <row r="775" spans="1:33" ht="15.75" customHeight="1">
      <c r="A775" s="82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4"/>
    </row>
    <row r="776" spans="1:33" ht="15.75" customHeight="1">
      <c r="A776" s="82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4"/>
    </row>
    <row r="777" spans="1:33" ht="15.75" customHeight="1">
      <c r="A777" s="82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4"/>
    </row>
    <row r="778" spans="1:33" ht="15.75" customHeight="1">
      <c r="A778" s="82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4"/>
    </row>
    <row r="779" spans="1:33" ht="15.75" customHeight="1">
      <c r="A779" s="82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4"/>
    </row>
    <row r="780" spans="1:33" ht="15.75" customHeight="1">
      <c r="A780" s="82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4"/>
    </row>
    <row r="781" spans="1:33" ht="15.75" customHeight="1">
      <c r="A781" s="82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4"/>
    </row>
    <row r="782" spans="1:33" ht="15.75" customHeight="1">
      <c r="A782" s="82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4"/>
    </row>
    <row r="783" spans="1:33" ht="15.75" customHeight="1">
      <c r="A783" s="82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4"/>
    </row>
    <row r="784" spans="1:33" ht="15.75" customHeight="1">
      <c r="A784" s="82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4"/>
    </row>
    <row r="785" spans="1:33" ht="15.75" customHeight="1">
      <c r="A785" s="82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4"/>
    </row>
    <row r="786" spans="1:33" ht="15.75" customHeight="1">
      <c r="A786" s="82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4"/>
    </row>
    <row r="787" spans="1:33" ht="15.75" customHeight="1">
      <c r="A787" s="82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4"/>
    </row>
    <row r="788" spans="1:33" ht="15.75" customHeight="1">
      <c r="A788" s="82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4"/>
    </row>
    <row r="789" spans="1:33" ht="15.75" customHeight="1">
      <c r="A789" s="82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4"/>
    </row>
    <row r="790" spans="1:33" ht="15.75" customHeight="1">
      <c r="A790" s="82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4"/>
    </row>
    <row r="791" spans="1:33" ht="15.75" customHeight="1">
      <c r="A791" s="82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4"/>
    </row>
    <row r="792" spans="1:33" ht="15.75" customHeight="1">
      <c r="A792" s="82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4"/>
    </row>
    <row r="793" spans="1:33" ht="15.75" customHeight="1">
      <c r="A793" s="82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4"/>
    </row>
    <row r="794" spans="1:33" ht="15.75" customHeight="1">
      <c r="A794" s="82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4"/>
    </row>
    <row r="795" spans="1:33" ht="15.75" customHeight="1">
      <c r="A795" s="82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4"/>
    </row>
    <row r="796" spans="1:33" ht="15.75" customHeight="1">
      <c r="A796" s="82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4"/>
    </row>
    <row r="797" spans="1:33" ht="15.75" customHeight="1">
      <c r="A797" s="82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4"/>
    </row>
    <row r="798" spans="1:33" ht="15.75" customHeight="1">
      <c r="A798" s="82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4"/>
    </row>
    <row r="799" spans="1:33" ht="15.75" customHeight="1">
      <c r="A799" s="82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4"/>
    </row>
    <row r="800" spans="1:33" ht="15.75" customHeight="1">
      <c r="A800" s="82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4"/>
    </row>
    <row r="801" spans="1:33" ht="15.75" customHeight="1">
      <c r="A801" s="82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4"/>
    </row>
    <row r="802" spans="1:33" ht="15.75" customHeight="1">
      <c r="A802" s="82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4"/>
    </row>
    <row r="803" spans="1:33" ht="15.75" customHeight="1">
      <c r="A803" s="82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4"/>
    </row>
    <row r="804" spans="1:33" ht="15.75" customHeight="1">
      <c r="A804" s="82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4"/>
    </row>
    <row r="805" spans="1:33" ht="15.75" customHeight="1">
      <c r="A805" s="82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4"/>
    </row>
    <row r="806" spans="1:33" ht="15.75" customHeight="1">
      <c r="A806" s="82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4"/>
    </row>
    <row r="807" spans="1:33" ht="15.75" customHeight="1">
      <c r="A807" s="82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4"/>
    </row>
    <row r="808" spans="1:33" ht="15.75" customHeight="1">
      <c r="A808" s="82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4"/>
    </row>
    <row r="809" spans="1:33" ht="15.75" customHeight="1">
      <c r="A809" s="82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4"/>
    </row>
    <row r="810" spans="1:33" ht="15.75" customHeight="1">
      <c r="A810" s="82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4"/>
    </row>
    <row r="811" spans="1:33" ht="15.75" customHeight="1">
      <c r="A811" s="82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4"/>
    </row>
    <row r="812" spans="1:33" ht="15.75" customHeight="1">
      <c r="A812" s="82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4"/>
    </row>
    <row r="813" spans="1:33" ht="15.75" customHeight="1">
      <c r="A813" s="82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4"/>
    </row>
    <row r="814" spans="1:33" ht="15.75" customHeight="1">
      <c r="A814" s="82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4"/>
    </row>
    <row r="815" spans="1:33" ht="15.75" customHeight="1">
      <c r="A815" s="82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4"/>
    </row>
    <row r="816" spans="1:33" ht="15.75" customHeight="1">
      <c r="A816" s="82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4"/>
    </row>
    <row r="817" spans="1:33" ht="15.75" customHeight="1">
      <c r="A817" s="82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4"/>
    </row>
    <row r="818" spans="1:33" ht="15.75" customHeight="1">
      <c r="A818" s="82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4"/>
    </row>
    <row r="819" spans="1:33" ht="15.75" customHeight="1">
      <c r="A819" s="82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4"/>
    </row>
    <row r="820" spans="1:33" ht="15.75" customHeight="1">
      <c r="A820" s="82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4"/>
    </row>
    <row r="821" spans="1:33" ht="15.75" customHeight="1">
      <c r="A821" s="82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4"/>
    </row>
    <row r="822" spans="1:33" ht="15.75" customHeight="1">
      <c r="A822" s="82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4"/>
    </row>
    <row r="823" spans="1:33" ht="15.75" customHeight="1">
      <c r="A823" s="82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4"/>
    </row>
    <row r="824" spans="1:33" ht="15.75" customHeight="1">
      <c r="A824" s="82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4"/>
    </row>
    <row r="825" spans="1:33" ht="15.75" customHeight="1">
      <c r="A825" s="82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4"/>
    </row>
    <row r="826" spans="1:33" ht="15.75" customHeight="1">
      <c r="A826" s="82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4"/>
    </row>
    <row r="827" spans="1:33" ht="15.75" customHeight="1">
      <c r="A827" s="82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4"/>
    </row>
    <row r="828" spans="1:33" ht="15.75" customHeight="1">
      <c r="A828" s="82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4"/>
    </row>
    <row r="829" spans="1:33" ht="15.75" customHeight="1">
      <c r="A829" s="82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4"/>
    </row>
    <row r="830" spans="1:33" ht="15.75" customHeight="1">
      <c r="A830" s="82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4"/>
    </row>
    <row r="831" spans="1:33" ht="15.75" customHeight="1">
      <c r="A831" s="82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4"/>
    </row>
    <row r="832" spans="1:33" ht="15.75" customHeight="1">
      <c r="A832" s="82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4"/>
    </row>
    <row r="833" spans="1:33" ht="15.75" customHeight="1">
      <c r="A833" s="82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4"/>
    </row>
    <row r="834" spans="1:33" ht="15.75" customHeight="1">
      <c r="A834" s="82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4"/>
    </row>
    <row r="835" spans="1:33" ht="15.75" customHeight="1">
      <c r="A835" s="82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4"/>
    </row>
    <row r="836" spans="1:33" ht="15.75" customHeight="1">
      <c r="A836" s="82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4"/>
    </row>
    <row r="837" spans="1:33" ht="15.75" customHeight="1">
      <c r="A837" s="82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4"/>
    </row>
    <row r="838" spans="1:33" ht="15.75" customHeight="1">
      <c r="A838" s="82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4"/>
    </row>
    <row r="839" spans="1:33" ht="15.75" customHeight="1">
      <c r="A839" s="82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4"/>
    </row>
    <row r="840" spans="1:33" ht="15.75" customHeight="1">
      <c r="A840" s="82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4"/>
    </row>
    <row r="841" spans="1:33" ht="15.75" customHeight="1">
      <c r="A841" s="82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4"/>
    </row>
    <row r="842" spans="1:33" ht="15.75" customHeight="1">
      <c r="A842" s="82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4"/>
    </row>
    <row r="843" spans="1:33" ht="15.75" customHeight="1">
      <c r="A843" s="82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4"/>
    </row>
    <row r="844" spans="1:33" ht="15.75" customHeight="1">
      <c r="A844" s="82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4"/>
    </row>
    <row r="845" spans="1:33" ht="15.75" customHeight="1">
      <c r="A845" s="82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4"/>
    </row>
    <row r="846" spans="1:33" ht="15.75" customHeight="1">
      <c r="A846" s="82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4"/>
    </row>
    <row r="847" spans="1:33" ht="15.75" customHeight="1">
      <c r="A847" s="82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4"/>
    </row>
    <row r="848" spans="1:33" ht="15.75" customHeight="1">
      <c r="A848" s="82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4"/>
    </row>
    <row r="849" spans="1:33" ht="15.75" customHeight="1">
      <c r="A849" s="82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4"/>
    </row>
    <row r="850" spans="1:33" ht="15.75" customHeight="1">
      <c r="A850" s="82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4"/>
    </row>
    <row r="851" spans="1:33" ht="15.75" customHeight="1">
      <c r="A851" s="82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4"/>
    </row>
    <row r="852" spans="1:33" ht="15.75" customHeight="1">
      <c r="A852" s="82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4"/>
    </row>
    <row r="853" spans="1:33" ht="15.75" customHeight="1">
      <c r="A853" s="82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4"/>
    </row>
    <row r="854" spans="1:33" ht="15.75" customHeight="1">
      <c r="A854" s="82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4"/>
    </row>
    <row r="855" spans="1:33" ht="15.75" customHeight="1">
      <c r="A855" s="82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4"/>
    </row>
    <row r="856" spans="1:33" ht="15.75" customHeight="1">
      <c r="A856" s="82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4"/>
    </row>
    <row r="857" spans="1:33" ht="15.75" customHeight="1">
      <c r="A857" s="82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4"/>
    </row>
    <row r="858" spans="1:33" ht="15.75" customHeight="1">
      <c r="A858" s="82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4"/>
    </row>
    <row r="859" spans="1:33" ht="15.75" customHeight="1">
      <c r="A859" s="82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4"/>
    </row>
    <row r="860" spans="1:33" ht="15.75" customHeight="1">
      <c r="A860" s="82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4"/>
    </row>
    <row r="861" spans="1:33" ht="15.75" customHeight="1">
      <c r="A861" s="82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4"/>
    </row>
    <row r="862" spans="1:33" ht="15.75" customHeight="1">
      <c r="A862" s="82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4"/>
    </row>
    <row r="863" spans="1:33" ht="15.75" customHeight="1">
      <c r="A863" s="82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4"/>
    </row>
    <row r="864" spans="1:33" ht="15.75" customHeight="1">
      <c r="A864" s="82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4"/>
    </row>
    <row r="865" spans="1:33" ht="15.75" customHeight="1">
      <c r="A865" s="82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4"/>
    </row>
    <row r="866" spans="1:33" ht="15.75" customHeight="1">
      <c r="A866" s="82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4"/>
    </row>
    <row r="867" spans="1:33" ht="15.75" customHeight="1">
      <c r="A867" s="82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4"/>
    </row>
    <row r="868" spans="1:33" ht="15.75" customHeight="1">
      <c r="A868" s="82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4"/>
    </row>
    <row r="869" spans="1:33" ht="15.75" customHeight="1">
      <c r="A869" s="82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4"/>
    </row>
    <row r="870" spans="1:33" ht="15.75" customHeight="1">
      <c r="A870" s="82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4"/>
    </row>
    <row r="871" spans="1:33" ht="15.75" customHeight="1">
      <c r="A871" s="82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4"/>
    </row>
    <row r="872" spans="1:33" ht="15.75" customHeight="1">
      <c r="A872" s="82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4"/>
    </row>
    <row r="873" spans="1:33" ht="15.75" customHeight="1">
      <c r="A873" s="82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4"/>
    </row>
    <row r="874" spans="1:33" ht="15.75" customHeight="1">
      <c r="A874" s="82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4"/>
    </row>
    <row r="875" spans="1:33" ht="15.75" customHeight="1">
      <c r="A875" s="82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4"/>
    </row>
    <row r="876" spans="1:33" ht="15.75" customHeight="1">
      <c r="A876" s="82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4"/>
    </row>
    <row r="877" spans="1:33" ht="15.75" customHeight="1">
      <c r="A877" s="82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4"/>
    </row>
    <row r="878" spans="1:33" ht="15.75" customHeight="1">
      <c r="A878" s="82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4"/>
    </row>
    <row r="879" spans="1:33" ht="15.75" customHeight="1">
      <c r="A879" s="82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4"/>
    </row>
    <row r="880" spans="1:33" ht="15.75" customHeight="1">
      <c r="A880" s="82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4"/>
    </row>
    <row r="881" spans="1:33" ht="15.75" customHeight="1">
      <c r="A881" s="82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4"/>
    </row>
    <row r="882" spans="1:33" ht="15.75" customHeight="1">
      <c r="A882" s="82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4"/>
    </row>
    <row r="883" spans="1:33" ht="15.75" customHeight="1">
      <c r="A883" s="82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4"/>
    </row>
    <row r="884" spans="1:33" ht="15.75" customHeight="1">
      <c r="A884" s="82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4"/>
    </row>
    <row r="885" spans="1:33" ht="15.75" customHeight="1">
      <c r="A885" s="82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4"/>
    </row>
    <row r="886" spans="1:33" ht="15.75" customHeight="1">
      <c r="A886" s="82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4"/>
    </row>
    <row r="887" spans="1:33" ht="15.75" customHeight="1">
      <c r="A887" s="82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4"/>
    </row>
    <row r="888" spans="1:33" ht="15.75" customHeight="1">
      <c r="A888" s="82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4"/>
    </row>
    <row r="889" spans="1:33" ht="15.75" customHeight="1">
      <c r="A889" s="82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4"/>
    </row>
    <row r="890" spans="1:33" ht="15.75" customHeight="1">
      <c r="A890" s="82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4"/>
    </row>
    <row r="891" spans="1:33" ht="15.75" customHeight="1">
      <c r="A891" s="82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4"/>
    </row>
    <row r="892" spans="1:33" ht="15.75" customHeight="1">
      <c r="A892" s="82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4"/>
    </row>
    <row r="893" spans="1:33" ht="15.75" customHeight="1">
      <c r="A893" s="82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4"/>
    </row>
    <row r="894" spans="1:33" ht="15.75" customHeight="1">
      <c r="A894" s="82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4"/>
    </row>
    <row r="895" spans="1:33" ht="15.75" customHeight="1">
      <c r="A895" s="82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4"/>
    </row>
    <row r="896" spans="1:33" ht="15.75" customHeight="1">
      <c r="A896" s="82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4"/>
    </row>
    <row r="897" spans="1:33" ht="15.75" customHeight="1">
      <c r="A897" s="82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4"/>
    </row>
    <row r="898" spans="1:33" ht="15.75" customHeight="1">
      <c r="A898" s="82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4"/>
    </row>
    <row r="899" spans="1:33" ht="15.75" customHeight="1">
      <c r="A899" s="82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4"/>
    </row>
    <row r="900" spans="1:33" ht="15.75" customHeight="1">
      <c r="A900" s="82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4"/>
    </row>
    <row r="901" spans="1:33" ht="15.75" customHeight="1">
      <c r="A901" s="82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4"/>
    </row>
    <row r="902" spans="1:33" ht="15.75" customHeight="1">
      <c r="A902" s="82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4"/>
    </row>
    <row r="903" spans="1:33" ht="15.75" customHeight="1">
      <c r="A903" s="82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4"/>
    </row>
    <row r="904" spans="1:33" ht="15.75" customHeight="1">
      <c r="A904" s="82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4"/>
    </row>
    <row r="905" spans="1:33" ht="15.75" customHeight="1">
      <c r="A905" s="82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4"/>
    </row>
    <row r="906" spans="1:33" ht="15.75" customHeight="1">
      <c r="A906" s="82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4"/>
    </row>
    <row r="907" spans="1:33" ht="15.75" customHeight="1">
      <c r="A907" s="82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4"/>
    </row>
    <row r="908" spans="1:33" ht="15.75" customHeight="1">
      <c r="A908" s="82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4"/>
    </row>
    <row r="909" spans="1:33" ht="15.75" customHeight="1">
      <c r="A909" s="82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4"/>
    </row>
    <row r="910" spans="1:33" ht="15.75" customHeight="1">
      <c r="A910" s="82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4"/>
    </row>
    <row r="911" spans="1:33" ht="15.75" customHeight="1">
      <c r="A911" s="82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4"/>
    </row>
    <row r="912" spans="1:33" ht="15.75" customHeight="1">
      <c r="A912" s="82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4"/>
    </row>
    <row r="913" spans="1:33" ht="15.75" customHeight="1">
      <c r="A913" s="82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4"/>
    </row>
    <row r="914" spans="1:33" ht="15.75" customHeight="1">
      <c r="A914" s="82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4"/>
    </row>
    <row r="915" spans="1:33" ht="15.75" customHeight="1">
      <c r="A915" s="82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4"/>
    </row>
    <row r="916" spans="1:33" ht="15.75" customHeight="1">
      <c r="A916" s="82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4"/>
    </row>
    <row r="917" spans="1:33" ht="15.75" customHeight="1">
      <c r="A917" s="82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4"/>
    </row>
    <row r="918" spans="1:33" ht="15.75" customHeight="1">
      <c r="A918" s="82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4"/>
    </row>
    <row r="919" spans="1:33" ht="15.75" customHeight="1">
      <c r="A919" s="82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4"/>
    </row>
    <row r="920" spans="1:33" ht="15.75" customHeight="1">
      <c r="A920" s="82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4"/>
    </row>
    <row r="921" spans="1:33" ht="15.75" customHeight="1">
      <c r="A921" s="82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4"/>
    </row>
    <row r="922" spans="1:33" ht="15.75" customHeight="1">
      <c r="A922" s="82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4"/>
    </row>
    <row r="923" spans="1:33" ht="15.75" customHeight="1">
      <c r="A923" s="82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4"/>
    </row>
    <row r="924" spans="1:33" ht="15.75" customHeight="1">
      <c r="A924" s="82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4"/>
    </row>
    <row r="925" spans="1:33" ht="15.75" customHeight="1">
      <c r="A925" s="82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4"/>
    </row>
    <row r="926" spans="1:33" ht="15.75" customHeight="1">
      <c r="A926" s="82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4"/>
    </row>
    <row r="927" spans="1:33" ht="15.75" customHeight="1">
      <c r="A927" s="82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4"/>
    </row>
    <row r="928" spans="1:33" ht="15.75" customHeight="1">
      <c r="A928" s="82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4"/>
    </row>
    <row r="929" spans="1:33" ht="15.75" customHeight="1">
      <c r="A929" s="82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4"/>
    </row>
    <row r="930" spans="1:33" ht="15.75" customHeight="1">
      <c r="A930" s="82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4"/>
    </row>
    <row r="931" spans="1:33" ht="15.75" customHeight="1">
      <c r="A931" s="82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4"/>
    </row>
    <row r="932" spans="1:33" ht="15.75" customHeight="1">
      <c r="A932" s="82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4"/>
    </row>
    <row r="933" spans="1:33" ht="15.75" customHeight="1">
      <c r="A933" s="82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4"/>
    </row>
    <row r="934" spans="1:33" ht="15.75" customHeight="1">
      <c r="A934" s="82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4"/>
    </row>
    <row r="935" spans="1:33" ht="15.75" customHeight="1">
      <c r="A935" s="82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4"/>
    </row>
    <row r="936" spans="1:33" ht="15.75" customHeight="1">
      <c r="A936" s="82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4"/>
    </row>
    <row r="937" spans="1:33" ht="15.75" customHeight="1">
      <c r="A937" s="82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4"/>
    </row>
    <row r="938" spans="1:33" ht="15.75" customHeight="1">
      <c r="A938" s="82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4"/>
    </row>
    <row r="939" spans="1:33" ht="15.75" customHeight="1">
      <c r="A939" s="82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4"/>
    </row>
    <row r="940" spans="1:33" ht="15.75" customHeight="1">
      <c r="A940" s="82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  <c r="AF940" s="83"/>
      <c r="AG940" s="84"/>
    </row>
    <row r="941" spans="1:33" ht="15.75" customHeight="1">
      <c r="A941" s="82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4"/>
    </row>
    <row r="942" spans="1:33" ht="15.75" customHeight="1">
      <c r="A942" s="82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  <c r="AF942" s="83"/>
      <c r="AG942" s="84"/>
    </row>
    <row r="943" spans="1:33" ht="15.75" customHeight="1">
      <c r="A943" s="82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4"/>
    </row>
    <row r="944" spans="1:33" ht="15.75" customHeight="1">
      <c r="A944" s="82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3"/>
      <c r="AF944" s="83"/>
      <c r="AG944" s="84"/>
    </row>
    <row r="945" spans="1:33" ht="15.75" customHeight="1">
      <c r="A945" s="82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  <c r="AF945" s="83"/>
      <c r="AG945" s="84"/>
    </row>
    <row r="946" spans="1:33" ht="15.75" customHeight="1">
      <c r="A946" s="82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4"/>
    </row>
    <row r="947" spans="1:33" ht="15.75" customHeight="1">
      <c r="A947" s="82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4"/>
    </row>
    <row r="948" spans="1:33" ht="15.75" customHeight="1">
      <c r="A948" s="82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3"/>
      <c r="AF948" s="83"/>
      <c r="AG948" s="84"/>
    </row>
    <row r="949" spans="1:33" ht="15.75" customHeight="1">
      <c r="A949" s="82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4"/>
    </row>
    <row r="950" spans="1:33" ht="15.75" customHeight="1">
      <c r="A950" s="82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  <c r="AE950" s="83"/>
      <c r="AF950" s="83"/>
      <c r="AG950" s="84"/>
    </row>
    <row r="951" spans="1:33" ht="15.75" customHeight="1">
      <c r="A951" s="82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4"/>
    </row>
    <row r="952" spans="1:33" ht="15.75" customHeight="1">
      <c r="A952" s="82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3"/>
      <c r="AF952" s="83"/>
      <c r="AG952" s="84"/>
    </row>
    <row r="953" spans="1:33" ht="15.75" customHeight="1">
      <c r="A953" s="82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  <c r="AF953" s="83"/>
      <c r="AG953" s="84"/>
    </row>
    <row r="954" spans="1:33" ht="15.75" customHeight="1">
      <c r="A954" s="82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3"/>
      <c r="AF954" s="83"/>
      <c r="AG954" s="84"/>
    </row>
    <row r="955" spans="1:33" ht="15.75" customHeight="1">
      <c r="A955" s="82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4"/>
    </row>
    <row r="956" spans="1:33" ht="15.75" customHeight="1">
      <c r="A956" s="82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3"/>
      <c r="AF956" s="83"/>
      <c r="AG956" s="84"/>
    </row>
    <row r="957" spans="1:33" ht="15.75" customHeight="1">
      <c r="A957" s="82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3"/>
      <c r="AF957" s="83"/>
      <c r="AG957" s="84"/>
    </row>
    <row r="958" spans="1:33" ht="15.75" customHeight="1">
      <c r="A958" s="82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  <c r="AE958" s="83"/>
      <c r="AF958" s="83"/>
      <c r="AG958" s="84"/>
    </row>
    <row r="959" spans="1:33" ht="15.75" customHeight="1">
      <c r="A959" s="82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3"/>
      <c r="AF959" s="83"/>
      <c r="AG959" s="84"/>
    </row>
    <row r="960" spans="1:33" ht="15.75" customHeight="1">
      <c r="A960" s="82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  <c r="AE960" s="83"/>
      <c r="AF960" s="83"/>
      <c r="AG960" s="84"/>
    </row>
    <row r="961" spans="1:33" ht="15.75" customHeight="1">
      <c r="A961" s="82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  <c r="AE961" s="83"/>
      <c r="AF961" s="83"/>
      <c r="AG961" s="84"/>
    </row>
    <row r="962" spans="1:33" ht="15.75" customHeight="1">
      <c r="A962" s="82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83"/>
      <c r="AE962" s="83"/>
      <c r="AF962" s="83"/>
      <c r="AG962" s="84"/>
    </row>
    <row r="963" spans="1:33" ht="15.75" customHeight="1">
      <c r="A963" s="82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  <c r="AE963" s="83"/>
      <c r="AF963" s="83"/>
      <c r="AG963" s="84"/>
    </row>
    <row r="964" spans="1:33" ht="15.75" customHeight="1">
      <c r="A964" s="82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83"/>
      <c r="AE964" s="83"/>
      <c r="AF964" s="83"/>
      <c r="AG964" s="84"/>
    </row>
    <row r="965" spans="1:33" ht="15.75" customHeight="1">
      <c r="A965" s="82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  <c r="AE965" s="83"/>
      <c r="AF965" s="83"/>
      <c r="AG965" s="84"/>
    </row>
    <row r="966" spans="1:33" ht="15.75" customHeight="1">
      <c r="A966" s="82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83"/>
      <c r="AE966" s="83"/>
      <c r="AF966" s="83"/>
      <c r="AG966" s="84"/>
    </row>
    <row r="967" spans="1:33" ht="15.75" customHeight="1">
      <c r="A967" s="82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  <c r="AE967" s="83"/>
      <c r="AF967" s="83"/>
      <c r="AG967" s="84"/>
    </row>
    <row r="968" spans="1:33" ht="15.75" customHeight="1">
      <c r="A968" s="82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83"/>
      <c r="AE968" s="83"/>
      <c r="AF968" s="83"/>
      <c r="AG968" s="84"/>
    </row>
    <row r="969" spans="1:33" ht="15.75" customHeight="1">
      <c r="A969" s="82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  <c r="AE969" s="83"/>
      <c r="AF969" s="83"/>
      <c r="AG969" s="84"/>
    </row>
    <row r="970" spans="1:33" ht="15.75" customHeight="1">
      <c r="A970" s="82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83"/>
      <c r="AE970" s="83"/>
      <c r="AF970" s="83"/>
      <c r="AG970" s="84"/>
    </row>
    <row r="971" spans="1:33" ht="15.75" customHeight="1">
      <c r="A971" s="82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  <c r="AE971" s="83"/>
      <c r="AF971" s="83"/>
      <c r="AG971" s="84"/>
    </row>
    <row r="972" spans="1:33" ht="15.75" customHeight="1">
      <c r="A972" s="82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83"/>
      <c r="AE972" s="83"/>
      <c r="AF972" s="83"/>
      <c r="AG972" s="84"/>
    </row>
    <row r="973" spans="1:33" ht="15.75" customHeight="1">
      <c r="A973" s="82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  <c r="AE973" s="83"/>
      <c r="AF973" s="83"/>
      <c r="AG973" s="84"/>
    </row>
    <row r="974" spans="1:33" ht="15.75" customHeight="1">
      <c r="A974" s="82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83"/>
      <c r="AE974" s="83"/>
      <c r="AF974" s="83"/>
      <c r="AG974" s="84"/>
    </row>
    <row r="975" spans="1:33" ht="15.75" customHeight="1">
      <c r="A975" s="82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  <c r="AE975" s="83"/>
      <c r="AF975" s="83"/>
      <c r="AG975" s="84"/>
    </row>
    <row r="976" spans="1:33" ht="15.75" customHeight="1">
      <c r="A976" s="82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83"/>
      <c r="AE976" s="83"/>
      <c r="AF976" s="83"/>
      <c r="AG976" s="84"/>
    </row>
    <row r="977" spans="1:33" ht="15.75" customHeight="1">
      <c r="A977" s="82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3"/>
      <c r="AF977" s="83"/>
      <c r="AG977" s="84"/>
    </row>
    <row r="978" spans="1:33" ht="15.75" customHeight="1">
      <c r="A978" s="82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3"/>
      <c r="AF978" s="83"/>
      <c r="AG978" s="84"/>
    </row>
    <row r="979" spans="1:33" ht="15.75" customHeight="1">
      <c r="A979" s="82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3"/>
      <c r="AF979" s="83"/>
      <c r="AG979" s="84"/>
    </row>
    <row r="980" spans="1:33" ht="15.75" customHeight="1">
      <c r="A980" s="82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  <c r="AE980" s="83"/>
      <c r="AF980" s="83"/>
      <c r="AG980" s="84"/>
    </row>
    <row r="981" spans="1:33" ht="15.75" customHeight="1">
      <c r="A981" s="82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3"/>
      <c r="AF981" s="83"/>
      <c r="AG981" s="84"/>
    </row>
    <row r="982" spans="1:33" ht="15.75" customHeight="1">
      <c r="A982" s="82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  <c r="AE982" s="83"/>
      <c r="AF982" s="83"/>
      <c r="AG982" s="84"/>
    </row>
    <row r="983" spans="1:33" ht="15.75" customHeight="1">
      <c r="A983" s="82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  <c r="AE983" s="83"/>
      <c r="AF983" s="83"/>
      <c r="AG983" s="84"/>
    </row>
    <row r="984" spans="1:33" ht="15.75" customHeight="1">
      <c r="A984" s="82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83"/>
      <c r="AE984" s="83"/>
      <c r="AF984" s="83"/>
      <c r="AG984" s="84"/>
    </row>
    <row r="985" spans="1:33" ht="15.75" customHeight="1">
      <c r="A985" s="82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83"/>
      <c r="AE985" s="83"/>
      <c r="AF985" s="83"/>
      <c r="AG985" s="84"/>
    </row>
    <row r="986" spans="1:33" ht="15.75" customHeight="1">
      <c r="A986" s="82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83"/>
      <c r="AE986" s="83"/>
      <c r="AF986" s="83"/>
      <c r="AG986" s="84"/>
    </row>
    <row r="987" spans="1:33" ht="15.75" customHeight="1">
      <c r="A987" s="82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83"/>
      <c r="AE987" s="83"/>
      <c r="AF987" s="83"/>
      <c r="AG987" s="84"/>
    </row>
    <row r="988" spans="1:33" ht="15.75" customHeight="1">
      <c r="A988" s="82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83"/>
      <c r="AE988" s="83"/>
      <c r="AF988" s="83"/>
      <c r="AG988" s="84"/>
    </row>
    <row r="989" spans="1:33" ht="15.75" customHeight="1">
      <c r="A989" s="82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83"/>
      <c r="AE989" s="83"/>
      <c r="AF989" s="83"/>
      <c r="AG989" s="84"/>
    </row>
    <row r="990" spans="1:33" ht="15.75" customHeight="1">
      <c r="A990" s="82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83"/>
      <c r="AE990" s="83"/>
      <c r="AF990" s="83"/>
      <c r="AG990" s="84"/>
    </row>
    <row r="991" spans="1:33" ht="15.75" customHeight="1">
      <c r="A991" s="82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83"/>
      <c r="AE991" s="83"/>
      <c r="AF991" s="83"/>
      <c r="AG991" s="84"/>
    </row>
    <row r="992" spans="1:33" ht="15.75" customHeight="1">
      <c r="A992" s="82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83"/>
      <c r="AE992" s="83"/>
      <c r="AF992" s="83"/>
      <c r="AG992" s="84"/>
    </row>
    <row r="993" spans="1:33" ht="15.75" customHeight="1">
      <c r="A993" s="82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83"/>
      <c r="AE993" s="83"/>
      <c r="AF993" s="83"/>
      <c r="AG993" s="84"/>
    </row>
    <row r="994" spans="1:33" ht="15.75" customHeight="1">
      <c r="A994" s="82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83"/>
      <c r="AE994" s="83"/>
      <c r="AF994" s="83"/>
      <c r="AG994" s="84"/>
    </row>
    <row r="995" spans="1:33" ht="15.75" customHeight="1">
      <c r="A995" s="82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83"/>
      <c r="AE995" s="83"/>
      <c r="AF995" s="83"/>
      <c r="AG995" s="84"/>
    </row>
    <row r="996" spans="1:33" ht="15.75" customHeight="1">
      <c r="A996" s="82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83"/>
      <c r="AE996" s="83"/>
      <c r="AF996" s="83"/>
      <c r="AG996" s="84"/>
    </row>
    <row r="997" spans="1:33" ht="15.75" customHeight="1">
      <c r="A997" s="82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83"/>
      <c r="AE997" s="83"/>
      <c r="AF997" s="83"/>
      <c r="AG997" s="84"/>
    </row>
    <row r="998" spans="1:33" ht="15.75" customHeight="1">
      <c r="A998" s="82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  <c r="AD998" s="83"/>
      <c r="AE998" s="83"/>
      <c r="AF998" s="83"/>
      <c r="AG998" s="84"/>
    </row>
    <row r="999" spans="1:33" ht="15.75" customHeight="1">
      <c r="A999" s="82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83"/>
      <c r="AE999" s="83"/>
      <c r="AF999" s="83"/>
      <c r="AG999" s="84"/>
    </row>
    <row r="1000" spans="1:33" ht="15.75" customHeight="1">
      <c r="A1000" s="85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  <c r="AD1000" s="86"/>
      <c r="AE1000" s="86"/>
      <c r="AF1000" s="86"/>
      <c r="AG1000" s="87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47:D147"/>
    <mergeCell ref="A183:C183"/>
    <mergeCell ref="A184:C184"/>
    <mergeCell ref="K8:M8"/>
    <mergeCell ref="N8:P8"/>
    <mergeCell ref="E8:G8"/>
    <mergeCell ref="H8:J8"/>
    <mergeCell ref="E55:G56"/>
    <mergeCell ref="H55:J56"/>
    <mergeCell ref="A93:D93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100000000001" bottom="0.35433100000000001" header="0" footer="0"/>
  <pageSetup scale="56" orientation="landscape"/>
  <headerFooter>
    <oddFooter>&amp;C&amp;"Calibri,Regular"&amp;11&amp;K000000000000000000&amp;P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9"/>
  <sheetViews>
    <sheetView showGridLines="0" topLeftCell="B1" workbookViewId="0"/>
  </sheetViews>
  <sheetFormatPr defaultColWidth="14.42578125" defaultRowHeight="15" customHeight="1"/>
  <cols>
    <col min="1" max="1" width="14.42578125" style="289" hidden="1" customWidth="1"/>
    <col min="2" max="2" width="7.85546875" style="289" customWidth="1"/>
    <col min="3" max="3" width="21.28515625" style="289" customWidth="1"/>
    <col min="4" max="4" width="9.42578125" style="289" customWidth="1"/>
    <col min="5" max="5" width="16.42578125" style="289" customWidth="1"/>
    <col min="6" max="6" width="9.42578125" style="289" customWidth="1"/>
    <col min="7" max="7" width="18.85546875" style="289" customWidth="1"/>
    <col min="8" max="8" width="20.28515625" style="289" customWidth="1"/>
    <col min="9" max="9" width="11" style="289" customWidth="1"/>
    <col min="10" max="10" width="28" style="289" customWidth="1"/>
    <col min="11" max="26" width="8.7109375" style="289" customWidth="1"/>
    <col min="27" max="27" width="14.42578125" style="289" customWidth="1"/>
    <col min="28" max="16384" width="14.42578125" style="289"/>
  </cols>
  <sheetData>
    <row r="1" spans="1:26" ht="14.25" customHeight="1">
      <c r="A1" s="290"/>
      <c r="B1" s="290"/>
      <c r="C1" s="290"/>
      <c r="D1" s="291"/>
      <c r="E1" s="290"/>
      <c r="F1" s="291"/>
      <c r="G1" s="290"/>
      <c r="H1" s="290"/>
      <c r="I1" s="292"/>
      <c r="J1" s="293" t="s">
        <v>360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4.25" customHeight="1">
      <c r="A2" s="290"/>
      <c r="B2" s="290"/>
      <c r="C2" s="290"/>
      <c r="D2" s="291"/>
      <c r="E2" s="290"/>
      <c r="F2" s="291"/>
      <c r="G2" s="290"/>
      <c r="H2" s="376" t="s">
        <v>361</v>
      </c>
      <c r="I2" s="352"/>
      <c r="J2" s="351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>
      <c r="A3" s="290"/>
      <c r="B3" s="290"/>
      <c r="C3" s="290"/>
      <c r="D3" s="291"/>
      <c r="E3" s="290"/>
      <c r="F3" s="291"/>
      <c r="G3" s="290"/>
      <c r="H3" s="290"/>
      <c r="I3" s="292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5.5" customHeight="1">
      <c r="A4" s="290"/>
      <c r="B4" s="377" t="s">
        <v>362</v>
      </c>
      <c r="C4" s="352"/>
      <c r="D4" s="352"/>
      <c r="E4" s="352"/>
      <c r="F4" s="352"/>
      <c r="G4" s="352"/>
      <c r="H4" s="352"/>
      <c r="I4" s="352"/>
      <c r="J4" s="35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.75" customHeight="1">
      <c r="A5" s="290"/>
      <c r="B5" s="377" t="s">
        <v>363</v>
      </c>
      <c r="C5" s="352"/>
      <c r="D5" s="352"/>
      <c r="E5" s="352"/>
      <c r="F5" s="352"/>
      <c r="G5" s="352"/>
      <c r="H5" s="352"/>
      <c r="I5" s="352"/>
      <c r="J5" s="35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>
      <c r="A6" s="290"/>
      <c r="B6" s="378" t="s">
        <v>364</v>
      </c>
      <c r="C6" s="352"/>
      <c r="D6" s="352"/>
      <c r="E6" s="352"/>
      <c r="F6" s="352"/>
      <c r="G6" s="352"/>
      <c r="H6" s="352"/>
      <c r="I6" s="352"/>
      <c r="J6" s="35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>
      <c r="A7" s="290"/>
      <c r="B7" s="377" t="s">
        <v>365</v>
      </c>
      <c r="C7" s="352"/>
      <c r="D7" s="352"/>
      <c r="E7" s="352"/>
      <c r="F7" s="352"/>
      <c r="G7" s="352"/>
      <c r="H7" s="352"/>
      <c r="I7" s="352"/>
      <c r="J7" s="35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25" customHeight="1">
      <c r="A8" s="290"/>
      <c r="B8" s="294"/>
      <c r="C8" s="294"/>
      <c r="D8" s="295"/>
      <c r="E8" s="294"/>
      <c r="F8" s="295"/>
      <c r="G8" s="294"/>
      <c r="H8" s="294"/>
      <c r="I8" s="296"/>
      <c r="J8" s="29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6.75" customHeight="1">
      <c r="A9" s="298"/>
      <c r="B9" s="374" t="s">
        <v>366</v>
      </c>
      <c r="C9" s="375"/>
      <c r="D9" s="373"/>
      <c r="E9" s="374" t="s">
        <v>367</v>
      </c>
      <c r="F9" s="375"/>
      <c r="G9" s="375"/>
      <c r="H9" s="375"/>
      <c r="I9" s="375"/>
      <c r="J9" s="373"/>
      <c r="K9" s="299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78.75" customHeight="1">
      <c r="A10" s="300" t="s">
        <v>368</v>
      </c>
      <c r="B10" s="301" t="s">
        <v>369</v>
      </c>
      <c r="C10" s="301" t="s">
        <v>55</v>
      </c>
      <c r="D10" s="301" t="s">
        <v>370</v>
      </c>
      <c r="E10" s="301" t="s">
        <v>371</v>
      </c>
      <c r="F10" s="301" t="s">
        <v>370</v>
      </c>
      <c r="G10" s="301" t="s">
        <v>372</v>
      </c>
      <c r="H10" s="301" t="s">
        <v>373</v>
      </c>
      <c r="I10" s="301" t="s">
        <v>374</v>
      </c>
      <c r="J10" s="301" t="s">
        <v>375</v>
      </c>
      <c r="K10" s="299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73.5" customHeight="1">
      <c r="A11" s="302"/>
      <c r="B11" s="303" t="s">
        <v>97</v>
      </c>
      <c r="C11" s="304" t="s">
        <v>376</v>
      </c>
      <c r="D11" s="305">
        <v>15000</v>
      </c>
      <c r="E11" s="304" t="s">
        <v>376</v>
      </c>
      <c r="F11" s="305">
        <v>15000</v>
      </c>
      <c r="G11" s="306" t="s">
        <v>377</v>
      </c>
      <c r="H11" s="306" t="s">
        <v>378</v>
      </c>
      <c r="I11" s="307">
        <v>15000</v>
      </c>
      <c r="J11" s="306" t="s">
        <v>379</v>
      </c>
      <c r="K11" s="30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59.25" customHeight="1">
      <c r="A12" s="302"/>
      <c r="B12" s="303" t="s">
        <v>99</v>
      </c>
      <c r="C12" s="304" t="s">
        <v>380</v>
      </c>
      <c r="D12" s="305">
        <v>15000</v>
      </c>
      <c r="E12" s="304" t="s">
        <v>380</v>
      </c>
      <c r="F12" s="305">
        <v>15000</v>
      </c>
      <c r="G12" s="306" t="s">
        <v>381</v>
      </c>
      <c r="H12" s="306" t="s">
        <v>382</v>
      </c>
      <c r="I12" s="309">
        <v>15000</v>
      </c>
      <c r="J12" s="304" t="s">
        <v>383</v>
      </c>
      <c r="K12" s="30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57.75" customHeight="1">
      <c r="A13" s="302"/>
      <c r="B13" s="303" t="s">
        <v>101</v>
      </c>
      <c r="C13" s="304" t="s">
        <v>384</v>
      </c>
      <c r="D13" s="305">
        <v>30000</v>
      </c>
      <c r="E13" s="304" t="s">
        <v>384</v>
      </c>
      <c r="F13" s="305">
        <v>30000</v>
      </c>
      <c r="G13" s="304" t="s">
        <v>385</v>
      </c>
      <c r="H13" s="306" t="s">
        <v>386</v>
      </c>
      <c r="I13" s="309">
        <v>30000</v>
      </c>
      <c r="J13" s="304" t="s">
        <v>387</v>
      </c>
      <c r="K13" s="30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69.75" customHeight="1">
      <c r="A14" s="302"/>
      <c r="B14" s="303" t="s">
        <v>103</v>
      </c>
      <c r="C14" s="304" t="s">
        <v>388</v>
      </c>
      <c r="D14" s="305">
        <v>15000</v>
      </c>
      <c r="E14" s="304" t="s">
        <v>388</v>
      </c>
      <c r="F14" s="305">
        <v>15000</v>
      </c>
      <c r="G14" s="304" t="s">
        <v>389</v>
      </c>
      <c r="H14" s="306" t="s">
        <v>390</v>
      </c>
      <c r="I14" s="309">
        <v>15000</v>
      </c>
      <c r="J14" s="304" t="s">
        <v>391</v>
      </c>
      <c r="K14" s="30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5.25" customHeight="1">
      <c r="A15" s="302"/>
      <c r="B15" s="303" t="s">
        <v>392</v>
      </c>
      <c r="C15" s="304" t="s">
        <v>393</v>
      </c>
      <c r="D15" s="305">
        <v>16500</v>
      </c>
      <c r="E15" s="304" t="s">
        <v>394</v>
      </c>
      <c r="F15" s="305">
        <v>16500</v>
      </c>
      <c r="G15" s="304" t="s">
        <v>395</v>
      </c>
      <c r="H15" s="304" t="s">
        <v>395</v>
      </c>
      <c r="I15" s="309">
        <v>16500</v>
      </c>
      <c r="J15" s="304" t="s">
        <v>396</v>
      </c>
      <c r="K15" s="30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54.75" customHeight="1">
      <c r="A16" s="302"/>
      <c r="B16" s="310" t="s">
        <v>115</v>
      </c>
      <c r="C16" s="304" t="s">
        <v>397</v>
      </c>
      <c r="D16" s="305">
        <v>30000</v>
      </c>
      <c r="E16" s="304" t="s">
        <v>398</v>
      </c>
      <c r="F16" s="305">
        <v>30000</v>
      </c>
      <c r="G16" s="304" t="s">
        <v>399</v>
      </c>
      <c r="H16" s="304" t="s">
        <v>400</v>
      </c>
      <c r="I16" s="309">
        <v>13700</v>
      </c>
      <c r="J16" s="304" t="s">
        <v>401</v>
      </c>
      <c r="K16" s="30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6.5" customHeight="1">
      <c r="A17" s="302"/>
      <c r="B17" s="303" t="s">
        <v>117</v>
      </c>
      <c r="C17" s="304" t="s">
        <v>402</v>
      </c>
      <c r="D17" s="305">
        <v>27000</v>
      </c>
      <c r="E17" s="304" t="s">
        <v>403</v>
      </c>
      <c r="F17" s="305">
        <v>27000</v>
      </c>
      <c r="G17" s="304" t="s">
        <v>404</v>
      </c>
      <c r="H17" s="304" t="s">
        <v>405</v>
      </c>
      <c r="I17" s="309">
        <v>12200</v>
      </c>
      <c r="J17" s="304" t="s">
        <v>406</v>
      </c>
      <c r="K17" s="30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90.4" customHeight="1">
      <c r="A18" s="302"/>
      <c r="B18" s="303" t="s">
        <v>256</v>
      </c>
      <c r="C18" s="304" t="s">
        <v>407</v>
      </c>
      <c r="D18" s="311">
        <v>5000</v>
      </c>
      <c r="E18" s="304" t="s">
        <v>408</v>
      </c>
      <c r="F18" s="311">
        <v>5000</v>
      </c>
      <c r="G18" s="312" t="s">
        <v>409</v>
      </c>
      <c r="H18" s="304" t="s">
        <v>410</v>
      </c>
      <c r="I18" s="309"/>
      <c r="J18" s="304"/>
      <c r="K18" s="30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94.35" customHeight="1">
      <c r="A19" s="302"/>
      <c r="B19" s="303" t="s">
        <v>411</v>
      </c>
      <c r="C19" s="304" t="s">
        <v>412</v>
      </c>
      <c r="D19" s="313">
        <v>15000</v>
      </c>
      <c r="E19" s="304" t="s">
        <v>283</v>
      </c>
      <c r="F19" s="313">
        <v>15000</v>
      </c>
      <c r="G19" s="304" t="s">
        <v>413</v>
      </c>
      <c r="H19" s="304" t="s">
        <v>414</v>
      </c>
      <c r="I19" s="309">
        <v>15000</v>
      </c>
      <c r="J19" s="304" t="s">
        <v>415</v>
      </c>
      <c r="K19" s="30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66" customHeight="1">
      <c r="A20" s="302"/>
      <c r="B20" s="303" t="s">
        <v>416</v>
      </c>
      <c r="C20" s="304" t="s">
        <v>417</v>
      </c>
      <c r="D20" s="313">
        <v>4560</v>
      </c>
      <c r="E20" s="304" t="s">
        <v>418</v>
      </c>
      <c r="F20" s="313">
        <v>4560</v>
      </c>
      <c r="G20" s="304" t="s">
        <v>419</v>
      </c>
      <c r="H20" s="304" t="s">
        <v>420</v>
      </c>
      <c r="I20" s="309">
        <v>4560</v>
      </c>
      <c r="J20" s="304" t="s">
        <v>421</v>
      </c>
      <c r="K20" s="30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69.75" customHeight="1">
      <c r="A21" s="302"/>
      <c r="B21" s="303" t="s">
        <v>315</v>
      </c>
      <c r="C21" s="304" t="s">
        <v>422</v>
      </c>
      <c r="D21" s="305">
        <v>36000</v>
      </c>
      <c r="E21" s="304" t="s">
        <v>423</v>
      </c>
      <c r="F21" s="305">
        <v>36000</v>
      </c>
      <c r="G21" s="304" t="s">
        <v>424</v>
      </c>
      <c r="H21" s="314" t="s">
        <v>425</v>
      </c>
      <c r="I21" s="305">
        <v>9000</v>
      </c>
      <c r="J21" s="314" t="s">
        <v>426</v>
      </c>
      <c r="K21" s="30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76.150000000000006" customHeight="1">
      <c r="A22" s="302"/>
      <c r="B22" s="303" t="s">
        <v>318</v>
      </c>
      <c r="C22" s="304" t="s">
        <v>427</v>
      </c>
      <c r="D22" s="305">
        <v>45000</v>
      </c>
      <c r="E22" s="304" t="s">
        <v>423</v>
      </c>
      <c r="F22" s="305">
        <v>45000</v>
      </c>
      <c r="G22" s="304" t="s">
        <v>428</v>
      </c>
      <c r="H22" s="304" t="s">
        <v>429</v>
      </c>
      <c r="I22" s="305">
        <v>9000</v>
      </c>
      <c r="J22" s="314" t="s">
        <v>426</v>
      </c>
      <c r="K22" s="30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75.400000000000006" customHeight="1">
      <c r="A23" s="302"/>
      <c r="B23" s="303" t="s">
        <v>320</v>
      </c>
      <c r="C23" s="304" t="s">
        <v>430</v>
      </c>
      <c r="D23" s="305">
        <v>9000</v>
      </c>
      <c r="E23" s="304" t="s">
        <v>423</v>
      </c>
      <c r="F23" s="305">
        <v>9000</v>
      </c>
      <c r="G23" s="304" t="s">
        <v>431</v>
      </c>
      <c r="H23" s="304" t="s">
        <v>432</v>
      </c>
      <c r="I23" s="305">
        <v>9000</v>
      </c>
      <c r="J23" s="314" t="s">
        <v>426</v>
      </c>
      <c r="K23" s="30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14" customHeight="1">
      <c r="A24" s="302"/>
      <c r="B24" s="303" t="s">
        <v>322</v>
      </c>
      <c r="C24" s="304" t="s">
        <v>433</v>
      </c>
      <c r="D24" s="305">
        <v>12000</v>
      </c>
      <c r="E24" s="304" t="s">
        <v>434</v>
      </c>
      <c r="F24" s="305">
        <v>12000</v>
      </c>
      <c r="G24" s="304" t="s">
        <v>435</v>
      </c>
      <c r="H24" s="314" t="s">
        <v>436</v>
      </c>
      <c r="I24" s="305">
        <v>5000</v>
      </c>
      <c r="J24" s="314" t="s">
        <v>437</v>
      </c>
      <c r="K24" s="30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02" customHeight="1">
      <c r="A25" s="302"/>
      <c r="B25" s="303" t="s">
        <v>325</v>
      </c>
      <c r="C25" s="304" t="s">
        <v>438</v>
      </c>
      <c r="D25" s="305">
        <v>15980</v>
      </c>
      <c r="E25" s="304" t="s">
        <v>434</v>
      </c>
      <c r="F25" s="305">
        <v>15980</v>
      </c>
      <c r="G25" s="304" t="s">
        <v>439</v>
      </c>
      <c r="H25" s="315" t="s">
        <v>440</v>
      </c>
      <c r="I25" s="305">
        <v>5000</v>
      </c>
      <c r="J25" s="314" t="s">
        <v>437</v>
      </c>
      <c r="K25" s="30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10.65" customHeight="1">
      <c r="A26" s="302"/>
      <c r="B26" s="303" t="s">
        <v>328</v>
      </c>
      <c r="C26" s="304" t="s">
        <v>441</v>
      </c>
      <c r="D26" s="305">
        <v>8960</v>
      </c>
      <c r="E26" s="304" t="s">
        <v>434</v>
      </c>
      <c r="F26" s="305">
        <v>8960</v>
      </c>
      <c r="G26" s="304" t="s">
        <v>442</v>
      </c>
      <c r="H26" s="315" t="s">
        <v>443</v>
      </c>
      <c r="I26" s="305">
        <v>6040</v>
      </c>
      <c r="J26" s="304" t="s">
        <v>437</v>
      </c>
      <c r="K26" s="30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31.5" customHeight="1">
      <c r="A27" s="316"/>
      <c r="B27" s="372" t="s">
        <v>444</v>
      </c>
      <c r="C27" s="373"/>
      <c r="D27" s="317">
        <f>D26+D25+D24+D23+D22+D21+D20+D19+D18+D17+D16+D15+D14+D13+D12+D11</f>
        <v>300000</v>
      </c>
      <c r="E27" s="318"/>
      <c r="F27" s="317">
        <f>F26+F25+F24+F23+F22+F21+F20+F19+F17+F16+F15+F18+F14+F13+F12+F11</f>
        <v>300000</v>
      </c>
      <c r="G27" s="318"/>
      <c r="H27" s="318"/>
      <c r="I27" s="319">
        <f>SUM(I11:I26)</f>
        <v>180000</v>
      </c>
      <c r="J27" s="318"/>
      <c r="K27" s="320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</row>
    <row r="28" spans="1:26" ht="36" customHeight="1">
      <c r="A28" s="298"/>
      <c r="B28" s="374" t="s">
        <v>445</v>
      </c>
      <c r="C28" s="375"/>
      <c r="D28" s="373"/>
      <c r="E28" s="374" t="s">
        <v>367</v>
      </c>
      <c r="F28" s="375"/>
      <c r="G28" s="375"/>
      <c r="H28" s="375"/>
      <c r="I28" s="375"/>
      <c r="J28" s="373"/>
      <c r="K28" s="299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46.5" customHeight="1">
      <c r="A29" s="300" t="s">
        <v>368</v>
      </c>
      <c r="B29" s="301" t="s">
        <v>369</v>
      </c>
      <c r="C29" s="301" t="s">
        <v>55</v>
      </c>
      <c r="D29" s="301" t="s">
        <v>370</v>
      </c>
      <c r="E29" s="301" t="s">
        <v>371</v>
      </c>
      <c r="F29" s="301" t="s">
        <v>370</v>
      </c>
      <c r="G29" s="301" t="s">
        <v>372</v>
      </c>
      <c r="H29" s="301" t="s">
        <v>373</v>
      </c>
      <c r="I29" s="301" t="s">
        <v>374</v>
      </c>
      <c r="J29" s="301" t="s">
        <v>375</v>
      </c>
      <c r="K29" s="299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45.75" customHeight="1">
      <c r="A30" s="302"/>
      <c r="B30" s="303" t="s">
        <v>309</v>
      </c>
      <c r="C30" s="304" t="s">
        <v>310</v>
      </c>
      <c r="D30" s="305">
        <v>25000</v>
      </c>
      <c r="E30" s="304" t="s">
        <v>446</v>
      </c>
      <c r="F30" s="305">
        <v>25000</v>
      </c>
      <c r="G30" s="304" t="s">
        <v>447</v>
      </c>
      <c r="H30" s="304" t="s">
        <v>448</v>
      </c>
      <c r="I30" s="309">
        <v>25000</v>
      </c>
      <c r="J30" s="314" t="s">
        <v>449</v>
      </c>
      <c r="K30" s="30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95.45" customHeight="1">
      <c r="A31" s="302"/>
      <c r="B31" s="322" t="s">
        <v>450</v>
      </c>
      <c r="C31" s="304" t="s">
        <v>451</v>
      </c>
      <c r="D31" s="305">
        <v>5000</v>
      </c>
      <c r="E31" s="304" t="s">
        <v>408</v>
      </c>
      <c r="F31" s="305">
        <v>5000</v>
      </c>
      <c r="G31" s="304" t="s">
        <v>452</v>
      </c>
      <c r="H31" s="304" t="s">
        <v>453</v>
      </c>
      <c r="I31" s="309">
        <v>5000</v>
      </c>
      <c r="J31" s="304" t="s">
        <v>454</v>
      </c>
      <c r="K31" s="30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2.5" customHeight="1">
      <c r="A32" s="316"/>
      <c r="B32" s="372" t="s">
        <v>444</v>
      </c>
      <c r="C32" s="373"/>
      <c r="D32" s="317">
        <f>SUM(D30:D31)</f>
        <v>30000</v>
      </c>
      <c r="E32" s="318"/>
      <c r="F32" s="317">
        <f>SUM(F30:F31)</f>
        <v>30000</v>
      </c>
      <c r="G32" s="318"/>
      <c r="H32" s="318"/>
      <c r="I32" s="319">
        <f>SUM(I30:I31)</f>
        <v>30000</v>
      </c>
      <c r="J32" s="318"/>
      <c r="K32" s="320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</row>
    <row r="33" spans="1:26" ht="14.25" customHeight="1">
      <c r="A33" s="290"/>
      <c r="B33" s="323"/>
      <c r="C33" s="323"/>
      <c r="D33" s="324"/>
      <c r="E33" s="323"/>
      <c r="F33" s="324"/>
      <c r="G33" s="323"/>
      <c r="H33" s="323"/>
      <c r="I33" s="325"/>
      <c r="J33" s="326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327"/>
      <c r="B34" s="328" t="s">
        <v>455</v>
      </c>
      <c r="C34" s="329"/>
      <c r="D34" s="330"/>
      <c r="E34" s="329"/>
      <c r="F34" s="330"/>
      <c r="G34" s="329"/>
      <c r="H34" s="329"/>
      <c r="I34" s="331"/>
      <c r="J34" s="329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</row>
    <row r="35" spans="1:26" ht="14.25" customHeight="1">
      <c r="A35" s="290"/>
      <c r="B35" s="290"/>
      <c r="C35" s="332"/>
      <c r="D35" s="291"/>
      <c r="E35" s="290"/>
      <c r="F35" s="291"/>
      <c r="G35" s="290"/>
      <c r="H35" s="290"/>
      <c r="I35" s="292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>
      <c r="A36" s="290"/>
      <c r="B36" s="290"/>
      <c r="C36" s="332"/>
      <c r="D36" s="291"/>
      <c r="E36" s="290"/>
      <c r="F36" s="291"/>
      <c r="G36" s="290"/>
      <c r="H36" s="290"/>
      <c r="I36" s="292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>
      <c r="A37" s="290"/>
      <c r="B37" s="290"/>
      <c r="C37" s="332"/>
      <c r="D37" s="291"/>
      <c r="E37" s="290"/>
      <c r="F37" s="291"/>
      <c r="G37" s="290"/>
      <c r="H37" s="290"/>
      <c r="I37" s="292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>
      <c r="A38" s="290"/>
      <c r="B38" s="290"/>
      <c r="C38" s="332"/>
      <c r="D38" s="291"/>
      <c r="E38" s="290"/>
      <c r="F38" s="291"/>
      <c r="G38" s="290"/>
      <c r="H38" s="290"/>
      <c r="I38" s="292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>
      <c r="A39" s="290"/>
      <c r="B39" s="290"/>
      <c r="C39" s="290"/>
      <c r="D39" s="291"/>
      <c r="E39" s="290"/>
      <c r="F39" s="291"/>
      <c r="G39" s="290"/>
      <c r="H39" s="290"/>
      <c r="I39" s="292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>
      <c r="A40" s="290"/>
      <c r="B40" s="290"/>
      <c r="C40" s="290"/>
      <c r="D40" s="291"/>
      <c r="E40" s="290"/>
      <c r="F40" s="291"/>
      <c r="G40" s="290"/>
      <c r="H40" s="290"/>
      <c r="I40" s="292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>
      <c r="A41" s="290"/>
      <c r="B41" s="290"/>
      <c r="C41" s="290"/>
      <c r="D41" s="291"/>
      <c r="E41" s="290"/>
      <c r="F41" s="291"/>
      <c r="G41" s="290"/>
      <c r="H41" s="290"/>
      <c r="I41" s="292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>
      <c r="A42" s="290"/>
      <c r="B42" s="290"/>
      <c r="C42" s="290"/>
      <c r="D42" s="291"/>
      <c r="E42" s="290"/>
      <c r="F42" s="291"/>
      <c r="G42" s="290"/>
      <c r="H42" s="290"/>
      <c r="I42" s="292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>
      <c r="A43" s="290"/>
      <c r="B43" s="290"/>
      <c r="C43" s="290"/>
      <c r="D43" s="291"/>
      <c r="E43" s="290"/>
      <c r="F43" s="291"/>
      <c r="G43" s="290"/>
      <c r="H43" s="290"/>
      <c r="I43" s="292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>
      <c r="A44" s="290"/>
      <c r="B44" s="290"/>
      <c r="C44" s="290"/>
      <c r="D44" s="291"/>
      <c r="E44" s="290"/>
      <c r="F44" s="291"/>
      <c r="G44" s="290"/>
      <c r="H44" s="290"/>
      <c r="I44" s="292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>
      <c r="A45" s="290"/>
      <c r="B45" s="290"/>
      <c r="C45" s="290"/>
      <c r="D45" s="291"/>
      <c r="E45" s="290"/>
      <c r="F45" s="291"/>
      <c r="G45" s="290"/>
      <c r="H45" s="290"/>
      <c r="I45" s="292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>
      <c r="A46" s="290"/>
      <c r="B46" s="290"/>
      <c r="C46" s="290"/>
      <c r="D46" s="291"/>
      <c r="E46" s="290"/>
      <c r="F46" s="291"/>
      <c r="G46" s="290"/>
      <c r="H46" s="290"/>
      <c r="I46" s="292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>
      <c r="A47" s="290"/>
      <c r="B47" s="290"/>
      <c r="C47" s="290"/>
      <c r="D47" s="291"/>
      <c r="E47" s="290"/>
      <c r="F47" s="291"/>
      <c r="G47" s="290"/>
      <c r="H47" s="290"/>
      <c r="I47" s="292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>
      <c r="A48" s="290"/>
      <c r="B48" s="290"/>
      <c r="C48" s="290"/>
      <c r="D48" s="291"/>
      <c r="E48" s="290"/>
      <c r="F48" s="291"/>
      <c r="G48" s="290"/>
      <c r="H48" s="290"/>
      <c r="I48" s="292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>
      <c r="A49" s="290"/>
      <c r="B49" s="290"/>
      <c r="C49" s="290"/>
      <c r="D49" s="291"/>
      <c r="E49" s="290"/>
      <c r="F49" s="291"/>
      <c r="G49" s="290"/>
      <c r="H49" s="290"/>
      <c r="I49" s="292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>
      <c r="A50" s="290"/>
      <c r="B50" s="290"/>
      <c r="C50" s="290"/>
      <c r="D50" s="291"/>
      <c r="E50" s="290"/>
      <c r="F50" s="291"/>
      <c r="G50" s="290"/>
      <c r="H50" s="290"/>
      <c r="I50" s="292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>
      <c r="A51" s="290"/>
      <c r="B51" s="290"/>
      <c r="C51" s="290"/>
      <c r="D51" s="291"/>
      <c r="E51" s="290"/>
      <c r="F51" s="291"/>
      <c r="G51" s="290"/>
      <c r="H51" s="290"/>
      <c r="I51" s="292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>
      <c r="A52" s="290"/>
      <c r="B52" s="290"/>
      <c r="C52" s="290"/>
      <c r="D52" s="291"/>
      <c r="E52" s="290"/>
      <c r="F52" s="291"/>
      <c r="G52" s="290"/>
      <c r="H52" s="290"/>
      <c r="I52" s="29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>
      <c r="A53" s="290"/>
      <c r="B53" s="290"/>
      <c r="C53" s="290"/>
      <c r="D53" s="291"/>
      <c r="E53" s="290"/>
      <c r="F53" s="291"/>
      <c r="G53" s="290"/>
      <c r="H53" s="290"/>
      <c r="I53" s="29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>
      <c r="A54" s="290"/>
      <c r="B54" s="290"/>
      <c r="C54" s="290"/>
      <c r="D54" s="291"/>
      <c r="E54" s="290"/>
      <c r="F54" s="291"/>
      <c r="G54" s="290"/>
      <c r="H54" s="290"/>
      <c r="I54" s="29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>
      <c r="A55" s="290"/>
      <c r="B55" s="290"/>
      <c r="C55" s="290"/>
      <c r="D55" s="291"/>
      <c r="E55" s="290"/>
      <c r="F55" s="291"/>
      <c r="G55" s="290"/>
      <c r="H55" s="290"/>
      <c r="I55" s="29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>
      <c r="A56" s="290"/>
      <c r="B56" s="290"/>
      <c r="C56" s="290"/>
      <c r="D56" s="291"/>
      <c r="E56" s="290"/>
      <c r="F56" s="291"/>
      <c r="G56" s="290"/>
      <c r="H56" s="290"/>
      <c r="I56" s="292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>
      <c r="A57" s="290"/>
      <c r="B57" s="290"/>
      <c r="C57" s="290"/>
      <c r="D57" s="291"/>
      <c r="E57" s="290"/>
      <c r="F57" s="291"/>
      <c r="G57" s="290"/>
      <c r="H57" s="290"/>
      <c r="I57" s="292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>
      <c r="A58" s="290"/>
      <c r="B58" s="290"/>
      <c r="C58" s="290"/>
      <c r="D58" s="291"/>
      <c r="E58" s="290"/>
      <c r="F58" s="291"/>
      <c r="G58" s="290"/>
      <c r="H58" s="290"/>
      <c r="I58" s="292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>
      <c r="A59" s="290"/>
      <c r="B59" s="290"/>
      <c r="C59" s="290"/>
      <c r="D59" s="291"/>
      <c r="E59" s="290"/>
      <c r="F59" s="291"/>
      <c r="G59" s="290"/>
      <c r="H59" s="290"/>
      <c r="I59" s="292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>
      <c r="A60" s="290"/>
      <c r="B60" s="290"/>
      <c r="C60" s="290"/>
      <c r="D60" s="291"/>
      <c r="E60" s="290"/>
      <c r="F60" s="291"/>
      <c r="G60" s="290"/>
      <c r="H60" s="290"/>
      <c r="I60" s="292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>
      <c r="A61" s="290"/>
      <c r="B61" s="290"/>
      <c r="C61" s="290"/>
      <c r="D61" s="291"/>
      <c r="E61" s="290"/>
      <c r="F61" s="291"/>
      <c r="G61" s="290"/>
      <c r="H61" s="290"/>
      <c r="I61" s="29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>
      <c r="A62" s="290"/>
      <c r="B62" s="290"/>
      <c r="C62" s="290"/>
      <c r="D62" s="291"/>
      <c r="E62" s="290"/>
      <c r="F62" s="291"/>
      <c r="G62" s="290"/>
      <c r="H62" s="290"/>
      <c r="I62" s="292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>
      <c r="A63" s="290"/>
      <c r="B63" s="290"/>
      <c r="C63" s="290"/>
      <c r="D63" s="291"/>
      <c r="E63" s="290"/>
      <c r="F63" s="291"/>
      <c r="G63" s="290"/>
      <c r="H63" s="290"/>
      <c r="I63" s="292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>
      <c r="A64" s="290"/>
      <c r="B64" s="290"/>
      <c r="C64" s="290"/>
      <c r="D64" s="291"/>
      <c r="E64" s="290"/>
      <c r="F64" s="291"/>
      <c r="G64" s="290"/>
      <c r="H64" s="290"/>
      <c r="I64" s="292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>
      <c r="A65" s="290"/>
      <c r="B65" s="290"/>
      <c r="C65" s="290"/>
      <c r="D65" s="291"/>
      <c r="E65" s="290"/>
      <c r="F65" s="291"/>
      <c r="G65" s="290"/>
      <c r="H65" s="290"/>
      <c r="I65" s="292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>
      <c r="A66" s="290"/>
      <c r="B66" s="290"/>
      <c r="C66" s="290"/>
      <c r="D66" s="291"/>
      <c r="E66" s="290"/>
      <c r="F66" s="291"/>
      <c r="G66" s="290"/>
      <c r="H66" s="290"/>
      <c r="I66" s="292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>
      <c r="A67" s="290"/>
      <c r="B67" s="290"/>
      <c r="C67" s="290"/>
      <c r="D67" s="291"/>
      <c r="E67" s="290"/>
      <c r="F67" s="291"/>
      <c r="G67" s="290"/>
      <c r="H67" s="290"/>
      <c r="I67" s="292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>
      <c r="A68" s="290"/>
      <c r="B68" s="290"/>
      <c r="C68" s="290"/>
      <c r="D68" s="291"/>
      <c r="E68" s="290"/>
      <c r="F68" s="291"/>
      <c r="G68" s="290"/>
      <c r="H68" s="290"/>
      <c r="I68" s="292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>
      <c r="A69" s="290"/>
      <c r="B69" s="290"/>
      <c r="C69" s="290"/>
      <c r="D69" s="291"/>
      <c r="E69" s="290"/>
      <c r="F69" s="291"/>
      <c r="G69" s="290"/>
      <c r="H69" s="290"/>
      <c r="I69" s="292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>
      <c r="A70" s="290"/>
      <c r="B70" s="290"/>
      <c r="C70" s="290"/>
      <c r="D70" s="291"/>
      <c r="E70" s="290"/>
      <c r="F70" s="291"/>
      <c r="G70" s="290"/>
      <c r="H70" s="290"/>
      <c r="I70" s="292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>
      <c r="A71" s="290"/>
      <c r="B71" s="290"/>
      <c r="C71" s="290"/>
      <c r="D71" s="291"/>
      <c r="E71" s="290"/>
      <c r="F71" s="291"/>
      <c r="G71" s="290"/>
      <c r="H71" s="290"/>
      <c r="I71" s="292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>
      <c r="A72" s="290"/>
      <c r="B72" s="290"/>
      <c r="C72" s="290"/>
      <c r="D72" s="291"/>
      <c r="E72" s="290"/>
      <c r="F72" s="291"/>
      <c r="G72" s="290"/>
      <c r="H72" s="290"/>
      <c r="I72" s="292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>
      <c r="A73" s="290"/>
      <c r="B73" s="290"/>
      <c r="C73" s="290"/>
      <c r="D73" s="291"/>
      <c r="E73" s="290"/>
      <c r="F73" s="291"/>
      <c r="G73" s="290"/>
      <c r="H73" s="290"/>
      <c r="I73" s="29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>
      <c r="A74" s="290"/>
      <c r="B74" s="290"/>
      <c r="C74" s="290"/>
      <c r="D74" s="291"/>
      <c r="E74" s="290"/>
      <c r="F74" s="291"/>
      <c r="G74" s="290"/>
      <c r="H74" s="290"/>
      <c r="I74" s="292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>
      <c r="A75" s="290"/>
      <c r="B75" s="290"/>
      <c r="C75" s="290"/>
      <c r="D75" s="291"/>
      <c r="E75" s="290"/>
      <c r="F75" s="291"/>
      <c r="G75" s="290"/>
      <c r="H75" s="290"/>
      <c r="I75" s="292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>
      <c r="A76" s="290"/>
      <c r="B76" s="290"/>
      <c r="C76" s="290"/>
      <c r="D76" s="291"/>
      <c r="E76" s="290"/>
      <c r="F76" s="291"/>
      <c r="G76" s="290"/>
      <c r="H76" s="290"/>
      <c r="I76" s="29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>
      <c r="A77" s="290"/>
      <c r="B77" s="290"/>
      <c r="C77" s="290"/>
      <c r="D77" s="291"/>
      <c r="E77" s="290"/>
      <c r="F77" s="291"/>
      <c r="G77" s="290"/>
      <c r="H77" s="290"/>
      <c r="I77" s="292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>
      <c r="A78" s="290"/>
      <c r="B78" s="290"/>
      <c r="C78" s="290"/>
      <c r="D78" s="291"/>
      <c r="E78" s="290"/>
      <c r="F78" s="291"/>
      <c r="G78" s="290"/>
      <c r="H78" s="290"/>
      <c r="I78" s="292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>
      <c r="A79" s="290"/>
      <c r="B79" s="290"/>
      <c r="C79" s="290"/>
      <c r="D79" s="291"/>
      <c r="E79" s="290"/>
      <c r="F79" s="291"/>
      <c r="G79" s="290"/>
      <c r="H79" s="290"/>
      <c r="I79" s="292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>
      <c r="A80" s="290"/>
      <c r="B80" s="290"/>
      <c r="C80" s="290"/>
      <c r="D80" s="291"/>
      <c r="E80" s="290"/>
      <c r="F80" s="291"/>
      <c r="G80" s="290"/>
      <c r="H80" s="290"/>
      <c r="I80" s="29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>
      <c r="A81" s="290"/>
      <c r="B81" s="290"/>
      <c r="C81" s="290"/>
      <c r="D81" s="291"/>
      <c r="E81" s="290"/>
      <c r="F81" s="291"/>
      <c r="G81" s="290"/>
      <c r="H81" s="290"/>
      <c r="I81" s="292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>
      <c r="A82" s="290"/>
      <c r="B82" s="290"/>
      <c r="C82" s="290"/>
      <c r="D82" s="291"/>
      <c r="E82" s="290"/>
      <c r="F82" s="291"/>
      <c r="G82" s="290"/>
      <c r="H82" s="290"/>
      <c r="I82" s="292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>
      <c r="A83" s="290"/>
      <c r="B83" s="290"/>
      <c r="C83" s="290"/>
      <c r="D83" s="291"/>
      <c r="E83" s="290"/>
      <c r="F83" s="291"/>
      <c r="G83" s="290"/>
      <c r="H83" s="290"/>
      <c r="I83" s="292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>
      <c r="A84" s="290"/>
      <c r="B84" s="290"/>
      <c r="C84" s="290"/>
      <c r="D84" s="291"/>
      <c r="E84" s="290"/>
      <c r="F84" s="291"/>
      <c r="G84" s="290"/>
      <c r="H84" s="290"/>
      <c r="I84" s="292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>
      <c r="A85" s="290"/>
      <c r="B85" s="290"/>
      <c r="C85" s="290"/>
      <c r="D85" s="291"/>
      <c r="E85" s="290"/>
      <c r="F85" s="291"/>
      <c r="G85" s="290"/>
      <c r="H85" s="290"/>
      <c r="I85" s="292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>
      <c r="A86" s="290"/>
      <c r="B86" s="290"/>
      <c r="C86" s="290"/>
      <c r="D86" s="291"/>
      <c r="E86" s="290"/>
      <c r="F86" s="291"/>
      <c r="G86" s="290"/>
      <c r="H86" s="290"/>
      <c r="I86" s="292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>
      <c r="A87" s="290"/>
      <c r="B87" s="290"/>
      <c r="C87" s="290"/>
      <c r="D87" s="291"/>
      <c r="E87" s="290"/>
      <c r="F87" s="291"/>
      <c r="G87" s="290"/>
      <c r="H87" s="290"/>
      <c r="I87" s="292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>
      <c r="A88" s="290"/>
      <c r="B88" s="290"/>
      <c r="C88" s="290"/>
      <c r="D88" s="291"/>
      <c r="E88" s="290"/>
      <c r="F88" s="291"/>
      <c r="G88" s="290"/>
      <c r="H88" s="290"/>
      <c r="I88" s="292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>
      <c r="A89" s="290"/>
      <c r="B89" s="290"/>
      <c r="C89" s="290"/>
      <c r="D89" s="291"/>
      <c r="E89" s="290"/>
      <c r="F89" s="291"/>
      <c r="G89" s="290"/>
      <c r="H89" s="290"/>
      <c r="I89" s="29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>
      <c r="A90" s="290"/>
      <c r="B90" s="290"/>
      <c r="C90" s="290"/>
      <c r="D90" s="291"/>
      <c r="E90" s="290"/>
      <c r="F90" s="291"/>
      <c r="G90" s="290"/>
      <c r="H90" s="290"/>
      <c r="I90" s="292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>
      <c r="A91" s="290"/>
      <c r="B91" s="290"/>
      <c r="C91" s="290"/>
      <c r="D91" s="291"/>
      <c r="E91" s="290"/>
      <c r="F91" s="291"/>
      <c r="G91" s="290"/>
      <c r="H91" s="290"/>
      <c r="I91" s="292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>
      <c r="A92" s="290"/>
      <c r="B92" s="290"/>
      <c r="C92" s="290"/>
      <c r="D92" s="291"/>
      <c r="E92" s="290"/>
      <c r="F92" s="291"/>
      <c r="G92" s="290"/>
      <c r="H92" s="290"/>
      <c r="I92" s="292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>
      <c r="A93" s="290"/>
      <c r="B93" s="290"/>
      <c r="C93" s="290"/>
      <c r="D93" s="291"/>
      <c r="E93" s="290"/>
      <c r="F93" s="291"/>
      <c r="G93" s="290"/>
      <c r="H93" s="290"/>
      <c r="I93" s="292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>
      <c r="A94" s="290"/>
      <c r="B94" s="290"/>
      <c r="C94" s="290"/>
      <c r="D94" s="291"/>
      <c r="E94" s="290"/>
      <c r="F94" s="291"/>
      <c r="G94" s="290"/>
      <c r="H94" s="290"/>
      <c r="I94" s="292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>
      <c r="A95" s="290"/>
      <c r="B95" s="290"/>
      <c r="C95" s="290"/>
      <c r="D95" s="291"/>
      <c r="E95" s="290"/>
      <c r="F95" s="291"/>
      <c r="G95" s="290"/>
      <c r="H95" s="290"/>
      <c r="I95" s="292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>
      <c r="A96" s="290"/>
      <c r="B96" s="290"/>
      <c r="C96" s="290"/>
      <c r="D96" s="291"/>
      <c r="E96" s="290"/>
      <c r="F96" s="291"/>
      <c r="G96" s="290"/>
      <c r="H96" s="290"/>
      <c r="I96" s="292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>
      <c r="A97" s="290"/>
      <c r="B97" s="290"/>
      <c r="C97" s="290"/>
      <c r="D97" s="291"/>
      <c r="E97" s="290"/>
      <c r="F97" s="291"/>
      <c r="G97" s="290"/>
      <c r="H97" s="290"/>
      <c r="I97" s="292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>
      <c r="A98" s="290"/>
      <c r="B98" s="290"/>
      <c r="C98" s="290"/>
      <c r="D98" s="291"/>
      <c r="E98" s="290"/>
      <c r="F98" s="291"/>
      <c r="G98" s="290"/>
      <c r="H98" s="290"/>
      <c r="I98" s="292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>
      <c r="A99" s="290"/>
      <c r="B99" s="290"/>
      <c r="C99" s="290"/>
      <c r="D99" s="291"/>
      <c r="E99" s="290"/>
      <c r="F99" s="291"/>
      <c r="G99" s="290"/>
      <c r="H99" s="290"/>
      <c r="I99" s="292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>
      <c r="A100" s="290"/>
      <c r="B100" s="290"/>
      <c r="C100" s="290"/>
      <c r="D100" s="291"/>
      <c r="E100" s="290"/>
      <c r="F100" s="291"/>
      <c r="G100" s="290"/>
      <c r="H100" s="290"/>
      <c r="I100" s="292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>
      <c r="A101" s="290"/>
      <c r="B101" s="290"/>
      <c r="C101" s="290"/>
      <c r="D101" s="291"/>
      <c r="E101" s="290"/>
      <c r="F101" s="291"/>
      <c r="G101" s="290"/>
      <c r="H101" s="290"/>
      <c r="I101" s="292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>
      <c r="A102" s="290"/>
      <c r="B102" s="290"/>
      <c r="C102" s="290"/>
      <c r="D102" s="291"/>
      <c r="E102" s="290"/>
      <c r="F102" s="291"/>
      <c r="G102" s="290"/>
      <c r="H102" s="290"/>
      <c r="I102" s="292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>
      <c r="A103" s="290"/>
      <c r="B103" s="290"/>
      <c r="C103" s="290"/>
      <c r="D103" s="291"/>
      <c r="E103" s="290"/>
      <c r="F103" s="291"/>
      <c r="G103" s="290"/>
      <c r="H103" s="290"/>
      <c r="I103" s="292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>
      <c r="A104" s="290"/>
      <c r="B104" s="290"/>
      <c r="C104" s="290"/>
      <c r="D104" s="291"/>
      <c r="E104" s="290"/>
      <c r="F104" s="291"/>
      <c r="G104" s="290"/>
      <c r="H104" s="290"/>
      <c r="I104" s="292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>
      <c r="A105" s="290"/>
      <c r="B105" s="290"/>
      <c r="C105" s="290"/>
      <c r="D105" s="291"/>
      <c r="E105" s="290"/>
      <c r="F105" s="291"/>
      <c r="G105" s="290"/>
      <c r="H105" s="290"/>
      <c r="I105" s="29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>
      <c r="A106" s="290"/>
      <c r="B106" s="290"/>
      <c r="C106" s="290"/>
      <c r="D106" s="291"/>
      <c r="E106" s="290"/>
      <c r="F106" s="291"/>
      <c r="G106" s="290"/>
      <c r="H106" s="290"/>
      <c r="I106" s="292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>
      <c r="A107" s="290"/>
      <c r="B107" s="290"/>
      <c r="C107" s="290"/>
      <c r="D107" s="291"/>
      <c r="E107" s="290"/>
      <c r="F107" s="291"/>
      <c r="G107" s="290"/>
      <c r="H107" s="290"/>
      <c r="I107" s="292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>
      <c r="A108" s="290"/>
      <c r="B108" s="290"/>
      <c r="C108" s="290"/>
      <c r="D108" s="291"/>
      <c r="E108" s="290"/>
      <c r="F108" s="291"/>
      <c r="G108" s="290"/>
      <c r="H108" s="290"/>
      <c r="I108" s="292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>
      <c r="A109" s="290"/>
      <c r="B109" s="290"/>
      <c r="C109" s="290"/>
      <c r="D109" s="291"/>
      <c r="E109" s="290"/>
      <c r="F109" s="291"/>
      <c r="G109" s="290"/>
      <c r="H109" s="290"/>
      <c r="I109" s="292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>
      <c r="A110" s="290"/>
      <c r="B110" s="290"/>
      <c r="C110" s="290"/>
      <c r="D110" s="291"/>
      <c r="E110" s="290"/>
      <c r="F110" s="291"/>
      <c r="G110" s="290"/>
      <c r="H110" s="290"/>
      <c r="I110" s="292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>
      <c r="A111" s="290"/>
      <c r="B111" s="290"/>
      <c r="C111" s="290"/>
      <c r="D111" s="291"/>
      <c r="E111" s="290"/>
      <c r="F111" s="291"/>
      <c r="G111" s="290"/>
      <c r="H111" s="290"/>
      <c r="I111" s="292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>
      <c r="A112" s="290"/>
      <c r="B112" s="290"/>
      <c r="C112" s="290"/>
      <c r="D112" s="291"/>
      <c r="E112" s="290"/>
      <c r="F112" s="291"/>
      <c r="G112" s="290"/>
      <c r="H112" s="290"/>
      <c r="I112" s="292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>
      <c r="A113" s="290"/>
      <c r="B113" s="290"/>
      <c r="C113" s="290"/>
      <c r="D113" s="291"/>
      <c r="E113" s="290"/>
      <c r="F113" s="291"/>
      <c r="G113" s="290"/>
      <c r="H113" s="290"/>
      <c r="I113" s="292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>
      <c r="A114" s="290"/>
      <c r="B114" s="290"/>
      <c r="C114" s="290"/>
      <c r="D114" s="291"/>
      <c r="E114" s="290"/>
      <c r="F114" s="291"/>
      <c r="G114" s="290"/>
      <c r="H114" s="290"/>
      <c r="I114" s="292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>
      <c r="A115" s="290"/>
      <c r="B115" s="290"/>
      <c r="C115" s="290"/>
      <c r="D115" s="291"/>
      <c r="E115" s="290"/>
      <c r="F115" s="291"/>
      <c r="G115" s="290"/>
      <c r="H115" s="290"/>
      <c r="I115" s="29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>
      <c r="A116" s="290"/>
      <c r="B116" s="290"/>
      <c r="C116" s="290"/>
      <c r="D116" s="291"/>
      <c r="E116" s="290"/>
      <c r="F116" s="291"/>
      <c r="G116" s="290"/>
      <c r="H116" s="290"/>
      <c r="I116" s="292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>
      <c r="A117" s="290"/>
      <c r="B117" s="290"/>
      <c r="C117" s="290"/>
      <c r="D117" s="291"/>
      <c r="E117" s="290"/>
      <c r="F117" s="291"/>
      <c r="G117" s="290"/>
      <c r="H117" s="290"/>
      <c r="I117" s="292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>
      <c r="A118" s="290"/>
      <c r="B118" s="290"/>
      <c r="C118" s="290"/>
      <c r="D118" s="291"/>
      <c r="E118" s="290"/>
      <c r="F118" s="291"/>
      <c r="G118" s="290"/>
      <c r="H118" s="290"/>
      <c r="I118" s="292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>
      <c r="A119" s="290"/>
      <c r="B119" s="290"/>
      <c r="C119" s="290"/>
      <c r="D119" s="291"/>
      <c r="E119" s="290"/>
      <c r="F119" s="291"/>
      <c r="G119" s="290"/>
      <c r="H119" s="290"/>
      <c r="I119" s="292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>
      <c r="A120" s="290"/>
      <c r="B120" s="290"/>
      <c r="C120" s="290"/>
      <c r="D120" s="291"/>
      <c r="E120" s="290"/>
      <c r="F120" s="291"/>
      <c r="G120" s="290"/>
      <c r="H120" s="290"/>
      <c r="I120" s="29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>
      <c r="A121" s="290"/>
      <c r="B121" s="290"/>
      <c r="C121" s="290"/>
      <c r="D121" s="291"/>
      <c r="E121" s="290"/>
      <c r="F121" s="291"/>
      <c r="G121" s="290"/>
      <c r="H121" s="290"/>
      <c r="I121" s="29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>
      <c r="A122" s="290"/>
      <c r="B122" s="290"/>
      <c r="C122" s="290"/>
      <c r="D122" s="291"/>
      <c r="E122" s="290"/>
      <c r="F122" s="291"/>
      <c r="G122" s="290"/>
      <c r="H122" s="290"/>
      <c r="I122" s="292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>
      <c r="A123" s="290"/>
      <c r="B123" s="290"/>
      <c r="C123" s="290"/>
      <c r="D123" s="291"/>
      <c r="E123" s="290"/>
      <c r="F123" s="291"/>
      <c r="G123" s="290"/>
      <c r="H123" s="290"/>
      <c r="I123" s="29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>
      <c r="A124" s="290"/>
      <c r="B124" s="290"/>
      <c r="C124" s="290"/>
      <c r="D124" s="291"/>
      <c r="E124" s="290"/>
      <c r="F124" s="291"/>
      <c r="G124" s="290"/>
      <c r="H124" s="290"/>
      <c r="I124" s="29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>
      <c r="A125" s="290"/>
      <c r="B125" s="290"/>
      <c r="C125" s="290"/>
      <c r="D125" s="291"/>
      <c r="E125" s="290"/>
      <c r="F125" s="291"/>
      <c r="G125" s="290"/>
      <c r="H125" s="290"/>
      <c r="I125" s="29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>
      <c r="A126" s="290"/>
      <c r="B126" s="290"/>
      <c r="C126" s="290"/>
      <c r="D126" s="291"/>
      <c r="E126" s="290"/>
      <c r="F126" s="291"/>
      <c r="G126" s="290"/>
      <c r="H126" s="290"/>
      <c r="I126" s="29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>
      <c r="A127" s="290"/>
      <c r="B127" s="290"/>
      <c r="C127" s="290"/>
      <c r="D127" s="291"/>
      <c r="E127" s="290"/>
      <c r="F127" s="291"/>
      <c r="G127" s="290"/>
      <c r="H127" s="290"/>
      <c r="I127" s="29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>
      <c r="A128" s="290"/>
      <c r="B128" s="290"/>
      <c r="C128" s="290"/>
      <c r="D128" s="291"/>
      <c r="E128" s="290"/>
      <c r="F128" s="291"/>
      <c r="G128" s="290"/>
      <c r="H128" s="290"/>
      <c r="I128" s="29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>
      <c r="A129" s="290"/>
      <c r="B129" s="290"/>
      <c r="C129" s="290"/>
      <c r="D129" s="291"/>
      <c r="E129" s="290"/>
      <c r="F129" s="291"/>
      <c r="G129" s="290"/>
      <c r="H129" s="290"/>
      <c r="I129" s="29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>
      <c r="A130" s="290"/>
      <c r="B130" s="290"/>
      <c r="C130" s="290"/>
      <c r="D130" s="291"/>
      <c r="E130" s="290"/>
      <c r="F130" s="291"/>
      <c r="G130" s="290"/>
      <c r="H130" s="290"/>
      <c r="I130" s="29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>
      <c r="A131" s="290"/>
      <c r="B131" s="290"/>
      <c r="C131" s="290"/>
      <c r="D131" s="291"/>
      <c r="E131" s="290"/>
      <c r="F131" s="291"/>
      <c r="G131" s="290"/>
      <c r="H131" s="290"/>
      <c r="I131" s="29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>
      <c r="A132" s="290"/>
      <c r="B132" s="290"/>
      <c r="C132" s="290"/>
      <c r="D132" s="291"/>
      <c r="E132" s="290"/>
      <c r="F132" s="291"/>
      <c r="G132" s="290"/>
      <c r="H132" s="290"/>
      <c r="I132" s="29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>
      <c r="A133" s="290"/>
      <c r="B133" s="290"/>
      <c r="C133" s="290"/>
      <c r="D133" s="291"/>
      <c r="E133" s="290"/>
      <c r="F133" s="291"/>
      <c r="G133" s="290"/>
      <c r="H133" s="290"/>
      <c r="I133" s="29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>
      <c r="A134" s="290"/>
      <c r="B134" s="290"/>
      <c r="C134" s="290"/>
      <c r="D134" s="291"/>
      <c r="E134" s="290"/>
      <c r="F134" s="291"/>
      <c r="G134" s="290"/>
      <c r="H134" s="290"/>
      <c r="I134" s="29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>
      <c r="A135" s="290"/>
      <c r="B135" s="290"/>
      <c r="C135" s="290"/>
      <c r="D135" s="291"/>
      <c r="E135" s="290"/>
      <c r="F135" s="291"/>
      <c r="G135" s="290"/>
      <c r="H135" s="290"/>
      <c r="I135" s="29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>
      <c r="A136" s="290"/>
      <c r="B136" s="290"/>
      <c r="C136" s="290"/>
      <c r="D136" s="291"/>
      <c r="E136" s="290"/>
      <c r="F136" s="291"/>
      <c r="G136" s="290"/>
      <c r="H136" s="290"/>
      <c r="I136" s="29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>
      <c r="A137" s="290"/>
      <c r="B137" s="290"/>
      <c r="C137" s="290"/>
      <c r="D137" s="291"/>
      <c r="E137" s="290"/>
      <c r="F137" s="291"/>
      <c r="G137" s="290"/>
      <c r="H137" s="290"/>
      <c r="I137" s="29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>
      <c r="A138" s="290"/>
      <c r="B138" s="290"/>
      <c r="C138" s="290"/>
      <c r="D138" s="291"/>
      <c r="E138" s="290"/>
      <c r="F138" s="291"/>
      <c r="G138" s="290"/>
      <c r="H138" s="290"/>
      <c r="I138" s="29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>
      <c r="A139" s="290"/>
      <c r="B139" s="290"/>
      <c r="C139" s="290"/>
      <c r="D139" s="291"/>
      <c r="E139" s="290"/>
      <c r="F139" s="291"/>
      <c r="G139" s="290"/>
      <c r="H139" s="290"/>
      <c r="I139" s="29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>
      <c r="A140" s="290"/>
      <c r="B140" s="290"/>
      <c r="C140" s="290"/>
      <c r="D140" s="291"/>
      <c r="E140" s="290"/>
      <c r="F140" s="291"/>
      <c r="G140" s="290"/>
      <c r="H140" s="290"/>
      <c r="I140" s="29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>
      <c r="A141" s="290"/>
      <c r="B141" s="290"/>
      <c r="C141" s="290"/>
      <c r="D141" s="291"/>
      <c r="E141" s="290"/>
      <c r="F141" s="291"/>
      <c r="G141" s="290"/>
      <c r="H141" s="290"/>
      <c r="I141" s="29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>
      <c r="A142" s="290"/>
      <c r="B142" s="290"/>
      <c r="C142" s="290"/>
      <c r="D142" s="291"/>
      <c r="E142" s="290"/>
      <c r="F142" s="291"/>
      <c r="G142" s="290"/>
      <c r="H142" s="290"/>
      <c r="I142" s="29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>
      <c r="A143" s="290"/>
      <c r="B143" s="290"/>
      <c r="C143" s="290"/>
      <c r="D143" s="291"/>
      <c r="E143" s="290"/>
      <c r="F143" s="291"/>
      <c r="G143" s="290"/>
      <c r="H143" s="290"/>
      <c r="I143" s="29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>
      <c r="A144" s="290"/>
      <c r="B144" s="290"/>
      <c r="C144" s="290"/>
      <c r="D144" s="291"/>
      <c r="E144" s="290"/>
      <c r="F144" s="291"/>
      <c r="G144" s="290"/>
      <c r="H144" s="290"/>
      <c r="I144" s="29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>
      <c r="A145" s="290"/>
      <c r="B145" s="290"/>
      <c r="C145" s="290"/>
      <c r="D145" s="291"/>
      <c r="E145" s="290"/>
      <c r="F145" s="291"/>
      <c r="G145" s="290"/>
      <c r="H145" s="290"/>
      <c r="I145" s="29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>
      <c r="A146" s="290"/>
      <c r="B146" s="290"/>
      <c r="C146" s="290"/>
      <c r="D146" s="291"/>
      <c r="E146" s="290"/>
      <c r="F146" s="291"/>
      <c r="G146" s="290"/>
      <c r="H146" s="290"/>
      <c r="I146" s="29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>
      <c r="A147" s="290"/>
      <c r="B147" s="290"/>
      <c r="C147" s="290"/>
      <c r="D147" s="291"/>
      <c r="E147" s="290"/>
      <c r="F147" s="291"/>
      <c r="G147" s="290"/>
      <c r="H147" s="290"/>
      <c r="I147" s="29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>
      <c r="A148" s="290"/>
      <c r="B148" s="290"/>
      <c r="C148" s="290"/>
      <c r="D148" s="291"/>
      <c r="E148" s="290"/>
      <c r="F148" s="291"/>
      <c r="G148" s="290"/>
      <c r="H148" s="290"/>
      <c r="I148" s="29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>
      <c r="A149" s="290"/>
      <c r="B149" s="290"/>
      <c r="C149" s="290"/>
      <c r="D149" s="291"/>
      <c r="E149" s="290"/>
      <c r="F149" s="291"/>
      <c r="G149" s="290"/>
      <c r="H149" s="290"/>
      <c r="I149" s="29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>
      <c r="A150" s="290"/>
      <c r="B150" s="290"/>
      <c r="C150" s="290"/>
      <c r="D150" s="291"/>
      <c r="E150" s="290"/>
      <c r="F150" s="291"/>
      <c r="G150" s="290"/>
      <c r="H150" s="290"/>
      <c r="I150" s="29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>
      <c r="A151" s="290"/>
      <c r="B151" s="290"/>
      <c r="C151" s="290"/>
      <c r="D151" s="291"/>
      <c r="E151" s="290"/>
      <c r="F151" s="291"/>
      <c r="G151" s="290"/>
      <c r="H151" s="290"/>
      <c r="I151" s="29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>
      <c r="A152" s="290"/>
      <c r="B152" s="290"/>
      <c r="C152" s="290"/>
      <c r="D152" s="291"/>
      <c r="E152" s="290"/>
      <c r="F152" s="291"/>
      <c r="G152" s="290"/>
      <c r="H152" s="290"/>
      <c r="I152" s="29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>
      <c r="A153" s="290"/>
      <c r="B153" s="290"/>
      <c r="C153" s="290"/>
      <c r="D153" s="291"/>
      <c r="E153" s="290"/>
      <c r="F153" s="291"/>
      <c r="G153" s="290"/>
      <c r="H153" s="290"/>
      <c r="I153" s="29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>
      <c r="A154" s="290"/>
      <c r="B154" s="290"/>
      <c r="C154" s="290"/>
      <c r="D154" s="291"/>
      <c r="E154" s="290"/>
      <c r="F154" s="291"/>
      <c r="G154" s="290"/>
      <c r="H154" s="290"/>
      <c r="I154" s="29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>
      <c r="A155" s="290"/>
      <c r="B155" s="290"/>
      <c r="C155" s="290"/>
      <c r="D155" s="291"/>
      <c r="E155" s="290"/>
      <c r="F155" s="291"/>
      <c r="G155" s="290"/>
      <c r="H155" s="290"/>
      <c r="I155" s="29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>
      <c r="A156" s="290"/>
      <c r="B156" s="290"/>
      <c r="C156" s="290"/>
      <c r="D156" s="291"/>
      <c r="E156" s="290"/>
      <c r="F156" s="291"/>
      <c r="G156" s="290"/>
      <c r="H156" s="290"/>
      <c r="I156" s="29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>
      <c r="A157" s="290"/>
      <c r="B157" s="290"/>
      <c r="C157" s="290"/>
      <c r="D157" s="291"/>
      <c r="E157" s="290"/>
      <c r="F157" s="291"/>
      <c r="G157" s="290"/>
      <c r="H157" s="290"/>
      <c r="I157" s="29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>
      <c r="A158" s="290"/>
      <c r="B158" s="290"/>
      <c r="C158" s="290"/>
      <c r="D158" s="291"/>
      <c r="E158" s="290"/>
      <c r="F158" s="291"/>
      <c r="G158" s="290"/>
      <c r="H158" s="290"/>
      <c r="I158" s="29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>
      <c r="A159" s="290"/>
      <c r="B159" s="290"/>
      <c r="C159" s="290"/>
      <c r="D159" s="291"/>
      <c r="E159" s="290"/>
      <c r="F159" s="291"/>
      <c r="G159" s="290"/>
      <c r="H159" s="290"/>
      <c r="I159" s="29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>
      <c r="A160" s="290"/>
      <c r="B160" s="290"/>
      <c r="C160" s="290"/>
      <c r="D160" s="291"/>
      <c r="E160" s="290"/>
      <c r="F160" s="291"/>
      <c r="G160" s="290"/>
      <c r="H160" s="290"/>
      <c r="I160" s="29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>
      <c r="A161" s="290"/>
      <c r="B161" s="290"/>
      <c r="C161" s="290"/>
      <c r="D161" s="291"/>
      <c r="E161" s="290"/>
      <c r="F161" s="291"/>
      <c r="G161" s="290"/>
      <c r="H161" s="290"/>
      <c r="I161" s="29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>
      <c r="A162" s="290"/>
      <c r="B162" s="290"/>
      <c r="C162" s="290"/>
      <c r="D162" s="291"/>
      <c r="E162" s="290"/>
      <c r="F162" s="291"/>
      <c r="G162" s="290"/>
      <c r="H162" s="290"/>
      <c r="I162" s="29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>
      <c r="A163" s="290"/>
      <c r="B163" s="290"/>
      <c r="C163" s="290"/>
      <c r="D163" s="291"/>
      <c r="E163" s="290"/>
      <c r="F163" s="291"/>
      <c r="G163" s="290"/>
      <c r="H163" s="290"/>
      <c r="I163" s="29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>
      <c r="A164" s="290"/>
      <c r="B164" s="290"/>
      <c r="C164" s="290"/>
      <c r="D164" s="291"/>
      <c r="E164" s="290"/>
      <c r="F164" s="291"/>
      <c r="G164" s="290"/>
      <c r="H164" s="290"/>
      <c r="I164" s="29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>
      <c r="A165" s="290"/>
      <c r="B165" s="290"/>
      <c r="C165" s="290"/>
      <c r="D165" s="291"/>
      <c r="E165" s="290"/>
      <c r="F165" s="291"/>
      <c r="G165" s="290"/>
      <c r="H165" s="290"/>
      <c r="I165" s="29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>
      <c r="A166" s="290"/>
      <c r="B166" s="290"/>
      <c r="C166" s="290"/>
      <c r="D166" s="291"/>
      <c r="E166" s="290"/>
      <c r="F166" s="291"/>
      <c r="G166" s="290"/>
      <c r="H166" s="290"/>
      <c r="I166" s="29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>
      <c r="A167" s="290"/>
      <c r="B167" s="290"/>
      <c r="C167" s="290"/>
      <c r="D167" s="291"/>
      <c r="E167" s="290"/>
      <c r="F167" s="291"/>
      <c r="G167" s="290"/>
      <c r="H167" s="290"/>
      <c r="I167" s="29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>
      <c r="A168" s="290"/>
      <c r="B168" s="290"/>
      <c r="C168" s="290"/>
      <c r="D168" s="291"/>
      <c r="E168" s="290"/>
      <c r="F168" s="291"/>
      <c r="G168" s="290"/>
      <c r="H168" s="290"/>
      <c r="I168" s="29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>
      <c r="A169" s="290"/>
      <c r="B169" s="290"/>
      <c r="C169" s="290"/>
      <c r="D169" s="291"/>
      <c r="E169" s="290"/>
      <c r="F169" s="291"/>
      <c r="G169" s="290"/>
      <c r="H169" s="290"/>
      <c r="I169" s="29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>
      <c r="A170" s="290"/>
      <c r="B170" s="290"/>
      <c r="C170" s="290"/>
      <c r="D170" s="291"/>
      <c r="E170" s="290"/>
      <c r="F170" s="291"/>
      <c r="G170" s="290"/>
      <c r="H170" s="290"/>
      <c r="I170" s="29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>
      <c r="A171" s="290"/>
      <c r="B171" s="290"/>
      <c r="C171" s="290"/>
      <c r="D171" s="291"/>
      <c r="E171" s="290"/>
      <c r="F171" s="291"/>
      <c r="G171" s="290"/>
      <c r="H171" s="290"/>
      <c r="I171" s="29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>
      <c r="A172" s="290"/>
      <c r="B172" s="290"/>
      <c r="C172" s="290"/>
      <c r="D172" s="291"/>
      <c r="E172" s="290"/>
      <c r="F172" s="291"/>
      <c r="G172" s="290"/>
      <c r="H172" s="290"/>
      <c r="I172" s="29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>
      <c r="A173" s="290"/>
      <c r="B173" s="290"/>
      <c r="C173" s="290"/>
      <c r="D173" s="291"/>
      <c r="E173" s="290"/>
      <c r="F173" s="291"/>
      <c r="G173" s="290"/>
      <c r="H173" s="290"/>
      <c r="I173" s="29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>
      <c r="A174" s="290"/>
      <c r="B174" s="290"/>
      <c r="C174" s="290"/>
      <c r="D174" s="291"/>
      <c r="E174" s="290"/>
      <c r="F174" s="291"/>
      <c r="G174" s="290"/>
      <c r="H174" s="290"/>
      <c r="I174" s="29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>
      <c r="A175" s="290"/>
      <c r="B175" s="290"/>
      <c r="C175" s="290"/>
      <c r="D175" s="291"/>
      <c r="E175" s="290"/>
      <c r="F175" s="291"/>
      <c r="G175" s="290"/>
      <c r="H175" s="290"/>
      <c r="I175" s="29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>
      <c r="A176" s="290"/>
      <c r="B176" s="290"/>
      <c r="C176" s="290"/>
      <c r="D176" s="291"/>
      <c r="E176" s="290"/>
      <c r="F176" s="291"/>
      <c r="G176" s="290"/>
      <c r="H176" s="290"/>
      <c r="I176" s="29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>
      <c r="A177" s="290"/>
      <c r="B177" s="290"/>
      <c r="C177" s="290"/>
      <c r="D177" s="291"/>
      <c r="E177" s="290"/>
      <c r="F177" s="291"/>
      <c r="G177" s="290"/>
      <c r="H177" s="290"/>
      <c r="I177" s="29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>
      <c r="A178" s="290"/>
      <c r="B178" s="290"/>
      <c r="C178" s="290"/>
      <c r="D178" s="291"/>
      <c r="E178" s="290"/>
      <c r="F178" s="291"/>
      <c r="G178" s="290"/>
      <c r="H178" s="290"/>
      <c r="I178" s="29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>
      <c r="A179" s="290"/>
      <c r="B179" s="290"/>
      <c r="C179" s="290"/>
      <c r="D179" s="291"/>
      <c r="E179" s="290"/>
      <c r="F179" s="291"/>
      <c r="G179" s="290"/>
      <c r="H179" s="290"/>
      <c r="I179" s="29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>
      <c r="A180" s="290"/>
      <c r="B180" s="290"/>
      <c r="C180" s="290"/>
      <c r="D180" s="291"/>
      <c r="E180" s="290"/>
      <c r="F180" s="291"/>
      <c r="G180" s="290"/>
      <c r="H180" s="290"/>
      <c r="I180" s="29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>
      <c r="A181" s="290"/>
      <c r="B181" s="290"/>
      <c r="C181" s="290"/>
      <c r="D181" s="291"/>
      <c r="E181" s="290"/>
      <c r="F181" s="291"/>
      <c r="G181" s="290"/>
      <c r="H181" s="290"/>
      <c r="I181" s="29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>
      <c r="A182" s="290"/>
      <c r="B182" s="290"/>
      <c r="C182" s="290"/>
      <c r="D182" s="291"/>
      <c r="E182" s="290"/>
      <c r="F182" s="291"/>
      <c r="G182" s="290"/>
      <c r="H182" s="290"/>
      <c r="I182" s="29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>
      <c r="A183" s="290"/>
      <c r="B183" s="290"/>
      <c r="C183" s="290"/>
      <c r="D183" s="291"/>
      <c r="E183" s="290"/>
      <c r="F183" s="291"/>
      <c r="G183" s="290"/>
      <c r="H183" s="290"/>
      <c r="I183" s="29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>
      <c r="A184" s="290"/>
      <c r="B184" s="290"/>
      <c r="C184" s="290"/>
      <c r="D184" s="291"/>
      <c r="E184" s="290"/>
      <c r="F184" s="291"/>
      <c r="G184" s="290"/>
      <c r="H184" s="290"/>
      <c r="I184" s="29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>
      <c r="A185" s="290"/>
      <c r="B185" s="290"/>
      <c r="C185" s="290"/>
      <c r="D185" s="291"/>
      <c r="E185" s="290"/>
      <c r="F185" s="291"/>
      <c r="G185" s="290"/>
      <c r="H185" s="290"/>
      <c r="I185" s="29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>
      <c r="A186" s="290"/>
      <c r="B186" s="290"/>
      <c r="C186" s="290"/>
      <c r="D186" s="291"/>
      <c r="E186" s="290"/>
      <c r="F186" s="291"/>
      <c r="G186" s="290"/>
      <c r="H186" s="290"/>
      <c r="I186" s="29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>
      <c r="A187" s="290"/>
      <c r="B187" s="290"/>
      <c r="C187" s="290"/>
      <c r="D187" s="291"/>
      <c r="E187" s="290"/>
      <c r="F187" s="291"/>
      <c r="G187" s="290"/>
      <c r="H187" s="290"/>
      <c r="I187" s="29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>
      <c r="A188" s="290"/>
      <c r="B188" s="290"/>
      <c r="C188" s="290"/>
      <c r="D188" s="291"/>
      <c r="E188" s="290"/>
      <c r="F188" s="291"/>
      <c r="G188" s="290"/>
      <c r="H188" s="290"/>
      <c r="I188" s="29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>
      <c r="A189" s="290"/>
      <c r="B189" s="290"/>
      <c r="C189" s="290"/>
      <c r="D189" s="291"/>
      <c r="E189" s="290"/>
      <c r="F189" s="291"/>
      <c r="G189" s="290"/>
      <c r="H189" s="290"/>
      <c r="I189" s="29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>
      <c r="A190" s="290"/>
      <c r="B190" s="290"/>
      <c r="C190" s="290"/>
      <c r="D190" s="291"/>
      <c r="E190" s="290"/>
      <c r="F190" s="291"/>
      <c r="G190" s="290"/>
      <c r="H190" s="290"/>
      <c r="I190" s="29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>
      <c r="A191" s="290"/>
      <c r="B191" s="290"/>
      <c r="C191" s="290"/>
      <c r="D191" s="291"/>
      <c r="E191" s="290"/>
      <c r="F191" s="291"/>
      <c r="G191" s="290"/>
      <c r="H191" s="290"/>
      <c r="I191" s="29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>
      <c r="A192" s="290"/>
      <c r="B192" s="290"/>
      <c r="C192" s="290"/>
      <c r="D192" s="291"/>
      <c r="E192" s="290"/>
      <c r="F192" s="291"/>
      <c r="G192" s="290"/>
      <c r="H192" s="290"/>
      <c r="I192" s="29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>
      <c r="A193" s="290"/>
      <c r="B193" s="290"/>
      <c r="C193" s="290"/>
      <c r="D193" s="291"/>
      <c r="E193" s="290"/>
      <c r="F193" s="291"/>
      <c r="G193" s="290"/>
      <c r="H193" s="290"/>
      <c r="I193" s="29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>
      <c r="A194" s="290"/>
      <c r="B194" s="290"/>
      <c r="C194" s="290"/>
      <c r="D194" s="291"/>
      <c r="E194" s="290"/>
      <c r="F194" s="291"/>
      <c r="G194" s="290"/>
      <c r="H194" s="290"/>
      <c r="I194" s="29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>
      <c r="A195" s="290"/>
      <c r="B195" s="290"/>
      <c r="C195" s="290"/>
      <c r="D195" s="291"/>
      <c r="E195" s="290"/>
      <c r="F195" s="291"/>
      <c r="G195" s="290"/>
      <c r="H195" s="290"/>
      <c r="I195" s="29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>
      <c r="A196" s="290"/>
      <c r="B196" s="290"/>
      <c r="C196" s="290"/>
      <c r="D196" s="291"/>
      <c r="E196" s="290"/>
      <c r="F196" s="291"/>
      <c r="G196" s="290"/>
      <c r="H196" s="290"/>
      <c r="I196" s="29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>
      <c r="A197" s="290"/>
      <c r="B197" s="290"/>
      <c r="C197" s="290"/>
      <c r="D197" s="291"/>
      <c r="E197" s="290"/>
      <c r="F197" s="291"/>
      <c r="G197" s="290"/>
      <c r="H197" s="290"/>
      <c r="I197" s="29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>
      <c r="A198" s="290"/>
      <c r="B198" s="290"/>
      <c r="C198" s="290"/>
      <c r="D198" s="291"/>
      <c r="E198" s="290"/>
      <c r="F198" s="291"/>
      <c r="G198" s="290"/>
      <c r="H198" s="290"/>
      <c r="I198" s="29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>
      <c r="A199" s="290"/>
      <c r="B199" s="290"/>
      <c r="C199" s="290"/>
      <c r="D199" s="291"/>
      <c r="E199" s="290"/>
      <c r="F199" s="291"/>
      <c r="G199" s="290"/>
      <c r="H199" s="290"/>
      <c r="I199" s="29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>
      <c r="A200" s="290"/>
      <c r="B200" s="290"/>
      <c r="C200" s="290"/>
      <c r="D200" s="291"/>
      <c r="E200" s="290"/>
      <c r="F200" s="291"/>
      <c r="G200" s="290"/>
      <c r="H200" s="290"/>
      <c r="I200" s="29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>
      <c r="A201" s="290"/>
      <c r="B201" s="290"/>
      <c r="C201" s="290"/>
      <c r="D201" s="291"/>
      <c r="E201" s="290"/>
      <c r="F201" s="291"/>
      <c r="G201" s="290"/>
      <c r="H201" s="290"/>
      <c r="I201" s="29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>
      <c r="A202" s="290"/>
      <c r="B202" s="290"/>
      <c r="C202" s="290"/>
      <c r="D202" s="291"/>
      <c r="E202" s="290"/>
      <c r="F202" s="291"/>
      <c r="G202" s="290"/>
      <c r="H202" s="290"/>
      <c r="I202" s="29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>
      <c r="A203" s="290"/>
      <c r="B203" s="290"/>
      <c r="C203" s="290"/>
      <c r="D203" s="291"/>
      <c r="E203" s="290"/>
      <c r="F203" s="291"/>
      <c r="G203" s="290"/>
      <c r="H203" s="290"/>
      <c r="I203" s="29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>
      <c r="A204" s="290"/>
      <c r="B204" s="290"/>
      <c r="C204" s="290"/>
      <c r="D204" s="291"/>
      <c r="E204" s="290"/>
      <c r="F204" s="291"/>
      <c r="G204" s="290"/>
      <c r="H204" s="290"/>
      <c r="I204" s="29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>
      <c r="A205" s="290"/>
      <c r="B205" s="290"/>
      <c r="C205" s="290"/>
      <c r="D205" s="291"/>
      <c r="E205" s="290"/>
      <c r="F205" s="291"/>
      <c r="G205" s="290"/>
      <c r="H205" s="290"/>
      <c r="I205" s="29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>
      <c r="A206" s="290"/>
      <c r="B206" s="290"/>
      <c r="C206" s="290"/>
      <c r="D206" s="291"/>
      <c r="E206" s="290"/>
      <c r="F206" s="291"/>
      <c r="G206" s="290"/>
      <c r="H206" s="290"/>
      <c r="I206" s="29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>
      <c r="A207" s="290"/>
      <c r="B207" s="290"/>
      <c r="C207" s="290"/>
      <c r="D207" s="291"/>
      <c r="E207" s="290"/>
      <c r="F207" s="291"/>
      <c r="G207" s="290"/>
      <c r="H207" s="290"/>
      <c r="I207" s="29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>
      <c r="A208" s="290"/>
      <c r="B208" s="290"/>
      <c r="C208" s="290"/>
      <c r="D208" s="291"/>
      <c r="E208" s="290"/>
      <c r="F208" s="291"/>
      <c r="G208" s="290"/>
      <c r="H208" s="290"/>
      <c r="I208" s="29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>
      <c r="A209" s="290"/>
      <c r="B209" s="290"/>
      <c r="C209" s="290"/>
      <c r="D209" s="291"/>
      <c r="E209" s="290"/>
      <c r="F209" s="291"/>
      <c r="G209" s="290"/>
      <c r="H209" s="290"/>
      <c r="I209" s="29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>
      <c r="A210" s="290"/>
      <c r="B210" s="290"/>
      <c r="C210" s="290"/>
      <c r="D210" s="291"/>
      <c r="E210" s="290"/>
      <c r="F210" s="291"/>
      <c r="G210" s="290"/>
      <c r="H210" s="290"/>
      <c r="I210" s="29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>
      <c r="A211" s="290"/>
      <c r="B211" s="290"/>
      <c r="C211" s="290"/>
      <c r="D211" s="291"/>
      <c r="E211" s="290"/>
      <c r="F211" s="291"/>
      <c r="G211" s="290"/>
      <c r="H211" s="290"/>
      <c r="I211" s="29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>
      <c r="A212" s="290"/>
      <c r="B212" s="290"/>
      <c r="C212" s="290"/>
      <c r="D212" s="291"/>
      <c r="E212" s="290"/>
      <c r="F212" s="291"/>
      <c r="G212" s="290"/>
      <c r="H212" s="290"/>
      <c r="I212" s="29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>
      <c r="A213" s="290"/>
      <c r="B213" s="290"/>
      <c r="C213" s="290"/>
      <c r="D213" s="291"/>
      <c r="E213" s="290"/>
      <c r="F213" s="291"/>
      <c r="G213" s="290"/>
      <c r="H213" s="290"/>
      <c r="I213" s="29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>
      <c r="A214" s="290"/>
      <c r="B214" s="290"/>
      <c r="C214" s="290"/>
      <c r="D214" s="291"/>
      <c r="E214" s="290"/>
      <c r="F214" s="291"/>
      <c r="G214" s="290"/>
      <c r="H214" s="290"/>
      <c r="I214" s="29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>
      <c r="A215" s="290"/>
      <c r="B215" s="290"/>
      <c r="C215" s="290"/>
      <c r="D215" s="291"/>
      <c r="E215" s="290"/>
      <c r="F215" s="291"/>
      <c r="G215" s="290"/>
      <c r="H215" s="290"/>
      <c r="I215" s="29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>
      <c r="A216" s="290"/>
      <c r="B216" s="290"/>
      <c r="C216" s="290"/>
      <c r="D216" s="291"/>
      <c r="E216" s="290"/>
      <c r="F216" s="291"/>
      <c r="G216" s="290"/>
      <c r="H216" s="290"/>
      <c r="I216" s="29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>
      <c r="A217" s="290"/>
      <c r="B217" s="290"/>
      <c r="C217" s="290"/>
      <c r="D217" s="291"/>
      <c r="E217" s="290"/>
      <c r="F217" s="291"/>
      <c r="G217" s="290"/>
      <c r="H217" s="290"/>
      <c r="I217" s="29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>
      <c r="A218" s="290"/>
      <c r="B218" s="290"/>
      <c r="C218" s="290"/>
      <c r="D218" s="291"/>
      <c r="E218" s="290"/>
      <c r="F218" s="291"/>
      <c r="G218" s="290"/>
      <c r="H218" s="290"/>
      <c r="I218" s="29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>
      <c r="A219" s="290"/>
      <c r="B219" s="290"/>
      <c r="C219" s="290"/>
      <c r="D219" s="291"/>
      <c r="E219" s="290"/>
      <c r="F219" s="291"/>
      <c r="G219" s="290"/>
      <c r="H219" s="290"/>
      <c r="I219" s="29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>
      <c r="A220" s="290"/>
      <c r="B220" s="290"/>
      <c r="C220" s="290"/>
      <c r="D220" s="291"/>
      <c r="E220" s="290"/>
      <c r="F220" s="291"/>
      <c r="G220" s="290"/>
      <c r="H220" s="290"/>
      <c r="I220" s="29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>
      <c r="A221" s="290"/>
      <c r="B221" s="290"/>
      <c r="C221" s="290"/>
      <c r="D221" s="291"/>
      <c r="E221" s="290"/>
      <c r="F221" s="291"/>
      <c r="G221" s="290"/>
      <c r="H221" s="290"/>
      <c r="I221" s="29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>
      <c r="A222" s="290"/>
      <c r="B222" s="290"/>
      <c r="C222" s="290"/>
      <c r="D222" s="291"/>
      <c r="E222" s="290"/>
      <c r="F222" s="291"/>
      <c r="G222" s="290"/>
      <c r="H222" s="290"/>
      <c r="I222" s="29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>
      <c r="A223" s="290"/>
      <c r="B223" s="290"/>
      <c r="C223" s="290"/>
      <c r="D223" s="291"/>
      <c r="E223" s="290"/>
      <c r="F223" s="291"/>
      <c r="G223" s="290"/>
      <c r="H223" s="290"/>
      <c r="I223" s="29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>
      <c r="A224" s="290"/>
      <c r="B224" s="290"/>
      <c r="C224" s="290"/>
      <c r="D224" s="291"/>
      <c r="E224" s="290"/>
      <c r="F224" s="291"/>
      <c r="G224" s="290"/>
      <c r="H224" s="290"/>
      <c r="I224" s="29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>
      <c r="A225" s="290"/>
      <c r="B225" s="290"/>
      <c r="C225" s="290"/>
      <c r="D225" s="291"/>
      <c r="E225" s="290"/>
      <c r="F225" s="291"/>
      <c r="G225" s="290"/>
      <c r="H225" s="290"/>
      <c r="I225" s="29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>
      <c r="A226" s="290"/>
      <c r="B226" s="290"/>
      <c r="C226" s="290"/>
      <c r="D226" s="291"/>
      <c r="E226" s="290"/>
      <c r="F226" s="291"/>
      <c r="G226" s="290"/>
      <c r="H226" s="290"/>
      <c r="I226" s="29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>
      <c r="A227" s="290"/>
      <c r="B227" s="290"/>
      <c r="C227" s="290"/>
      <c r="D227" s="291"/>
      <c r="E227" s="290"/>
      <c r="F227" s="291"/>
      <c r="G227" s="290"/>
      <c r="H227" s="290"/>
      <c r="I227" s="29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>
      <c r="A228" s="290"/>
      <c r="B228" s="290"/>
      <c r="C228" s="290"/>
      <c r="D228" s="291"/>
      <c r="E228" s="290"/>
      <c r="F228" s="291"/>
      <c r="G228" s="290"/>
      <c r="H228" s="290"/>
      <c r="I228" s="29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>
      <c r="A229" s="290"/>
      <c r="B229" s="290"/>
      <c r="C229" s="290"/>
      <c r="D229" s="291"/>
      <c r="E229" s="290"/>
      <c r="F229" s="291"/>
      <c r="G229" s="290"/>
      <c r="H229" s="290"/>
      <c r="I229" s="29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>
      <c r="A230" s="290"/>
      <c r="B230" s="290"/>
      <c r="C230" s="290"/>
      <c r="D230" s="291"/>
      <c r="E230" s="290"/>
      <c r="F230" s="291"/>
      <c r="G230" s="290"/>
      <c r="H230" s="290"/>
      <c r="I230" s="29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>
      <c r="A231" s="290"/>
      <c r="B231" s="290"/>
      <c r="C231" s="290"/>
      <c r="D231" s="291"/>
      <c r="E231" s="290"/>
      <c r="F231" s="291"/>
      <c r="G231" s="290"/>
      <c r="H231" s="290"/>
      <c r="I231" s="29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>
      <c r="A232" s="290"/>
      <c r="B232" s="290"/>
      <c r="C232" s="290"/>
      <c r="D232" s="291"/>
      <c r="E232" s="290"/>
      <c r="F232" s="291"/>
      <c r="G232" s="290"/>
      <c r="H232" s="290"/>
      <c r="I232" s="29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>
      <c r="A233" s="290"/>
      <c r="B233" s="290"/>
      <c r="C233" s="290"/>
      <c r="D233" s="291"/>
      <c r="E233" s="290"/>
      <c r="F233" s="291"/>
      <c r="G233" s="290"/>
      <c r="H233" s="290"/>
      <c r="I233" s="29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>
      <c r="A234" s="290"/>
      <c r="B234" s="290"/>
      <c r="C234" s="290"/>
      <c r="D234" s="291"/>
      <c r="E234" s="290"/>
      <c r="F234" s="291"/>
      <c r="G234" s="290"/>
      <c r="H234" s="290"/>
      <c r="I234" s="29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333"/>
      <c r="B235" s="79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1"/>
    </row>
    <row r="236" spans="1:26" ht="15.75" customHeight="1">
      <c r="A236" s="334"/>
      <c r="B236" s="82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4"/>
    </row>
    <row r="237" spans="1:26" ht="15.75" customHeight="1">
      <c r="A237" s="334"/>
      <c r="B237" s="82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4"/>
    </row>
    <row r="238" spans="1:26" ht="15.75" customHeight="1">
      <c r="A238" s="334"/>
      <c r="B238" s="82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4"/>
    </row>
    <row r="239" spans="1:26" ht="15.75" customHeight="1">
      <c r="A239" s="334"/>
      <c r="B239" s="82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4"/>
    </row>
    <row r="240" spans="1:26" ht="15.75" customHeight="1">
      <c r="A240" s="334"/>
      <c r="B240" s="82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4"/>
    </row>
    <row r="241" spans="1:26" ht="15.75" customHeight="1">
      <c r="A241" s="334"/>
      <c r="B241" s="82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4"/>
    </row>
    <row r="242" spans="1:26" ht="15.75" customHeight="1">
      <c r="A242" s="334"/>
      <c r="B242" s="82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4"/>
    </row>
    <row r="243" spans="1:26" ht="15.75" customHeight="1">
      <c r="A243" s="334"/>
      <c r="B243" s="82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4"/>
    </row>
    <row r="244" spans="1:26" ht="15.75" customHeight="1">
      <c r="A244" s="334"/>
      <c r="B244" s="82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4"/>
    </row>
    <row r="245" spans="1:26" ht="15.75" customHeight="1">
      <c r="A245" s="334"/>
      <c r="B245" s="82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4"/>
    </row>
    <row r="246" spans="1:26" ht="15.75" customHeight="1">
      <c r="A246" s="334"/>
      <c r="B246" s="82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4"/>
    </row>
    <row r="247" spans="1:26" ht="15.75" customHeight="1">
      <c r="A247" s="334"/>
      <c r="B247" s="82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4"/>
    </row>
    <row r="248" spans="1:26" ht="15.75" customHeight="1">
      <c r="A248" s="334"/>
      <c r="B248" s="82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4"/>
    </row>
    <row r="249" spans="1:26" ht="15.75" customHeight="1">
      <c r="A249" s="334"/>
      <c r="B249" s="82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4"/>
    </row>
    <row r="250" spans="1:26" ht="15.75" customHeight="1">
      <c r="A250" s="334"/>
      <c r="B250" s="82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4"/>
    </row>
    <row r="251" spans="1:26" ht="15.75" customHeight="1">
      <c r="A251" s="334"/>
      <c r="B251" s="82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4"/>
    </row>
    <row r="252" spans="1:26" ht="15.75" customHeight="1">
      <c r="A252" s="334"/>
      <c r="B252" s="82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4"/>
    </row>
    <row r="253" spans="1:26" ht="15.75" customHeight="1">
      <c r="A253" s="334"/>
      <c r="B253" s="82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4"/>
    </row>
    <row r="254" spans="1:26" ht="15.75" customHeight="1">
      <c r="A254" s="334"/>
      <c r="B254" s="82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4"/>
    </row>
    <row r="255" spans="1:26" ht="15.75" customHeight="1">
      <c r="A255" s="334"/>
      <c r="B255" s="82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4"/>
    </row>
    <row r="256" spans="1:26" ht="15.75" customHeight="1">
      <c r="A256" s="334"/>
      <c r="B256" s="82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4"/>
    </row>
    <row r="257" spans="1:26" ht="15.75" customHeight="1">
      <c r="A257" s="334"/>
      <c r="B257" s="82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4"/>
    </row>
    <row r="258" spans="1:26" ht="15.75" customHeight="1">
      <c r="A258" s="334"/>
      <c r="B258" s="82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4"/>
    </row>
    <row r="259" spans="1:26" ht="15.75" customHeight="1">
      <c r="A259" s="334"/>
      <c r="B259" s="82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4"/>
    </row>
    <row r="260" spans="1:26" ht="15.75" customHeight="1">
      <c r="A260" s="334"/>
      <c r="B260" s="82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4"/>
    </row>
    <row r="261" spans="1:26" ht="15.75" customHeight="1">
      <c r="A261" s="334"/>
      <c r="B261" s="82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4"/>
    </row>
    <row r="262" spans="1:26" ht="15.75" customHeight="1">
      <c r="A262" s="334"/>
      <c r="B262" s="82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4"/>
    </row>
    <row r="263" spans="1:26" ht="15.75" customHeight="1">
      <c r="A263" s="334"/>
      <c r="B263" s="82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4"/>
    </row>
    <row r="264" spans="1:26" ht="15.75" customHeight="1">
      <c r="A264" s="334"/>
      <c r="B264" s="82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4"/>
    </row>
    <row r="265" spans="1:26" ht="15.75" customHeight="1">
      <c r="A265" s="334"/>
      <c r="B265" s="82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4"/>
    </row>
    <row r="266" spans="1:26" ht="15.75" customHeight="1">
      <c r="A266" s="334"/>
      <c r="B266" s="82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4"/>
    </row>
    <row r="267" spans="1:26" ht="15.75" customHeight="1">
      <c r="A267" s="334"/>
      <c r="B267" s="82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4"/>
    </row>
    <row r="268" spans="1:26" ht="15.75" customHeight="1">
      <c r="A268" s="334"/>
      <c r="B268" s="82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4"/>
    </row>
    <row r="269" spans="1:26" ht="15.75" customHeight="1">
      <c r="A269" s="334"/>
      <c r="B269" s="82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4"/>
    </row>
    <row r="270" spans="1:26" ht="15.75" customHeight="1">
      <c r="A270" s="334"/>
      <c r="B270" s="82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4"/>
    </row>
    <row r="271" spans="1:26" ht="15.75" customHeight="1">
      <c r="A271" s="334"/>
      <c r="B271" s="82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4"/>
    </row>
    <row r="272" spans="1:26" ht="15.75" customHeight="1">
      <c r="A272" s="334"/>
      <c r="B272" s="82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4"/>
    </row>
    <row r="273" spans="1:26" ht="15.75" customHeight="1">
      <c r="A273" s="334"/>
      <c r="B273" s="82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4"/>
    </row>
    <row r="274" spans="1:26" ht="15.75" customHeight="1">
      <c r="A274" s="334"/>
      <c r="B274" s="82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4"/>
    </row>
    <row r="275" spans="1:26" ht="15.75" customHeight="1">
      <c r="A275" s="334"/>
      <c r="B275" s="82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4"/>
    </row>
    <row r="276" spans="1:26" ht="15.75" customHeight="1">
      <c r="A276" s="334"/>
      <c r="B276" s="82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4"/>
    </row>
    <row r="277" spans="1:26" ht="15.75" customHeight="1">
      <c r="A277" s="334"/>
      <c r="B277" s="82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4"/>
    </row>
    <row r="278" spans="1:26" ht="15.75" customHeight="1">
      <c r="A278" s="334"/>
      <c r="B278" s="82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4"/>
    </row>
    <row r="279" spans="1:26" ht="15.75" customHeight="1">
      <c r="A279" s="334"/>
      <c r="B279" s="82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4"/>
    </row>
    <row r="280" spans="1:26" ht="15.75" customHeight="1">
      <c r="A280" s="334"/>
      <c r="B280" s="82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4"/>
    </row>
    <row r="281" spans="1:26" ht="15.75" customHeight="1">
      <c r="A281" s="334"/>
      <c r="B281" s="82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4"/>
    </row>
    <row r="282" spans="1:26" ht="15.75" customHeight="1">
      <c r="A282" s="334"/>
      <c r="B282" s="82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4"/>
    </row>
    <row r="283" spans="1:26" ht="15.75" customHeight="1">
      <c r="A283" s="334"/>
      <c r="B283" s="82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4"/>
    </row>
    <row r="284" spans="1:26" ht="15.75" customHeight="1">
      <c r="A284" s="334"/>
      <c r="B284" s="82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4"/>
    </row>
    <row r="285" spans="1:26" ht="15.75" customHeight="1">
      <c r="A285" s="334"/>
      <c r="B285" s="82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4"/>
    </row>
    <row r="286" spans="1:26" ht="15.75" customHeight="1">
      <c r="A286" s="334"/>
      <c r="B286" s="82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4"/>
    </row>
    <row r="287" spans="1:26" ht="15.75" customHeight="1">
      <c r="A287" s="334"/>
      <c r="B287" s="82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4"/>
    </row>
    <row r="288" spans="1:26" ht="15.75" customHeight="1">
      <c r="A288" s="334"/>
      <c r="B288" s="82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4"/>
    </row>
    <row r="289" spans="1:26" ht="15.75" customHeight="1">
      <c r="A289" s="334"/>
      <c r="B289" s="82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4"/>
    </row>
    <row r="290" spans="1:26" ht="15.75" customHeight="1">
      <c r="A290" s="334"/>
      <c r="B290" s="82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4"/>
    </row>
    <row r="291" spans="1:26" ht="15.75" customHeight="1">
      <c r="A291" s="334"/>
      <c r="B291" s="82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4"/>
    </row>
    <row r="292" spans="1:26" ht="15.75" customHeight="1">
      <c r="A292" s="334"/>
      <c r="B292" s="82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4"/>
    </row>
    <row r="293" spans="1:26" ht="15.75" customHeight="1">
      <c r="A293" s="334"/>
      <c r="B293" s="82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4"/>
    </row>
    <row r="294" spans="1:26" ht="15.75" customHeight="1">
      <c r="A294" s="334"/>
      <c r="B294" s="82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4"/>
    </row>
    <row r="295" spans="1:26" ht="15.75" customHeight="1">
      <c r="A295" s="334"/>
      <c r="B295" s="82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4"/>
    </row>
    <row r="296" spans="1:26" ht="15.75" customHeight="1">
      <c r="A296" s="334"/>
      <c r="B296" s="82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4"/>
    </row>
    <row r="297" spans="1:26" ht="15.75" customHeight="1">
      <c r="A297" s="334"/>
      <c r="B297" s="82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4"/>
    </row>
    <row r="298" spans="1:26" ht="15.75" customHeight="1">
      <c r="A298" s="334"/>
      <c r="B298" s="82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4"/>
    </row>
    <row r="299" spans="1:26" ht="15.75" customHeight="1">
      <c r="A299" s="334"/>
      <c r="B299" s="82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4"/>
    </row>
    <row r="300" spans="1:26" ht="15.75" customHeight="1">
      <c r="A300" s="334"/>
      <c r="B300" s="82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4"/>
    </row>
    <row r="301" spans="1:26" ht="15.75" customHeight="1">
      <c r="A301" s="334"/>
      <c r="B301" s="82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4"/>
    </row>
    <row r="302" spans="1:26" ht="15.75" customHeight="1">
      <c r="A302" s="334"/>
      <c r="B302" s="82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4"/>
    </row>
    <row r="303" spans="1:26" ht="15.75" customHeight="1">
      <c r="A303" s="334"/>
      <c r="B303" s="82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4"/>
    </row>
    <row r="304" spans="1:26" ht="15.75" customHeight="1">
      <c r="A304" s="334"/>
      <c r="B304" s="82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4"/>
    </row>
    <row r="305" spans="1:26" ht="15.75" customHeight="1">
      <c r="A305" s="334"/>
      <c r="B305" s="82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4"/>
    </row>
    <row r="306" spans="1:26" ht="15.75" customHeight="1">
      <c r="A306" s="334"/>
      <c r="B306" s="82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4"/>
    </row>
    <row r="307" spans="1:26" ht="15.75" customHeight="1">
      <c r="A307" s="334"/>
      <c r="B307" s="82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4"/>
    </row>
    <row r="308" spans="1:26" ht="15.75" customHeight="1">
      <c r="A308" s="334"/>
      <c r="B308" s="82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4"/>
    </row>
    <row r="309" spans="1:26" ht="15.75" customHeight="1">
      <c r="A309" s="334"/>
      <c r="B309" s="82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4"/>
    </row>
    <row r="310" spans="1:26" ht="15.75" customHeight="1">
      <c r="A310" s="334"/>
      <c r="B310" s="82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4"/>
    </row>
    <row r="311" spans="1:26" ht="15.75" customHeight="1">
      <c r="A311" s="334"/>
      <c r="B311" s="82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4"/>
    </row>
    <row r="312" spans="1:26" ht="15.75" customHeight="1">
      <c r="A312" s="334"/>
      <c r="B312" s="82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4"/>
    </row>
    <row r="313" spans="1:26" ht="15.75" customHeight="1">
      <c r="A313" s="334"/>
      <c r="B313" s="82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4"/>
    </row>
    <row r="314" spans="1:26" ht="15.75" customHeight="1">
      <c r="A314" s="334"/>
      <c r="B314" s="82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4"/>
    </row>
    <row r="315" spans="1:26" ht="15.75" customHeight="1">
      <c r="A315" s="334"/>
      <c r="B315" s="82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4"/>
    </row>
    <row r="316" spans="1:26" ht="15.75" customHeight="1">
      <c r="A316" s="334"/>
      <c r="B316" s="82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4"/>
    </row>
    <row r="317" spans="1:26" ht="15.75" customHeight="1">
      <c r="A317" s="334"/>
      <c r="B317" s="82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4"/>
    </row>
    <row r="318" spans="1:26" ht="15.75" customHeight="1">
      <c r="A318" s="334"/>
      <c r="B318" s="82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4"/>
    </row>
    <row r="319" spans="1:26" ht="15.75" customHeight="1">
      <c r="A319" s="334"/>
      <c r="B319" s="82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4"/>
    </row>
    <row r="320" spans="1:26" ht="15.75" customHeight="1">
      <c r="A320" s="334"/>
      <c r="B320" s="82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4"/>
    </row>
    <row r="321" spans="1:26" ht="15.75" customHeight="1">
      <c r="A321" s="334"/>
      <c r="B321" s="82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4"/>
    </row>
    <row r="322" spans="1:26" ht="15.75" customHeight="1">
      <c r="A322" s="334"/>
      <c r="B322" s="82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4"/>
    </row>
    <row r="323" spans="1:26" ht="15.75" customHeight="1">
      <c r="A323" s="334"/>
      <c r="B323" s="82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4"/>
    </row>
    <row r="324" spans="1:26" ht="15.75" customHeight="1">
      <c r="A324" s="334"/>
      <c r="B324" s="82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4"/>
    </row>
    <row r="325" spans="1:26" ht="15.75" customHeight="1">
      <c r="A325" s="334"/>
      <c r="B325" s="82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4"/>
    </row>
    <row r="326" spans="1:26" ht="15.75" customHeight="1">
      <c r="A326" s="334"/>
      <c r="B326" s="82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4"/>
    </row>
    <row r="327" spans="1:26" ht="15.75" customHeight="1">
      <c r="A327" s="334"/>
      <c r="B327" s="82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4"/>
    </row>
    <row r="328" spans="1:26" ht="15.75" customHeight="1">
      <c r="A328" s="334"/>
      <c r="B328" s="82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4"/>
    </row>
    <row r="329" spans="1:26" ht="15.75" customHeight="1">
      <c r="A329" s="334"/>
      <c r="B329" s="82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4"/>
    </row>
    <row r="330" spans="1:26" ht="15.75" customHeight="1">
      <c r="A330" s="334"/>
      <c r="B330" s="82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4"/>
    </row>
    <row r="331" spans="1:26" ht="15.75" customHeight="1">
      <c r="A331" s="334"/>
      <c r="B331" s="82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4"/>
    </row>
    <row r="332" spans="1:26" ht="15.75" customHeight="1">
      <c r="A332" s="334"/>
      <c r="B332" s="82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4"/>
    </row>
    <row r="333" spans="1:26" ht="15.75" customHeight="1">
      <c r="A333" s="334"/>
      <c r="B333" s="82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4"/>
    </row>
    <row r="334" spans="1:26" ht="15.75" customHeight="1">
      <c r="A334" s="334"/>
      <c r="B334" s="82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4"/>
    </row>
    <row r="335" spans="1:26" ht="15.75" customHeight="1">
      <c r="A335" s="334"/>
      <c r="B335" s="82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4"/>
    </row>
    <row r="336" spans="1:26" ht="15.75" customHeight="1">
      <c r="A336" s="334"/>
      <c r="B336" s="82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4"/>
    </row>
    <row r="337" spans="1:26" ht="15.75" customHeight="1">
      <c r="A337" s="334"/>
      <c r="B337" s="82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4"/>
    </row>
    <row r="338" spans="1:26" ht="15.75" customHeight="1">
      <c r="A338" s="334"/>
      <c r="B338" s="82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4"/>
    </row>
    <row r="339" spans="1:26" ht="15.75" customHeight="1">
      <c r="A339" s="334"/>
      <c r="B339" s="82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4"/>
    </row>
    <row r="340" spans="1:26" ht="15.75" customHeight="1">
      <c r="A340" s="334"/>
      <c r="B340" s="82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4"/>
    </row>
    <row r="341" spans="1:26" ht="15.75" customHeight="1">
      <c r="A341" s="334"/>
      <c r="B341" s="82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4"/>
    </row>
    <row r="342" spans="1:26" ht="15.75" customHeight="1">
      <c r="A342" s="334"/>
      <c r="B342" s="82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4"/>
    </row>
    <row r="343" spans="1:26" ht="15.75" customHeight="1">
      <c r="A343" s="334"/>
      <c r="B343" s="82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4"/>
    </row>
    <row r="344" spans="1:26" ht="15.75" customHeight="1">
      <c r="A344" s="334"/>
      <c r="B344" s="82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4"/>
    </row>
    <row r="345" spans="1:26" ht="15.75" customHeight="1">
      <c r="A345" s="334"/>
      <c r="B345" s="82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4"/>
    </row>
    <row r="346" spans="1:26" ht="15.75" customHeight="1">
      <c r="A346" s="334"/>
      <c r="B346" s="82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4"/>
    </row>
    <row r="347" spans="1:26" ht="15.75" customHeight="1">
      <c r="A347" s="334"/>
      <c r="B347" s="82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4"/>
    </row>
    <row r="348" spans="1:26" ht="15.75" customHeight="1">
      <c r="A348" s="334"/>
      <c r="B348" s="82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4"/>
    </row>
    <row r="349" spans="1:26" ht="15.75" customHeight="1">
      <c r="A349" s="334"/>
      <c r="B349" s="82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4"/>
    </row>
    <row r="350" spans="1:26" ht="15.75" customHeight="1">
      <c r="A350" s="334"/>
      <c r="B350" s="82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4"/>
    </row>
    <row r="351" spans="1:26" ht="15.75" customHeight="1">
      <c r="A351" s="334"/>
      <c r="B351" s="82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4"/>
    </row>
    <row r="352" spans="1:26" ht="15.75" customHeight="1">
      <c r="A352" s="334"/>
      <c r="B352" s="82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4"/>
    </row>
    <row r="353" spans="1:26" ht="15.75" customHeight="1">
      <c r="A353" s="334"/>
      <c r="B353" s="82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4"/>
    </row>
    <row r="354" spans="1:26" ht="15.75" customHeight="1">
      <c r="A354" s="334"/>
      <c r="B354" s="82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4"/>
    </row>
    <row r="355" spans="1:26" ht="15.75" customHeight="1">
      <c r="A355" s="334"/>
      <c r="B355" s="82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4"/>
    </row>
    <row r="356" spans="1:26" ht="15.75" customHeight="1">
      <c r="A356" s="334"/>
      <c r="B356" s="82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4"/>
    </row>
    <row r="357" spans="1:26" ht="15.75" customHeight="1">
      <c r="A357" s="334"/>
      <c r="B357" s="82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4"/>
    </row>
    <row r="358" spans="1:26" ht="15.75" customHeight="1">
      <c r="A358" s="334"/>
      <c r="B358" s="82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4"/>
    </row>
    <row r="359" spans="1:26" ht="15.75" customHeight="1">
      <c r="A359" s="334"/>
      <c r="B359" s="82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4"/>
    </row>
    <row r="360" spans="1:26" ht="15.75" customHeight="1">
      <c r="A360" s="334"/>
      <c r="B360" s="82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4"/>
    </row>
    <row r="361" spans="1:26" ht="15.75" customHeight="1">
      <c r="A361" s="334"/>
      <c r="B361" s="82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4"/>
    </row>
    <row r="362" spans="1:26" ht="15.75" customHeight="1">
      <c r="A362" s="334"/>
      <c r="B362" s="82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4"/>
    </row>
    <row r="363" spans="1:26" ht="15.75" customHeight="1">
      <c r="A363" s="334"/>
      <c r="B363" s="82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4"/>
    </row>
    <row r="364" spans="1:26" ht="15.75" customHeight="1">
      <c r="A364" s="334"/>
      <c r="B364" s="82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4"/>
    </row>
    <row r="365" spans="1:26" ht="15.75" customHeight="1">
      <c r="A365" s="334"/>
      <c r="B365" s="82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4"/>
    </row>
    <row r="366" spans="1:26" ht="15.75" customHeight="1">
      <c r="A366" s="334"/>
      <c r="B366" s="82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4"/>
    </row>
    <row r="367" spans="1:26" ht="15.75" customHeight="1">
      <c r="A367" s="334"/>
      <c r="B367" s="82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4"/>
    </row>
    <row r="368" spans="1:26" ht="15.75" customHeight="1">
      <c r="A368" s="334"/>
      <c r="B368" s="82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4"/>
    </row>
    <row r="369" spans="1:26" ht="15.75" customHeight="1">
      <c r="A369" s="334"/>
      <c r="B369" s="82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4"/>
    </row>
    <row r="370" spans="1:26" ht="15.75" customHeight="1">
      <c r="A370" s="334"/>
      <c r="B370" s="82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4"/>
    </row>
    <row r="371" spans="1:26" ht="15.75" customHeight="1">
      <c r="A371" s="334"/>
      <c r="B371" s="82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4"/>
    </row>
    <row r="372" spans="1:26" ht="15.75" customHeight="1">
      <c r="A372" s="334"/>
      <c r="B372" s="82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4"/>
    </row>
    <row r="373" spans="1:26" ht="15.75" customHeight="1">
      <c r="A373" s="334"/>
      <c r="B373" s="82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4"/>
    </row>
    <row r="374" spans="1:26" ht="15.75" customHeight="1">
      <c r="A374" s="334"/>
      <c r="B374" s="82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4"/>
    </row>
    <row r="375" spans="1:26" ht="15.75" customHeight="1">
      <c r="A375" s="334"/>
      <c r="B375" s="82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4"/>
    </row>
    <row r="376" spans="1:26" ht="15.75" customHeight="1">
      <c r="A376" s="334"/>
      <c r="B376" s="82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4"/>
    </row>
    <row r="377" spans="1:26" ht="15.75" customHeight="1">
      <c r="A377" s="334"/>
      <c r="B377" s="82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4"/>
    </row>
    <row r="378" spans="1:26" ht="15.75" customHeight="1">
      <c r="A378" s="334"/>
      <c r="B378" s="82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4"/>
    </row>
    <row r="379" spans="1:26" ht="15.75" customHeight="1">
      <c r="A379" s="334"/>
      <c r="B379" s="82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4"/>
    </row>
    <row r="380" spans="1:26" ht="15.75" customHeight="1">
      <c r="A380" s="334"/>
      <c r="B380" s="82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4"/>
    </row>
    <row r="381" spans="1:26" ht="15.75" customHeight="1">
      <c r="A381" s="334"/>
      <c r="B381" s="82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4"/>
    </row>
    <row r="382" spans="1:26" ht="15.75" customHeight="1">
      <c r="A382" s="334"/>
      <c r="B382" s="82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4"/>
    </row>
    <row r="383" spans="1:26" ht="15.75" customHeight="1">
      <c r="A383" s="334"/>
      <c r="B383" s="82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4"/>
    </row>
    <row r="384" spans="1:26" ht="15.75" customHeight="1">
      <c r="A384" s="334"/>
      <c r="B384" s="82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4"/>
    </row>
    <row r="385" spans="1:26" ht="15.75" customHeight="1">
      <c r="A385" s="334"/>
      <c r="B385" s="82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4"/>
    </row>
    <row r="386" spans="1:26" ht="15.75" customHeight="1">
      <c r="A386" s="334"/>
      <c r="B386" s="82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4"/>
    </row>
    <row r="387" spans="1:26" ht="15.75" customHeight="1">
      <c r="A387" s="334"/>
      <c r="B387" s="82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4"/>
    </row>
    <row r="388" spans="1:26" ht="15.75" customHeight="1">
      <c r="A388" s="334"/>
      <c r="B388" s="82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4"/>
    </row>
    <row r="389" spans="1:26" ht="15.75" customHeight="1">
      <c r="A389" s="334"/>
      <c r="B389" s="82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4"/>
    </row>
    <row r="390" spans="1:26" ht="15.75" customHeight="1">
      <c r="A390" s="334"/>
      <c r="B390" s="82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4"/>
    </row>
    <row r="391" spans="1:26" ht="15.75" customHeight="1">
      <c r="A391" s="334"/>
      <c r="B391" s="82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4"/>
    </row>
    <row r="392" spans="1:26" ht="15.75" customHeight="1">
      <c r="A392" s="334"/>
      <c r="B392" s="82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4"/>
    </row>
    <row r="393" spans="1:26" ht="15.75" customHeight="1">
      <c r="A393" s="334"/>
      <c r="B393" s="82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4"/>
    </row>
    <row r="394" spans="1:26" ht="15.75" customHeight="1">
      <c r="A394" s="334"/>
      <c r="B394" s="82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4"/>
    </row>
    <row r="395" spans="1:26" ht="15.75" customHeight="1">
      <c r="A395" s="334"/>
      <c r="B395" s="82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4"/>
    </row>
    <row r="396" spans="1:26" ht="15.75" customHeight="1">
      <c r="A396" s="334"/>
      <c r="B396" s="82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4"/>
    </row>
    <row r="397" spans="1:26" ht="15.75" customHeight="1">
      <c r="A397" s="334"/>
      <c r="B397" s="82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4"/>
    </row>
    <row r="398" spans="1:26" ht="15.75" customHeight="1">
      <c r="A398" s="334"/>
      <c r="B398" s="82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4"/>
    </row>
    <row r="399" spans="1:26" ht="15.75" customHeight="1">
      <c r="A399" s="334"/>
      <c r="B399" s="82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4"/>
    </row>
    <row r="400" spans="1:26" ht="15.75" customHeight="1">
      <c r="A400" s="334"/>
      <c r="B400" s="82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4"/>
    </row>
    <row r="401" spans="1:26" ht="15.75" customHeight="1">
      <c r="A401" s="334"/>
      <c r="B401" s="82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4"/>
    </row>
    <row r="402" spans="1:26" ht="15.75" customHeight="1">
      <c r="A402" s="334"/>
      <c r="B402" s="82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4"/>
    </row>
    <row r="403" spans="1:26" ht="15.75" customHeight="1">
      <c r="A403" s="334"/>
      <c r="B403" s="82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4"/>
    </row>
    <row r="404" spans="1:26" ht="15.75" customHeight="1">
      <c r="A404" s="334"/>
      <c r="B404" s="82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4"/>
    </row>
    <row r="405" spans="1:26" ht="15.75" customHeight="1">
      <c r="A405" s="334"/>
      <c r="B405" s="82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4"/>
    </row>
    <row r="406" spans="1:26" ht="15.75" customHeight="1">
      <c r="A406" s="334"/>
      <c r="B406" s="82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4"/>
    </row>
    <row r="407" spans="1:26" ht="15.75" customHeight="1">
      <c r="A407" s="334"/>
      <c r="B407" s="82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4"/>
    </row>
    <row r="408" spans="1:26" ht="15.75" customHeight="1">
      <c r="A408" s="334"/>
      <c r="B408" s="82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4"/>
    </row>
    <row r="409" spans="1:26" ht="15.75" customHeight="1">
      <c r="A409" s="334"/>
      <c r="B409" s="82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4"/>
    </row>
    <row r="410" spans="1:26" ht="15.75" customHeight="1">
      <c r="A410" s="334"/>
      <c r="B410" s="82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4"/>
    </row>
    <row r="411" spans="1:26" ht="15.75" customHeight="1">
      <c r="A411" s="334"/>
      <c r="B411" s="82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4"/>
    </row>
    <row r="412" spans="1:26" ht="15.75" customHeight="1">
      <c r="A412" s="334"/>
      <c r="B412" s="82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4"/>
    </row>
    <row r="413" spans="1:26" ht="15.75" customHeight="1">
      <c r="A413" s="334"/>
      <c r="B413" s="82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4"/>
    </row>
    <row r="414" spans="1:26" ht="15.75" customHeight="1">
      <c r="A414" s="334"/>
      <c r="B414" s="82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4"/>
    </row>
    <row r="415" spans="1:26" ht="15.75" customHeight="1">
      <c r="A415" s="334"/>
      <c r="B415" s="82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4"/>
    </row>
    <row r="416" spans="1:26" ht="15.75" customHeight="1">
      <c r="A416" s="334"/>
      <c r="B416" s="82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4"/>
    </row>
    <row r="417" spans="1:26" ht="15.75" customHeight="1">
      <c r="A417" s="334"/>
      <c r="B417" s="82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4"/>
    </row>
    <row r="418" spans="1:26" ht="15.75" customHeight="1">
      <c r="A418" s="334"/>
      <c r="B418" s="82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4"/>
    </row>
    <row r="419" spans="1:26" ht="15.75" customHeight="1">
      <c r="A419" s="334"/>
      <c r="B419" s="82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4"/>
    </row>
    <row r="420" spans="1:26" ht="15.75" customHeight="1">
      <c r="A420" s="334"/>
      <c r="B420" s="82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4"/>
    </row>
    <row r="421" spans="1:26" ht="15.75" customHeight="1">
      <c r="A421" s="334"/>
      <c r="B421" s="82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4"/>
    </row>
    <row r="422" spans="1:26" ht="15.75" customHeight="1">
      <c r="A422" s="334"/>
      <c r="B422" s="82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4"/>
    </row>
    <row r="423" spans="1:26" ht="15.75" customHeight="1">
      <c r="A423" s="334"/>
      <c r="B423" s="82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4"/>
    </row>
    <row r="424" spans="1:26" ht="15.75" customHeight="1">
      <c r="A424" s="334"/>
      <c r="B424" s="82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4"/>
    </row>
    <row r="425" spans="1:26" ht="15.75" customHeight="1">
      <c r="A425" s="334"/>
      <c r="B425" s="82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4"/>
    </row>
    <row r="426" spans="1:26" ht="15.75" customHeight="1">
      <c r="A426" s="334"/>
      <c r="B426" s="82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4"/>
    </row>
    <row r="427" spans="1:26" ht="15.75" customHeight="1">
      <c r="A427" s="334"/>
      <c r="B427" s="82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4"/>
    </row>
    <row r="428" spans="1:26" ht="15.75" customHeight="1">
      <c r="A428" s="334"/>
      <c r="B428" s="82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4"/>
    </row>
    <row r="429" spans="1:26" ht="15.75" customHeight="1">
      <c r="A429" s="334"/>
      <c r="B429" s="82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4"/>
    </row>
    <row r="430" spans="1:26" ht="15.75" customHeight="1">
      <c r="A430" s="334"/>
      <c r="B430" s="82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4"/>
    </row>
    <row r="431" spans="1:26" ht="15.75" customHeight="1">
      <c r="A431" s="334"/>
      <c r="B431" s="82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4"/>
    </row>
    <row r="432" spans="1:26" ht="15.75" customHeight="1">
      <c r="A432" s="334"/>
      <c r="B432" s="82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4"/>
    </row>
    <row r="433" spans="1:26" ht="15.75" customHeight="1">
      <c r="A433" s="334"/>
      <c r="B433" s="82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4"/>
    </row>
    <row r="434" spans="1:26" ht="15.75" customHeight="1">
      <c r="A434" s="334"/>
      <c r="B434" s="82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4"/>
    </row>
    <row r="435" spans="1:26" ht="15.75" customHeight="1">
      <c r="A435" s="334"/>
      <c r="B435" s="82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4"/>
    </row>
    <row r="436" spans="1:26" ht="15.75" customHeight="1">
      <c r="A436" s="334"/>
      <c r="B436" s="82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4"/>
    </row>
    <row r="437" spans="1:26" ht="15.75" customHeight="1">
      <c r="A437" s="334"/>
      <c r="B437" s="82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4"/>
    </row>
    <row r="438" spans="1:26" ht="15.75" customHeight="1">
      <c r="A438" s="334"/>
      <c r="B438" s="82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4"/>
    </row>
    <row r="439" spans="1:26" ht="15.75" customHeight="1">
      <c r="A439" s="334"/>
      <c r="B439" s="82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4"/>
    </row>
    <row r="440" spans="1:26" ht="15.75" customHeight="1">
      <c r="A440" s="334"/>
      <c r="B440" s="82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4"/>
    </row>
    <row r="441" spans="1:26" ht="15.75" customHeight="1">
      <c r="A441" s="334"/>
      <c r="B441" s="82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4"/>
    </row>
    <row r="442" spans="1:26" ht="15.75" customHeight="1">
      <c r="A442" s="334"/>
      <c r="B442" s="82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4"/>
    </row>
    <row r="443" spans="1:26" ht="15.75" customHeight="1">
      <c r="A443" s="334"/>
      <c r="B443" s="82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4"/>
    </row>
    <row r="444" spans="1:26" ht="15.75" customHeight="1">
      <c r="A444" s="334"/>
      <c r="B444" s="82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4"/>
    </row>
    <row r="445" spans="1:26" ht="15.75" customHeight="1">
      <c r="A445" s="334"/>
      <c r="B445" s="82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4"/>
    </row>
    <row r="446" spans="1:26" ht="15.75" customHeight="1">
      <c r="A446" s="334"/>
      <c r="B446" s="82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4"/>
    </row>
    <row r="447" spans="1:26" ht="15.75" customHeight="1">
      <c r="A447" s="334"/>
      <c r="B447" s="82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4"/>
    </row>
    <row r="448" spans="1:26" ht="15.75" customHeight="1">
      <c r="A448" s="334"/>
      <c r="B448" s="82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4"/>
    </row>
    <row r="449" spans="1:26" ht="15.75" customHeight="1">
      <c r="A449" s="334"/>
      <c r="B449" s="82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4"/>
    </row>
    <row r="450" spans="1:26" ht="15.75" customHeight="1">
      <c r="A450" s="334"/>
      <c r="B450" s="82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4"/>
    </row>
    <row r="451" spans="1:26" ht="15.75" customHeight="1">
      <c r="A451" s="334"/>
      <c r="B451" s="82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4"/>
    </row>
    <row r="452" spans="1:26" ht="15.75" customHeight="1">
      <c r="A452" s="334"/>
      <c r="B452" s="82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4"/>
    </row>
    <row r="453" spans="1:26" ht="15.75" customHeight="1">
      <c r="A453" s="334"/>
      <c r="B453" s="82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4"/>
    </row>
    <row r="454" spans="1:26" ht="15.75" customHeight="1">
      <c r="A454" s="334"/>
      <c r="B454" s="82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4"/>
    </row>
    <row r="455" spans="1:26" ht="15.75" customHeight="1">
      <c r="A455" s="334"/>
      <c r="B455" s="82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4"/>
    </row>
    <row r="456" spans="1:26" ht="15.75" customHeight="1">
      <c r="A456" s="334"/>
      <c r="B456" s="82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4"/>
    </row>
    <row r="457" spans="1:26" ht="15.75" customHeight="1">
      <c r="A457" s="334"/>
      <c r="B457" s="82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4"/>
    </row>
    <row r="458" spans="1:26" ht="15.75" customHeight="1">
      <c r="A458" s="334"/>
      <c r="B458" s="82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4"/>
    </row>
    <row r="459" spans="1:26" ht="15.75" customHeight="1">
      <c r="A459" s="334"/>
      <c r="B459" s="82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4"/>
    </row>
    <row r="460" spans="1:26" ht="15.75" customHeight="1">
      <c r="A460" s="334"/>
      <c r="B460" s="82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4"/>
    </row>
    <row r="461" spans="1:26" ht="15.75" customHeight="1">
      <c r="A461" s="334"/>
      <c r="B461" s="82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4"/>
    </row>
    <row r="462" spans="1:26" ht="15.75" customHeight="1">
      <c r="A462" s="334"/>
      <c r="B462" s="82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4"/>
    </row>
    <row r="463" spans="1:26" ht="15.75" customHeight="1">
      <c r="A463" s="334"/>
      <c r="B463" s="82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4"/>
    </row>
    <row r="464" spans="1:26" ht="15.75" customHeight="1">
      <c r="A464" s="334"/>
      <c r="B464" s="82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4"/>
    </row>
    <row r="465" spans="1:26" ht="15.75" customHeight="1">
      <c r="A465" s="334"/>
      <c r="B465" s="82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4"/>
    </row>
    <row r="466" spans="1:26" ht="15.75" customHeight="1">
      <c r="A466" s="334"/>
      <c r="B466" s="82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4"/>
    </row>
    <row r="467" spans="1:26" ht="15.75" customHeight="1">
      <c r="A467" s="334"/>
      <c r="B467" s="82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4"/>
    </row>
    <row r="468" spans="1:26" ht="15.75" customHeight="1">
      <c r="A468" s="334"/>
      <c r="B468" s="82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4"/>
    </row>
    <row r="469" spans="1:26" ht="15.75" customHeight="1">
      <c r="A469" s="334"/>
      <c r="B469" s="82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4"/>
    </row>
    <row r="470" spans="1:26" ht="15.75" customHeight="1">
      <c r="A470" s="334"/>
      <c r="B470" s="82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4"/>
    </row>
    <row r="471" spans="1:26" ht="15.75" customHeight="1">
      <c r="A471" s="334"/>
      <c r="B471" s="82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4"/>
    </row>
    <row r="472" spans="1:26" ht="15.75" customHeight="1">
      <c r="A472" s="334"/>
      <c r="B472" s="82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4"/>
    </row>
    <row r="473" spans="1:26" ht="15.75" customHeight="1">
      <c r="A473" s="334"/>
      <c r="B473" s="82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4"/>
    </row>
    <row r="474" spans="1:26" ht="15.75" customHeight="1">
      <c r="A474" s="334"/>
      <c r="B474" s="82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4"/>
    </row>
    <row r="475" spans="1:26" ht="15.75" customHeight="1">
      <c r="A475" s="334"/>
      <c r="B475" s="82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4"/>
    </row>
    <row r="476" spans="1:26" ht="15.75" customHeight="1">
      <c r="A476" s="334"/>
      <c r="B476" s="82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4"/>
    </row>
    <row r="477" spans="1:26" ht="15.75" customHeight="1">
      <c r="A477" s="334"/>
      <c r="B477" s="82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4"/>
    </row>
    <row r="478" spans="1:26" ht="15.75" customHeight="1">
      <c r="A478" s="334"/>
      <c r="B478" s="82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4"/>
    </row>
    <row r="479" spans="1:26" ht="15.75" customHeight="1">
      <c r="A479" s="334"/>
      <c r="B479" s="82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4"/>
    </row>
    <row r="480" spans="1:26" ht="15.75" customHeight="1">
      <c r="A480" s="334"/>
      <c r="B480" s="82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4"/>
    </row>
    <row r="481" spans="1:26" ht="15.75" customHeight="1">
      <c r="A481" s="334"/>
      <c r="B481" s="82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4"/>
    </row>
    <row r="482" spans="1:26" ht="15.75" customHeight="1">
      <c r="A482" s="334"/>
      <c r="B482" s="82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4"/>
    </row>
    <row r="483" spans="1:26" ht="15.75" customHeight="1">
      <c r="A483" s="334"/>
      <c r="B483" s="82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4"/>
    </row>
    <row r="484" spans="1:26" ht="15.75" customHeight="1">
      <c r="A484" s="334"/>
      <c r="B484" s="82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4"/>
    </row>
    <row r="485" spans="1:26" ht="15.75" customHeight="1">
      <c r="A485" s="334"/>
      <c r="B485" s="82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4"/>
    </row>
    <row r="486" spans="1:26" ht="15.75" customHeight="1">
      <c r="A486" s="334"/>
      <c r="B486" s="82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4"/>
    </row>
    <row r="487" spans="1:26" ht="15.75" customHeight="1">
      <c r="A487" s="334"/>
      <c r="B487" s="82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4"/>
    </row>
    <row r="488" spans="1:26" ht="15.75" customHeight="1">
      <c r="A488" s="334"/>
      <c r="B488" s="82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4"/>
    </row>
    <row r="489" spans="1:26" ht="15.75" customHeight="1">
      <c r="A489" s="334"/>
      <c r="B489" s="82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4"/>
    </row>
    <row r="490" spans="1:26" ht="15.75" customHeight="1">
      <c r="A490" s="334"/>
      <c r="B490" s="82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4"/>
    </row>
    <row r="491" spans="1:26" ht="15.75" customHeight="1">
      <c r="A491" s="334"/>
      <c r="B491" s="82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4"/>
    </row>
    <row r="492" spans="1:26" ht="15.75" customHeight="1">
      <c r="A492" s="334"/>
      <c r="B492" s="82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4"/>
    </row>
    <row r="493" spans="1:26" ht="15.75" customHeight="1">
      <c r="A493" s="334"/>
      <c r="B493" s="82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4"/>
    </row>
    <row r="494" spans="1:26" ht="15.75" customHeight="1">
      <c r="A494" s="334"/>
      <c r="B494" s="82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4"/>
    </row>
    <row r="495" spans="1:26" ht="15.75" customHeight="1">
      <c r="A495" s="334"/>
      <c r="B495" s="82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4"/>
    </row>
    <row r="496" spans="1:26" ht="15.75" customHeight="1">
      <c r="A496" s="334"/>
      <c r="B496" s="82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4"/>
    </row>
    <row r="497" spans="1:26" ht="15.75" customHeight="1">
      <c r="A497" s="334"/>
      <c r="B497" s="82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4"/>
    </row>
    <row r="498" spans="1:26" ht="15.75" customHeight="1">
      <c r="A498" s="334"/>
      <c r="B498" s="82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4"/>
    </row>
    <row r="499" spans="1:26" ht="15.75" customHeight="1">
      <c r="A499" s="334"/>
      <c r="B499" s="82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4"/>
    </row>
    <row r="500" spans="1:26" ht="15.75" customHeight="1">
      <c r="A500" s="334"/>
      <c r="B500" s="82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4"/>
    </row>
    <row r="501" spans="1:26" ht="15.75" customHeight="1">
      <c r="A501" s="334"/>
      <c r="B501" s="82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4"/>
    </row>
    <row r="502" spans="1:26" ht="15.75" customHeight="1">
      <c r="A502" s="334"/>
      <c r="B502" s="82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4"/>
    </row>
    <row r="503" spans="1:26" ht="15.75" customHeight="1">
      <c r="A503" s="334"/>
      <c r="B503" s="82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4"/>
    </row>
    <row r="504" spans="1:26" ht="15.75" customHeight="1">
      <c r="A504" s="334"/>
      <c r="B504" s="82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4"/>
    </row>
    <row r="505" spans="1:26" ht="15.75" customHeight="1">
      <c r="A505" s="334"/>
      <c r="B505" s="82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4"/>
    </row>
    <row r="506" spans="1:26" ht="15.75" customHeight="1">
      <c r="A506" s="334"/>
      <c r="B506" s="82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4"/>
    </row>
    <row r="507" spans="1:26" ht="15.75" customHeight="1">
      <c r="A507" s="334"/>
      <c r="B507" s="82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4"/>
    </row>
    <row r="508" spans="1:26" ht="15.75" customHeight="1">
      <c r="A508" s="334"/>
      <c r="B508" s="82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4"/>
    </row>
    <row r="509" spans="1:26" ht="15.75" customHeight="1">
      <c r="A509" s="334"/>
      <c r="B509" s="82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4"/>
    </row>
    <row r="510" spans="1:26" ht="15.75" customHeight="1">
      <c r="A510" s="334"/>
      <c r="B510" s="82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4"/>
    </row>
    <row r="511" spans="1:26" ht="15.75" customHeight="1">
      <c r="A511" s="334"/>
      <c r="B511" s="82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4"/>
    </row>
    <row r="512" spans="1:26" ht="15.75" customHeight="1">
      <c r="A512" s="334"/>
      <c r="B512" s="82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4"/>
    </row>
    <row r="513" spans="1:26" ht="15.75" customHeight="1">
      <c r="A513" s="334"/>
      <c r="B513" s="82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4"/>
    </row>
    <row r="514" spans="1:26" ht="15.75" customHeight="1">
      <c r="A514" s="334"/>
      <c r="B514" s="82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4"/>
    </row>
    <row r="515" spans="1:26" ht="15.75" customHeight="1">
      <c r="A515" s="334"/>
      <c r="B515" s="82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4"/>
    </row>
    <row r="516" spans="1:26" ht="15.75" customHeight="1">
      <c r="A516" s="334"/>
      <c r="B516" s="82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4"/>
    </row>
    <row r="517" spans="1:26" ht="15.75" customHeight="1">
      <c r="A517" s="334"/>
      <c r="B517" s="82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4"/>
    </row>
    <row r="518" spans="1:26" ht="15.75" customHeight="1">
      <c r="A518" s="334"/>
      <c r="B518" s="82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4"/>
    </row>
    <row r="519" spans="1:26" ht="15.75" customHeight="1">
      <c r="A519" s="334"/>
      <c r="B519" s="82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4"/>
    </row>
    <row r="520" spans="1:26" ht="15.75" customHeight="1">
      <c r="A520" s="334"/>
      <c r="B520" s="82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4"/>
    </row>
    <row r="521" spans="1:26" ht="15.75" customHeight="1">
      <c r="A521" s="334"/>
      <c r="B521" s="82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4"/>
    </row>
    <row r="522" spans="1:26" ht="15.75" customHeight="1">
      <c r="A522" s="334"/>
      <c r="B522" s="82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4"/>
    </row>
    <row r="523" spans="1:26" ht="15.75" customHeight="1">
      <c r="A523" s="334"/>
      <c r="B523" s="82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4"/>
    </row>
    <row r="524" spans="1:26" ht="15.75" customHeight="1">
      <c r="A524" s="334"/>
      <c r="B524" s="82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4"/>
    </row>
    <row r="525" spans="1:26" ht="15.75" customHeight="1">
      <c r="A525" s="334"/>
      <c r="B525" s="82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4"/>
    </row>
    <row r="526" spans="1:26" ht="15.75" customHeight="1">
      <c r="A526" s="334"/>
      <c r="B526" s="82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4"/>
    </row>
    <row r="527" spans="1:26" ht="15.75" customHeight="1">
      <c r="A527" s="334"/>
      <c r="B527" s="82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4"/>
    </row>
    <row r="528" spans="1:26" ht="15.75" customHeight="1">
      <c r="A528" s="334"/>
      <c r="B528" s="82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4"/>
    </row>
    <row r="529" spans="1:26" ht="15.75" customHeight="1">
      <c r="A529" s="334"/>
      <c r="B529" s="82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4"/>
    </row>
    <row r="530" spans="1:26" ht="15.75" customHeight="1">
      <c r="A530" s="334"/>
      <c r="B530" s="82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4"/>
    </row>
    <row r="531" spans="1:26" ht="15.75" customHeight="1">
      <c r="A531" s="334"/>
      <c r="B531" s="82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4"/>
    </row>
    <row r="532" spans="1:26" ht="15.75" customHeight="1">
      <c r="A532" s="334"/>
      <c r="B532" s="82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4"/>
    </row>
    <row r="533" spans="1:26" ht="15.75" customHeight="1">
      <c r="A533" s="334"/>
      <c r="B533" s="82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4"/>
    </row>
    <row r="534" spans="1:26" ht="15.75" customHeight="1">
      <c r="A534" s="334"/>
      <c r="B534" s="82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4"/>
    </row>
    <row r="535" spans="1:26" ht="15.75" customHeight="1">
      <c r="A535" s="334"/>
      <c r="B535" s="82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4"/>
    </row>
    <row r="536" spans="1:26" ht="15.75" customHeight="1">
      <c r="A536" s="334"/>
      <c r="B536" s="82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4"/>
    </row>
    <row r="537" spans="1:26" ht="15.75" customHeight="1">
      <c r="A537" s="334"/>
      <c r="B537" s="82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4"/>
    </row>
    <row r="538" spans="1:26" ht="15.75" customHeight="1">
      <c r="A538" s="334"/>
      <c r="B538" s="82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4"/>
    </row>
    <row r="539" spans="1:26" ht="15.75" customHeight="1">
      <c r="A539" s="334"/>
      <c r="B539" s="82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4"/>
    </row>
    <row r="540" spans="1:26" ht="15.75" customHeight="1">
      <c r="A540" s="334"/>
      <c r="B540" s="82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4"/>
    </row>
    <row r="541" spans="1:26" ht="15.75" customHeight="1">
      <c r="A541" s="334"/>
      <c r="B541" s="82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4"/>
    </row>
    <row r="542" spans="1:26" ht="15.75" customHeight="1">
      <c r="A542" s="334"/>
      <c r="B542" s="82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4"/>
    </row>
    <row r="543" spans="1:26" ht="15.75" customHeight="1">
      <c r="A543" s="334"/>
      <c r="B543" s="82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4"/>
    </row>
    <row r="544" spans="1:26" ht="15.75" customHeight="1">
      <c r="A544" s="334"/>
      <c r="B544" s="82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4"/>
    </row>
    <row r="545" spans="1:26" ht="15.75" customHeight="1">
      <c r="A545" s="334"/>
      <c r="B545" s="82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4"/>
    </row>
    <row r="546" spans="1:26" ht="15.75" customHeight="1">
      <c r="A546" s="334"/>
      <c r="B546" s="82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4"/>
    </row>
    <row r="547" spans="1:26" ht="15.75" customHeight="1">
      <c r="A547" s="334"/>
      <c r="B547" s="82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4"/>
    </row>
    <row r="548" spans="1:26" ht="15.75" customHeight="1">
      <c r="A548" s="334"/>
      <c r="B548" s="82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4"/>
    </row>
    <row r="549" spans="1:26" ht="15.75" customHeight="1">
      <c r="A549" s="334"/>
      <c r="B549" s="82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4"/>
    </row>
    <row r="550" spans="1:26" ht="15.75" customHeight="1">
      <c r="A550" s="334"/>
      <c r="B550" s="82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4"/>
    </row>
    <row r="551" spans="1:26" ht="15.75" customHeight="1">
      <c r="A551" s="334"/>
      <c r="B551" s="82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4"/>
    </row>
    <row r="552" spans="1:26" ht="15.75" customHeight="1">
      <c r="A552" s="334"/>
      <c r="B552" s="82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4"/>
    </row>
    <row r="553" spans="1:26" ht="15.75" customHeight="1">
      <c r="A553" s="334"/>
      <c r="B553" s="82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4"/>
    </row>
    <row r="554" spans="1:26" ht="15.75" customHeight="1">
      <c r="A554" s="334"/>
      <c r="B554" s="82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4"/>
    </row>
    <row r="555" spans="1:26" ht="15.75" customHeight="1">
      <c r="A555" s="334"/>
      <c r="B555" s="82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4"/>
    </row>
    <row r="556" spans="1:26" ht="15.75" customHeight="1">
      <c r="A556" s="334"/>
      <c r="B556" s="82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4"/>
    </row>
    <row r="557" spans="1:26" ht="15.75" customHeight="1">
      <c r="A557" s="334"/>
      <c r="B557" s="82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4"/>
    </row>
    <row r="558" spans="1:26" ht="15.75" customHeight="1">
      <c r="A558" s="334"/>
      <c r="B558" s="82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4"/>
    </row>
    <row r="559" spans="1:26" ht="15.75" customHeight="1">
      <c r="A559" s="334"/>
      <c r="B559" s="82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4"/>
    </row>
    <row r="560" spans="1:26" ht="15.75" customHeight="1">
      <c r="A560" s="334"/>
      <c r="B560" s="82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4"/>
    </row>
    <row r="561" spans="1:26" ht="15.75" customHeight="1">
      <c r="A561" s="334"/>
      <c r="B561" s="82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4"/>
    </row>
    <row r="562" spans="1:26" ht="15.75" customHeight="1">
      <c r="A562" s="334"/>
      <c r="B562" s="82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4"/>
    </row>
    <row r="563" spans="1:26" ht="15.75" customHeight="1">
      <c r="A563" s="334"/>
      <c r="B563" s="82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4"/>
    </row>
    <row r="564" spans="1:26" ht="15.75" customHeight="1">
      <c r="A564" s="334"/>
      <c r="B564" s="82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4"/>
    </row>
    <row r="565" spans="1:26" ht="15.75" customHeight="1">
      <c r="A565" s="334"/>
      <c r="B565" s="82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4"/>
    </row>
    <row r="566" spans="1:26" ht="15.75" customHeight="1">
      <c r="A566" s="334"/>
      <c r="B566" s="82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4"/>
    </row>
    <row r="567" spans="1:26" ht="15.75" customHeight="1">
      <c r="A567" s="334"/>
      <c r="B567" s="82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4"/>
    </row>
    <row r="568" spans="1:26" ht="15.75" customHeight="1">
      <c r="A568" s="334"/>
      <c r="B568" s="82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4"/>
    </row>
    <row r="569" spans="1:26" ht="15.75" customHeight="1">
      <c r="A569" s="334"/>
      <c r="B569" s="82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4"/>
    </row>
    <row r="570" spans="1:26" ht="15.75" customHeight="1">
      <c r="A570" s="334"/>
      <c r="B570" s="82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4"/>
    </row>
    <row r="571" spans="1:26" ht="15.75" customHeight="1">
      <c r="A571" s="334"/>
      <c r="B571" s="82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4"/>
    </row>
    <row r="572" spans="1:26" ht="15.75" customHeight="1">
      <c r="A572" s="334"/>
      <c r="B572" s="82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4"/>
    </row>
    <row r="573" spans="1:26" ht="15.75" customHeight="1">
      <c r="A573" s="334"/>
      <c r="B573" s="82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4"/>
    </row>
    <row r="574" spans="1:26" ht="15.75" customHeight="1">
      <c r="A574" s="334"/>
      <c r="B574" s="82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4"/>
    </row>
    <row r="575" spans="1:26" ht="15.75" customHeight="1">
      <c r="A575" s="334"/>
      <c r="B575" s="82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4"/>
    </row>
    <row r="576" spans="1:26" ht="15.75" customHeight="1">
      <c r="A576" s="334"/>
      <c r="B576" s="82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4"/>
    </row>
    <row r="577" spans="1:26" ht="15.75" customHeight="1">
      <c r="A577" s="334"/>
      <c r="B577" s="82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4"/>
    </row>
    <row r="578" spans="1:26" ht="15.75" customHeight="1">
      <c r="A578" s="334"/>
      <c r="B578" s="82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4"/>
    </row>
    <row r="579" spans="1:26" ht="15.75" customHeight="1">
      <c r="A579" s="334"/>
      <c r="B579" s="82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4"/>
    </row>
    <row r="580" spans="1:26" ht="15.75" customHeight="1">
      <c r="A580" s="334"/>
      <c r="B580" s="82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4"/>
    </row>
    <row r="581" spans="1:26" ht="15.75" customHeight="1">
      <c r="A581" s="334"/>
      <c r="B581" s="82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4"/>
    </row>
    <row r="582" spans="1:26" ht="15.75" customHeight="1">
      <c r="A582" s="334"/>
      <c r="B582" s="82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4"/>
    </row>
    <row r="583" spans="1:26" ht="15.75" customHeight="1">
      <c r="A583" s="334"/>
      <c r="B583" s="82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4"/>
    </row>
    <row r="584" spans="1:26" ht="15.75" customHeight="1">
      <c r="A584" s="334"/>
      <c r="B584" s="82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4"/>
    </row>
    <row r="585" spans="1:26" ht="15.75" customHeight="1">
      <c r="A585" s="334"/>
      <c r="B585" s="82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4"/>
    </row>
    <row r="586" spans="1:26" ht="15.75" customHeight="1">
      <c r="A586" s="334"/>
      <c r="B586" s="82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4"/>
    </row>
    <row r="587" spans="1:26" ht="15.75" customHeight="1">
      <c r="A587" s="334"/>
      <c r="B587" s="82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4"/>
    </row>
    <row r="588" spans="1:26" ht="15.75" customHeight="1">
      <c r="A588" s="334"/>
      <c r="B588" s="82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4"/>
    </row>
    <row r="589" spans="1:26" ht="15.75" customHeight="1">
      <c r="A589" s="334"/>
      <c r="B589" s="82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4"/>
    </row>
    <row r="590" spans="1:26" ht="15.75" customHeight="1">
      <c r="A590" s="334"/>
      <c r="B590" s="82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4"/>
    </row>
    <row r="591" spans="1:26" ht="15.75" customHeight="1">
      <c r="A591" s="334"/>
      <c r="B591" s="82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4"/>
    </row>
    <row r="592" spans="1:26" ht="15.75" customHeight="1">
      <c r="A592" s="334"/>
      <c r="B592" s="82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4"/>
    </row>
    <row r="593" spans="1:26" ht="15.75" customHeight="1">
      <c r="A593" s="334"/>
      <c r="B593" s="82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4"/>
    </row>
    <row r="594" spans="1:26" ht="15.75" customHeight="1">
      <c r="A594" s="334"/>
      <c r="B594" s="82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4"/>
    </row>
    <row r="595" spans="1:26" ht="15.75" customHeight="1">
      <c r="A595" s="334"/>
      <c r="B595" s="82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4"/>
    </row>
    <row r="596" spans="1:26" ht="15.75" customHeight="1">
      <c r="A596" s="334"/>
      <c r="B596" s="82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4"/>
    </row>
    <row r="597" spans="1:26" ht="15.75" customHeight="1">
      <c r="A597" s="334"/>
      <c r="B597" s="82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4"/>
    </row>
    <row r="598" spans="1:26" ht="15.75" customHeight="1">
      <c r="A598" s="334"/>
      <c r="B598" s="82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4"/>
    </row>
    <row r="599" spans="1:26" ht="15.75" customHeight="1">
      <c r="A599" s="334"/>
      <c r="B599" s="82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4"/>
    </row>
    <row r="600" spans="1:26" ht="15.75" customHeight="1">
      <c r="A600" s="334"/>
      <c r="B600" s="82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4"/>
    </row>
    <row r="601" spans="1:26" ht="15.75" customHeight="1">
      <c r="A601" s="334"/>
      <c r="B601" s="82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4"/>
    </row>
    <row r="602" spans="1:26" ht="15.75" customHeight="1">
      <c r="A602" s="334"/>
      <c r="B602" s="82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4"/>
    </row>
    <row r="603" spans="1:26" ht="15.75" customHeight="1">
      <c r="A603" s="334"/>
      <c r="B603" s="82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4"/>
    </row>
    <row r="604" spans="1:26" ht="15.75" customHeight="1">
      <c r="A604" s="334"/>
      <c r="B604" s="82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4"/>
    </row>
    <row r="605" spans="1:26" ht="15.75" customHeight="1">
      <c r="A605" s="334"/>
      <c r="B605" s="82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4"/>
    </row>
    <row r="606" spans="1:26" ht="15.75" customHeight="1">
      <c r="A606" s="334"/>
      <c r="B606" s="82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4"/>
    </row>
    <row r="607" spans="1:26" ht="15.75" customHeight="1">
      <c r="A607" s="334"/>
      <c r="B607" s="82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4"/>
    </row>
    <row r="608" spans="1:26" ht="15.75" customHeight="1">
      <c r="A608" s="334"/>
      <c r="B608" s="82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4"/>
    </row>
    <row r="609" spans="1:26" ht="15.75" customHeight="1">
      <c r="A609" s="334"/>
      <c r="B609" s="82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4"/>
    </row>
    <row r="610" spans="1:26" ht="15.75" customHeight="1">
      <c r="A610" s="334"/>
      <c r="B610" s="82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4"/>
    </row>
    <row r="611" spans="1:26" ht="15.75" customHeight="1">
      <c r="A611" s="334"/>
      <c r="B611" s="82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4"/>
    </row>
    <row r="612" spans="1:26" ht="15.75" customHeight="1">
      <c r="A612" s="334"/>
      <c r="B612" s="82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4"/>
    </row>
    <row r="613" spans="1:26" ht="15.75" customHeight="1">
      <c r="A613" s="334"/>
      <c r="B613" s="82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4"/>
    </row>
    <row r="614" spans="1:26" ht="15.75" customHeight="1">
      <c r="A614" s="334"/>
      <c r="B614" s="82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4"/>
    </row>
    <row r="615" spans="1:26" ht="15.75" customHeight="1">
      <c r="A615" s="334"/>
      <c r="B615" s="82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4"/>
    </row>
    <row r="616" spans="1:26" ht="15.75" customHeight="1">
      <c r="A616" s="334"/>
      <c r="B616" s="82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4"/>
    </row>
    <row r="617" spans="1:26" ht="15.75" customHeight="1">
      <c r="A617" s="334"/>
      <c r="B617" s="82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4"/>
    </row>
    <row r="618" spans="1:26" ht="15.75" customHeight="1">
      <c r="A618" s="334"/>
      <c r="B618" s="82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4"/>
    </row>
    <row r="619" spans="1:26" ht="15.75" customHeight="1">
      <c r="A619" s="334"/>
      <c r="B619" s="82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4"/>
    </row>
    <row r="620" spans="1:26" ht="15.75" customHeight="1">
      <c r="A620" s="334"/>
      <c r="B620" s="82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4"/>
    </row>
    <row r="621" spans="1:26" ht="15.75" customHeight="1">
      <c r="A621" s="334"/>
      <c r="B621" s="82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4"/>
    </row>
    <row r="622" spans="1:26" ht="15.75" customHeight="1">
      <c r="A622" s="334"/>
      <c r="B622" s="82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4"/>
    </row>
    <row r="623" spans="1:26" ht="15.75" customHeight="1">
      <c r="A623" s="334"/>
      <c r="B623" s="82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4"/>
    </row>
    <row r="624" spans="1:26" ht="15.75" customHeight="1">
      <c r="A624" s="334"/>
      <c r="B624" s="82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4"/>
    </row>
    <row r="625" spans="1:26" ht="15.75" customHeight="1">
      <c r="A625" s="334"/>
      <c r="B625" s="82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4"/>
    </row>
    <row r="626" spans="1:26" ht="15.75" customHeight="1">
      <c r="A626" s="334"/>
      <c r="B626" s="82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4"/>
    </row>
    <row r="627" spans="1:26" ht="15.75" customHeight="1">
      <c r="A627" s="334"/>
      <c r="B627" s="82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4"/>
    </row>
    <row r="628" spans="1:26" ht="15.75" customHeight="1">
      <c r="A628" s="334"/>
      <c r="B628" s="82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4"/>
    </row>
    <row r="629" spans="1:26" ht="15.75" customHeight="1">
      <c r="A629" s="334"/>
      <c r="B629" s="82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4"/>
    </row>
    <row r="630" spans="1:26" ht="15.75" customHeight="1">
      <c r="A630" s="334"/>
      <c r="B630" s="82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4"/>
    </row>
    <row r="631" spans="1:26" ht="15.75" customHeight="1">
      <c r="A631" s="334"/>
      <c r="B631" s="82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4"/>
    </row>
    <row r="632" spans="1:26" ht="15.75" customHeight="1">
      <c r="A632" s="334"/>
      <c r="B632" s="82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4"/>
    </row>
    <row r="633" spans="1:26" ht="15.75" customHeight="1">
      <c r="A633" s="334"/>
      <c r="B633" s="82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4"/>
    </row>
    <row r="634" spans="1:26" ht="15.75" customHeight="1">
      <c r="A634" s="334"/>
      <c r="B634" s="82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4"/>
    </row>
    <row r="635" spans="1:26" ht="15.75" customHeight="1">
      <c r="A635" s="334"/>
      <c r="B635" s="82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4"/>
    </row>
    <row r="636" spans="1:26" ht="15.75" customHeight="1">
      <c r="A636" s="334"/>
      <c r="B636" s="82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4"/>
    </row>
    <row r="637" spans="1:26" ht="15.75" customHeight="1">
      <c r="A637" s="334"/>
      <c r="B637" s="82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4"/>
    </row>
    <row r="638" spans="1:26" ht="15.75" customHeight="1">
      <c r="A638" s="334"/>
      <c r="B638" s="82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4"/>
    </row>
    <row r="639" spans="1:26" ht="15.75" customHeight="1">
      <c r="A639" s="334"/>
      <c r="B639" s="82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4"/>
    </row>
    <row r="640" spans="1:26" ht="15.75" customHeight="1">
      <c r="A640" s="334"/>
      <c r="B640" s="82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4"/>
    </row>
    <row r="641" spans="1:26" ht="15.75" customHeight="1">
      <c r="A641" s="334"/>
      <c r="B641" s="82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4"/>
    </row>
    <row r="642" spans="1:26" ht="15.75" customHeight="1">
      <c r="A642" s="334"/>
      <c r="B642" s="82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4"/>
    </row>
    <row r="643" spans="1:26" ht="15.75" customHeight="1">
      <c r="A643" s="334"/>
      <c r="B643" s="82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4"/>
    </row>
    <row r="644" spans="1:26" ht="15.75" customHeight="1">
      <c r="A644" s="334"/>
      <c r="B644" s="82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4"/>
    </row>
    <row r="645" spans="1:26" ht="15.75" customHeight="1">
      <c r="A645" s="334"/>
      <c r="B645" s="82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4"/>
    </row>
    <row r="646" spans="1:26" ht="15.75" customHeight="1">
      <c r="A646" s="334"/>
      <c r="B646" s="82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4"/>
    </row>
    <row r="647" spans="1:26" ht="15.75" customHeight="1">
      <c r="A647" s="334"/>
      <c r="B647" s="82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4"/>
    </row>
    <row r="648" spans="1:26" ht="15.75" customHeight="1">
      <c r="A648" s="334"/>
      <c r="B648" s="82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4"/>
    </row>
    <row r="649" spans="1:26" ht="15.75" customHeight="1">
      <c r="A649" s="334"/>
      <c r="B649" s="82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4"/>
    </row>
    <row r="650" spans="1:26" ht="15.75" customHeight="1">
      <c r="A650" s="334"/>
      <c r="B650" s="82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4"/>
    </row>
    <row r="651" spans="1:26" ht="15.75" customHeight="1">
      <c r="A651" s="334"/>
      <c r="B651" s="82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4"/>
    </row>
    <row r="652" spans="1:26" ht="15.75" customHeight="1">
      <c r="A652" s="334"/>
      <c r="B652" s="82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4"/>
    </row>
    <row r="653" spans="1:26" ht="15.75" customHeight="1">
      <c r="A653" s="334"/>
      <c r="B653" s="82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4"/>
    </row>
    <row r="654" spans="1:26" ht="15.75" customHeight="1">
      <c r="A654" s="334"/>
      <c r="B654" s="82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4"/>
    </row>
    <row r="655" spans="1:26" ht="15.75" customHeight="1">
      <c r="A655" s="334"/>
      <c r="B655" s="82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4"/>
    </row>
    <row r="656" spans="1:26" ht="15.75" customHeight="1">
      <c r="A656" s="334"/>
      <c r="B656" s="82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4"/>
    </row>
    <row r="657" spans="1:26" ht="15.75" customHeight="1">
      <c r="A657" s="334"/>
      <c r="B657" s="82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4"/>
    </row>
    <row r="658" spans="1:26" ht="15.75" customHeight="1">
      <c r="A658" s="334"/>
      <c r="B658" s="82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4"/>
    </row>
    <row r="659" spans="1:26" ht="15.75" customHeight="1">
      <c r="A659" s="334"/>
      <c r="B659" s="82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4"/>
    </row>
    <row r="660" spans="1:26" ht="15.75" customHeight="1">
      <c r="A660" s="334"/>
      <c r="B660" s="82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4"/>
    </row>
    <row r="661" spans="1:26" ht="15.75" customHeight="1">
      <c r="A661" s="334"/>
      <c r="B661" s="82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4"/>
    </row>
    <row r="662" spans="1:26" ht="15.75" customHeight="1">
      <c r="A662" s="334"/>
      <c r="B662" s="82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4"/>
    </row>
    <row r="663" spans="1:26" ht="15.75" customHeight="1">
      <c r="A663" s="334"/>
      <c r="B663" s="82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4"/>
    </row>
    <row r="664" spans="1:26" ht="15.75" customHeight="1">
      <c r="A664" s="334"/>
      <c r="B664" s="82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4"/>
    </row>
    <row r="665" spans="1:26" ht="15.75" customHeight="1">
      <c r="A665" s="334"/>
      <c r="B665" s="82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4"/>
    </row>
    <row r="666" spans="1:26" ht="15.75" customHeight="1">
      <c r="A666" s="334"/>
      <c r="B666" s="82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4"/>
    </row>
    <row r="667" spans="1:26" ht="15.75" customHeight="1">
      <c r="A667" s="334"/>
      <c r="B667" s="82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4"/>
    </row>
    <row r="668" spans="1:26" ht="15.75" customHeight="1">
      <c r="A668" s="334"/>
      <c r="B668" s="82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4"/>
    </row>
    <row r="669" spans="1:26" ht="15.75" customHeight="1">
      <c r="A669" s="334"/>
      <c r="B669" s="82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4"/>
    </row>
    <row r="670" spans="1:26" ht="15.75" customHeight="1">
      <c r="A670" s="334"/>
      <c r="B670" s="82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4"/>
    </row>
    <row r="671" spans="1:26" ht="15.75" customHeight="1">
      <c r="A671" s="334"/>
      <c r="B671" s="82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4"/>
    </row>
    <row r="672" spans="1:26" ht="15.75" customHeight="1">
      <c r="A672" s="334"/>
      <c r="B672" s="82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4"/>
    </row>
    <row r="673" spans="1:26" ht="15.75" customHeight="1">
      <c r="A673" s="334"/>
      <c r="B673" s="82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4"/>
    </row>
    <row r="674" spans="1:26" ht="15.75" customHeight="1">
      <c r="A674" s="334"/>
      <c r="B674" s="82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4"/>
    </row>
    <row r="675" spans="1:26" ht="15.75" customHeight="1">
      <c r="A675" s="334"/>
      <c r="B675" s="82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4"/>
    </row>
    <row r="676" spans="1:26" ht="15.75" customHeight="1">
      <c r="A676" s="334"/>
      <c r="B676" s="82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4"/>
    </row>
    <row r="677" spans="1:26" ht="15.75" customHeight="1">
      <c r="A677" s="334"/>
      <c r="B677" s="82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4"/>
    </row>
    <row r="678" spans="1:26" ht="15.75" customHeight="1">
      <c r="A678" s="334"/>
      <c r="B678" s="82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4"/>
    </row>
    <row r="679" spans="1:26" ht="15.75" customHeight="1">
      <c r="A679" s="334"/>
      <c r="B679" s="82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4"/>
    </row>
    <row r="680" spans="1:26" ht="15.75" customHeight="1">
      <c r="A680" s="334"/>
      <c r="B680" s="82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4"/>
    </row>
    <row r="681" spans="1:26" ht="15.75" customHeight="1">
      <c r="A681" s="334"/>
      <c r="B681" s="82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4"/>
    </row>
    <row r="682" spans="1:26" ht="15.75" customHeight="1">
      <c r="A682" s="334"/>
      <c r="B682" s="82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4"/>
    </row>
    <row r="683" spans="1:26" ht="15.75" customHeight="1">
      <c r="A683" s="334"/>
      <c r="B683" s="82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4"/>
    </row>
    <row r="684" spans="1:26" ht="15.75" customHeight="1">
      <c r="A684" s="334"/>
      <c r="B684" s="82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4"/>
    </row>
    <row r="685" spans="1:26" ht="15.75" customHeight="1">
      <c r="A685" s="334"/>
      <c r="B685" s="82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4"/>
    </row>
    <row r="686" spans="1:26" ht="15.75" customHeight="1">
      <c r="A686" s="334"/>
      <c r="B686" s="82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4"/>
    </row>
    <row r="687" spans="1:26" ht="15.75" customHeight="1">
      <c r="A687" s="334"/>
      <c r="B687" s="82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4"/>
    </row>
    <row r="688" spans="1:26" ht="15.75" customHeight="1">
      <c r="A688" s="334"/>
      <c r="B688" s="82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4"/>
    </row>
    <row r="689" spans="1:26" ht="15.75" customHeight="1">
      <c r="A689" s="334"/>
      <c r="B689" s="82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4"/>
    </row>
    <row r="690" spans="1:26" ht="15.75" customHeight="1">
      <c r="A690" s="334"/>
      <c r="B690" s="82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4"/>
    </row>
    <row r="691" spans="1:26" ht="15.75" customHeight="1">
      <c r="A691" s="334"/>
      <c r="B691" s="82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4"/>
    </row>
    <row r="692" spans="1:26" ht="15.75" customHeight="1">
      <c r="A692" s="334"/>
      <c r="B692" s="82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4"/>
    </row>
    <row r="693" spans="1:26" ht="15.75" customHeight="1">
      <c r="A693" s="334"/>
      <c r="B693" s="82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4"/>
    </row>
    <row r="694" spans="1:26" ht="15.75" customHeight="1">
      <c r="A694" s="334"/>
      <c r="B694" s="82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4"/>
    </row>
    <row r="695" spans="1:26" ht="15.75" customHeight="1">
      <c r="A695" s="334"/>
      <c r="B695" s="82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4"/>
    </row>
    <row r="696" spans="1:26" ht="15.75" customHeight="1">
      <c r="A696" s="334"/>
      <c r="B696" s="82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4"/>
    </row>
    <row r="697" spans="1:26" ht="15.75" customHeight="1">
      <c r="A697" s="334"/>
      <c r="B697" s="82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4"/>
    </row>
    <row r="698" spans="1:26" ht="15.75" customHeight="1">
      <c r="A698" s="334"/>
      <c r="B698" s="82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4"/>
    </row>
    <row r="699" spans="1:26" ht="15.75" customHeight="1">
      <c r="A699" s="334"/>
      <c r="B699" s="82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4"/>
    </row>
    <row r="700" spans="1:26" ht="15.75" customHeight="1">
      <c r="A700" s="334"/>
      <c r="B700" s="82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4"/>
    </row>
    <row r="701" spans="1:26" ht="15.75" customHeight="1">
      <c r="A701" s="334"/>
      <c r="B701" s="82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4"/>
    </row>
    <row r="702" spans="1:26" ht="15.75" customHeight="1">
      <c r="A702" s="334"/>
      <c r="B702" s="82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4"/>
    </row>
    <row r="703" spans="1:26" ht="15.75" customHeight="1">
      <c r="A703" s="334"/>
      <c r="B703" s="82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4"/>
    </row>
    <row r="704" spans="1:26" ht="15.75" customHeight="1">
      <c r="A704" s="334"/>
      <c r="B704" s="82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4"/>
    </row>
    <row r="705" spans="1:26" ht="15.75" customHeight="1">
      <c r="A705" s="334"/>
      <c r="B705" s="82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4"/>
    </row>
    <row r="706" spans="1:26" ht="15.75" customHeight="1">
      <c r="A706" s="334"/>
      <c r="B706" s="82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4"/>
    </row>
    <row r="707" spans="1:26" ht="15.75" customHeight="1">
      <c r="A707" s="334"/>
      <c r="B707" s="82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4"/>
    </row>
    <row r="708" spans="1:26" ht="15.75" customHeight="1">
      <c r="A708" s="334"/>
      <c r="B708" s="82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4"/>
    </row>
    <row r="709" spans="1:26" ht="15.75" customHeight="1">
      <c r="A709" s="334"/>
      <c r="B709" s="82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4"/>
    </row>
    <row r="710" spans="1:26" ht="15.75" customHeight="1">
      <c r="A710" s="334"/>
      <c r="B710" s="82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4"/>
    </row>
    <row r="711" spans="1:26" ht="15.75" customHeight="1">
      <c r="A711" s="334"/>
      <c r="B711" s="82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4"/>
    </row>
    <row r="712" spans="1:26" ht="15.75" customHeight="1">
      <c r="A712" s="334"/>
      <c r="B712" s="82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4"/>
    </row>
    <row r="713" spans="1:26" ht="15.75" customHeight="1">
      <c r="A713" s="334"/>
      <c r="B713" s="82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4"/>
    </row>
    <row r="714" spans="1:26" ht="15.75" customHeight="1">
      <c r="A714" s="334"/>
      <c r="B714" s="82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4"/>
    </row>
    <row r="715" spans="1:26" ht="15.75" customHeight="1">
      <c r="A715" s="334"/>
      <c r="B715" s="82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4"/>
    </row>
    <row r="716" spans="1:26" ht="15.75" customHeight="1">
      <c r="A716" s="334"/>
      <c r="B716" s="82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4"/>
    </row>
    <row r="717" spans="1:26" ht="15.75" customHeight="1">
      <c r="A717" s="334"/>
      <c r="B717" s="82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4"/>
    </row>
    <row r="718" spans="1:26" ht="15.75" customHeight="1">
      <c r="A718" s="334"/>
      <c r="B718" s="82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4"/>
    </row>
    <row r="719" spans="1:26" ht="15.75" customHeight="1">
      <c r="A719" s="334"/>
      <c r="B719" s="82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4"/>
    </row>
    <row r="720" spans="1:26" ht="15.75" customHeight="1">
      <c r="A720" s="334"/>
      <c r="B720" s="82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4"/>
    </row>
    <row r="721" spans="1:26" ht="15.75" customHeight="1">
      <c r="A721" s="334"/>
      <c r="B721" s="82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4"/>
    </row>
    <row r="722" spans="1:26" ht="15.75" customHeight="1">
      <c r="A722" s="334"/>
      <c r="B722" s="82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4"/>
    </row>
    <row r="723" spans="1:26" ht="15.75" customHeight="1">
      <c r="A723" s="334"/>
      <c r="B723" s="82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4"/>
    </row>
    <row r="724" spans="1:26" ht="15.75" customHeight="1">
      <c r="A724" s="334"/>
      <c r="B724" s="82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4"/>
    </row>
    <row r="725" spans="1:26" ht="15.75" customHeight="1">
      <c r="A725" s="334"/>
      <c r="B725" s="82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4"/>
    </row>
    <row r="726" spans="1:26" ht="15.75" customHeight="1">
      <c r="A726" s="334"/>
      <c r="B726" s="82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4"/>
    </row>
    <row r="727" spans="1:26" ht="15.75" customHeight="1">
      <c r="A727" s="334"/>
      <c r="B727" s="82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4"/>
    </row>
    <row r="728" spans="1:26" ht="15.75" customHeight="1">
      <c r="A728" s="334"/>
      <c r="B728" s="82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4"/>
    </row>
    <row r="729" spans="1:26" ht="15.75" customHeight="1">
      <c r="A729" s="334"/>
      <c r="B729" s="82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4"/>
    </row>
    <row r="730" spans="1:26" ht="15.75" customHeight="1">
      <c r="A730" s="334"/>
      <c r="B730" s="82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4"/>
    </row>
    <row r="731" spans="1:26" ht="15.75" customHeight="1">
      <c r="A731" s="334"/>
      <c r="B731" s="82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4"/>
    </row>
    <row r="732" spans="1:26" ht="15.75" customHeight="1">
      <c r="A732" s="334"/>
      <c r="B732" s="82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4"/>
    </row>
    <row r="733" spans="1:26" ht="15.75" customHeight="1">
      <c r="A733" s="334"/>
      <c r="B733" s="82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4"/>
    </row>
    <row r="734" spans="1:26" ht="15.75" customHeight="1">
      <c r="A734" s="334"/>
      <c r="B734" s="82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4"/>
    </row>
    <row r="735" spans="1:26" ht="15.75" customHeight="1">
      <c r="A735" s="334"/>
      <c r="B735" s="82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4"/>
    </row>
    <row r="736" spans="1:26" ht="15.75" customHeight="1">
      <c r="A736" s="334"/>
      <c r="B736" s="82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4"/>
    </row>
    <row r="737" spans="1:26" ht="15.75" customHeight="1">
      <c r="A737" s="334"/>
      <c r="B737" s="82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4"/>
    </row>
    <row r="738" spans="1:26" ht="15.75" customHeight="1">
      <c r="A738" s="334"/>
      <c r="B738" s="82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4"/>
    </row>
    <row r="739" spans="1:26" ht="15.75" customHeight="1">
      <c r="A739" s="334"/>
      <c r="B739" s="82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4"/>
    </row>
    <row r="740" spans="1:26" ht="15.75" customHeight="1">
      <c r="A740" s="334"/>
      <c r="B740" s="82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4"/>
    </row>
    <row r="741" spans="1:26" ht="15.75" customHeight="1">
      <c r="A741" s="334"/>
      <c r="B741" s="82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4"/>
    </row>
    <row r="742" spans="1:26" ht="15.75" customHeight="1">
      <c r="A742" s="334"/>
      <c r="B742" s="82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4"/>
    </row>
    <row r="743" spans="1:26" ht="15.75" customHeight="1">
      <c r="A743" s="334"/>
      <c r="B743" s="82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4"/>
    </row>
    <row r="744" spans="1:26" ht="15.75" customHeight="1">
      <c r="A744" s="334"/>
      <c r="B744" s="82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4"/>
    </row>
    <row r="745" spans="1:26" ht="15.75" customHeight="1">
      <c r="A745" s="334"/>
      <c r="B745" s="82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4"/>
    </row>
    <row r="746" spans="1:26" ht="15.75" customHeight="1">
      <c r="A746" s="334"/>
      <c r="B746" s="82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4"/>
    </row>
    <row r="747" spans="1:26" ht="15.75" customHeight="1">
      <c r="A747" s="334"/>
      <c r="B747" s="82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4"/>
    </row>
    <row r="748" spans="1:26" ht="15.75" customHeight="1">
      <c r="A748" s="334"/>
      <c r="B748" s="82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4"/>
    </row>
    <row r="749" spans="1:26" ht="15.75" customHeight="1">
      <c r="A749" s="334"/>
      <c r="B749" s="82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4"/>
    </row>
    <row r="750" spans="1:26" ht="15.75" customHeight="1">
      <c r="A750" s="334"/>
      <c r="B750" s="82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4"/>
    </row>
    <row r="751" spans="1:26" ht="15.75" customHeight="1">
      <c r="A751" s="334"/>
      <c r="B751" s="82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4"/>
    </row>
    <row r="752" spans="1:26" ht="15.75" customHeight="1">
      <c r="A752" s="334"/>
      <c r="B752" s="82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4"/>
    </row>
    <row r="753" spans="1:26" ht="15.75" customHeight="1">
      <c r="A753" s="334"/>
      <c r="B753" s="82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4"/>
    </row>
    <row r="754" spans="1:26" ht="15.75" customHeight="1">
      <c r="A754" s="334"/>
      <c r="B754" s="82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4"/>
    </row>
    <row r="755" spans="1:26" ht="15.75" customHeight="1">
      <c r="A755" s="334"/>
      <c r="B755" s="82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4"/>
    </row>
    <row r="756" spans="1:26" ht="15.75" customHeight="1">
      <c r="A756" s="334"/>
      <c r="B756" s="82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4"/>
    </row>
    <row r="757" spans="1:26" ht="15.75" customHeight="1">
      <c r="A757" s="334"/>
      <c r="B757" s="82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4"/>
    </row>
    <row r="758" spans="1:26" ht="15.75" customHeight="1">
      <c r="A758" s="334"/>
      <c r="B758" s="82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4"/>
    </row>
    <row r="759" spans="1:26" ht="15.75" customHeight="1">
      <c r="A759" s="334"/>
      <c r="B759" s="82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4"/>
    </row>
    <row r="760" spans="1:26" ht="15.75" customHeight="1">
      <c r="A760" s="334"/>
      <c r="B760" s="82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4"/>
    </row>
    <row r="761" spans="1:26" ht="15.75" customHeight="1">
      <c r="A761" s="334"/>
      <c r="B761" s="82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4"/>
    </row>
    <row r="762" spans="1:26" ht="15.75" customHeight="1">
      <c r="A762" s="334"/>
      <c r="B762" s="82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4"/>
    </row>
    <row r="763" spans="1:26" ht="15.75" customHeight="1">
      <c r="A763" s="334"/>
      <c r="B763" s="82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4"/>
    </row>
    <row r="764" spans="1:26" ht="15.75" customHeight="1">
      <c r="A764" s="334"/>
      <c r="B764" s="82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4"/>
    </row>
    <row r="765" spans="1:26" ht="15.75" customHeight="1">
      <c r="A765" s="334"/>
      <c r="B765" s="82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4"/>
    </row>
    <row r="766" spans="1:26" ht="15.75" customHeight="1">
      <c r="A766" s="334"/>
      <c r="B766" s="82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4"/>
    </row>
    <row r="767" spans="1:26" ht="15.75" customHeight="1">
      <c r="A767" s="334"/>
      <c r="B767" s="82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4"/>
    </row>
    <row r="768" spans="1:26" ht="15.75" customHeight="1">
      <c r="A768" s="334"/>
      <c r="B768" s="82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4"/>
    </row>
    <row r="769" spans="1:26" ht="15.75" customHeight="1">
      <c r="A769" s="334"/>
      <c r="B769" s="82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4"/>
    </row>
    <row r="770" spans="1:26" ht="15.75" customHeight="1">
      <c r="A770" s="334"/>
      <c r="B770" s="82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4"/>
    </row>
    <row r="771" spans="1:26" ht="15.75" customHeight="1">
      <c r="A771" s="334"/>
      <c r="B771" s="82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4"/>
    </row>
    <row r="772" spans="1:26" ht="15.75" customHeight="1">
      <c r="A772" s="334"/>
      <c r="B772" s="82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4"/>
    </row>
    <row r="773" spans="1:26" ht="15.75" customHeight="1">
      <c r="A773" s="334"/>
      <c r="B773" s="82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4"/>
    </row>
    <row r="774" spans="1:26" ht="15.75" customHeight="1">
      <c r="A774" s="334"/>
      <c r="B774" s="82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4"/>
    </row>
    <row r="775" spans="1:26" ht="15.75" customHeight="1">
      <c r="A775" s="334"/>
      <c r="B775" s="82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4"/>
    </row>
    <row r="776" spans="1:26" ht="15.75" customHeight="1">
      <c r="A776" s="334"/>
      <c r="B776" s="82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4"/>
    </row>
    <row r="777" spans="1:26" ht="15.75" customHeight="1">
      <c r="A777" s="334"/>
      <c r="B777" s="82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4"/>
    </row>
    <row r="778" spans="1:26" ht="15.75" customHeight="1">
      <c r="A778" s="334"/>
      <c r="B778" s="82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4"/>
    </row>
    <row r="779" spans="1:26" ht="15.75" customHeight="1">
      <c r="A779" s="334"/>
      <c r="B779" s="82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4"/>
    </row>
    <row r="780" spans="1:26" ht="15.75" customHeight="1">
      <c r="A780" s="334"/>
      <c r="B780" s="82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4"/>
    </row>
    <row r="781" spans="1:26" ht="15.75" customHeight="1">
      <c r="A781" s="334"/>
      <c r="B781" s="82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4"/>
    </row>
    <row r="782" spans="1:26" ht="15.75" customHeight="1">
      <c r="A782" s="334"/>
      <c r="B782" s="82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4"/>
    </row>
    <row r="783" spans="1:26" ht="15.75" customHeight="1">
      <c r="A783" s="334"/>
      <c r="B783" s="82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4"/>
    </row>
    <row r="784" spans="1:26" ht="15.75" customHeight="1">
      <c r="A784" s="334"/>
      <c r="B784" s="82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4"/>
    </row>
    <row r="785" spans="1:26" ht="15.75" customHeight="1">
      <c r="A785" s="334"/>
      <c r="B785" s="82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4"/>
    </row>
    <row r="786" spans="1:26" ht="15.75" customHeight="1">
      <c r="A786" s="334"/>
      <c r="B786" s="82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4"/>
    </row>
    <row r="787" spans="1:26" ht="15.75" customHeight="1">
      <c r="A787" s="334"/>
      <c r="B787" s="82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4"/>
    </row>
    <row r="788" spans="1:26" ht="15.75" customHeight="1">
      <c r="A788" s="334"/>
      <c r="B788" s="82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4"/>
    </row>
    <row r="789" spans="1:26" ht="15.75" customHeight="1">
      <c r="A789" s="334"/>
      <c r="B789" s="82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4"/>
    </row>
    <row r="790" spans="1:26" ht="15.75" customHeight="1">
      <c r="A790" s="334"/>
      <c r="B790" s="82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4"/>
    </row>
    <row r="791" spans="1:26" ht="15.75" customHeight="1">
      <c r="A791" s="334"/>
      <c r="B791" s="82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4"/>
    </row>
    <row r="792" spans="1:26" ht="15.75" customHeight="1">
      <c r="A792" s="334"/>
      <c r="B792" s="82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4"/>
    </row>
    <row r="793" spans="1:26" ht="15.75" customHeight="1">
      <c r="A793" s="334"/>
      <c r="B793" s="82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4"/>
    </row>
    <row r="794" spans="1:26" ht="15.75" customHeight="1">
      <c r="A794" s="334"/>
      <c r="B794" s="82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4"/>
    </row>
    <row r="795" spans="1:26" ht="15.75" customHeight="1">
      <c r="A795" s="334"/>
      <c r="B795" s="82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4"/>
    </row>
    <row r="796" spans="1:26" ht="15.75" customHeight="1">
      <c r="A796" s="334"/>
      <c r="B796" s="82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4"/>
    </row>
    <row r="797" spans="1:26" ht="15.75" customHeight="1">
      <c r="A797" s="334"/>
      <c r="B797" s="82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4"/>
    </row>
    <row r="798" spans="1:26" ht="15.75" customHeight="1">
      <c r="A798" s="334"/>
      <c r="B798" s="82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4"/>
    </row>
    <row r="799" spans="1:26" ht="15.75" customHeight="1">
      <c r="A799" s="334"/>
      <c r="B799" s="82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4"/>
    </row>
    <row r="800" spans="1:26" ht="15.75" customHeight="1">
      <c r="A800" s="334"/>
      <c r="B800" s="82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4"/>
    </row>
    <row r="801" spans="1:26" ht="15.75" customHeight="1">
      <c r="A801" s="334"/>
      <c r="B801" s="82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4"/>
    </row>
    <row r="802" spans="1:26" ht="15.75" customHeight="1">
      <c r="A802" s="334"/>
      <c r="B802" s="82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4"/>
    </row>
    <row r="803" spans="1:26" ht="15.75" customHeight="1">
      <c r="A803" s="334"/>
      <c r="B803" s="82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4"/>
    </row>
    <row r="804" spans="1:26" ht="15.75" customHeight="1">
      <c r="A804" s="334"/>
      <c r="B804" s="82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4"/>
    </row>
    <row r="805" spans="1:26" ht="15.75" customHeight="1">
      <c r="A805" s="334"/>
      <c r="B805" s="82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4"/>
    </row>
    <row r="806" spans="1:26" ht="15.75" customHeight="1">
      <c r="A806" s="334"/>
      <c r="B806" s="82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4"/>
    </row>
    <row r="807" spans="1:26" ht="15.75" customHeight="1">
      <c r="A807" s="334"/>
      <c r="B807" s="82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4"/>
    </row>
    <row r="808" spans="1:26" ht="15.75" customHeight="1">
      <c r="A808" s="334"/>
      <c r="B808" s="82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4"/>
    </row>
    <row r="809" spans="1:26" ht="15.75" customHeight="1">
      <c r="A809" s="334"/>
      <c r="B809" s="82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4"/>
    </row>
    <row r="810" spans="1:26" ht="15.75" customHeight="1">
      <c r="A810" s="334"/>
      <c r="B810" s="82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4"/>
    </row>
    <row r="811" spans="1:26" ht="15.75" customHeight="1">
      <c r="A811" s="334"/>
      <c r="B811" s="82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4"/>
    </row>
    <row r="812" spans="1:26" ht="15.75" customHeight="1">
      <c r="A812" s="334"/>
      <c r="B812" s="82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4"/>
    </row>
    <row r="813" spans="1:26" ht="15.75" customHeight="1">
      <c r="A813" s="334"/>
      <c r="B813" s="82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4"/>
    </row>
    <row r="814" spans="1:26" ht="15.75" customHeight="1">
      <c r="A814" s="334"/>
      <c r="B814" s="82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4"/>
    </row>
    <row r="815" spans="1:26" ht="15.75" customHeight="1">
      <c r="A815" s="334"/>
      <c r="B815" s="82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4"/>
    </row>
    <row r="816" spans="1:26" ht="15.75" customHeight="1">
      <c r="A816" s="334"/>
      <c r="B816" s="82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4"/>
    </row>
    <row r="817" spans="1:26" ht="15.75" customHeight="1">
      <c r="A817" s="334"/>
      <c r="B817" s="82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4"/>
    </row>
    <row r="818" spans="1:26" ht="15.75" customHeight="1">
      <c r="A818" s="334"/>
      <c r="B818" s="82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4"/>
    </row>
    <row r="819" spans="1:26" ht="15.75" customHeight="1">
      <c r="A819" s="334"/>
      <c r="B819" s="82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4"/>
    </row>
    <row r="820" spans="1:26" ht="15.75" customHeight="1">
      <c r="A820" s="334"/>
      <c r="B820" s="82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4"/>
    </row>
    <row r="821" spans="1:26" ht="15.75" customHeight="1">
      <c r="A821" s="334"/>
      <c r="B821" s="82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4"/>
    </row>
    <row r="822" spans="1:26" ht="15.75" customHeight="1">
      <c r="A822" s="334"/>
      <c r="B822" s="82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4"/>
    </row>
    <row r="823" spans="1:26" ht="15.75" customHeight="1">
      <c r="A823" s="334"/>
      <c r="B823" s="82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4"/>
    </row>
    <row r="824" spans="1:26" ht="15.75" customHeight="1">
      <c r="A824" s="334"/>
      <c r="B824" s="82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4"/>
    </row>
    <row r="825" spans="1:26" ht="15.75" customHeight="1">
      <c r="A825" s="334"/>
      <c r="B825" s="82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4"/>
    </row>
    <row r="826" spans="1:26" ht="15.75" customHeight="1">
      <c r="A826" s="334"/>
      <c r="B826" s="82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4"/>
    </row>
    <row r="827" spans="1:26" ht="15.75" customHeight="1">
      <c r="A827" s="334"/>
      <c r="B827" s="82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4"/>
    </row>
    <row r="828" spans="1:26" ht="15.75" customHeight="1">
      <c r="A828" s="334"/>
      <c r="B828" s="82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4"/>
    </row>
    <row r="829" spans="1:26" ht="15.75" customHeight="1">
      <c r="A829" s="334"/>
      <c r="B829" s="82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4"/>
    </row>
    <row r="830" spans="1:26" ht="15.75" customHeight="1">
      <c r="A830" s="334"/>
      <c r="B830" s="82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4"/>
    </row>
    <row r="831" spans="1:26" ht="15.75" customHeight="1">
      <c r="A831" s="334"/>
      <c r="B831" s="82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4"/>
    </row>
    <row r="832" spans="1:26" ht="15.75" customHeight="1">
      <c r="A832" s="334"/>
      <c r="B832" s="82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4"/>
    </row>
    <row r="833" spans="1:26" ht="15.75" customHeight="1">
      <c r="A833" s="334"/>
      <c r="B833" s="82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4"/>
    </row>
    <row r="834" spans="1:26" ht="15.75" customHeight="1">
      <c r="A834" s="334"/>
      <c r="B834" s="82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4"/>
    </row>
    <row r="835" spans="1:26" ht="15.75" customHeight="1">
      <c r="A835" s="334"/>
      <c r="B835" s="82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4"/>
    </row>
    <row r="836" spans="1:26" ht="15.75" customHeight="1">
      <c r="A836" s="334"/>
      <c r="B836" s="82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4"/>
    </row>
    <row r="837" spans="1:26" ht="15.75" customHeight="1">
      <c r="A837" s="334"/>
      <c r="B837" s="82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4"/>
    </row>
    <row r="838" spans="1:26" ht="15.75" customHeight="1">
      <c r="A838" s="334"/>
      <c r="B838" s="82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4"/>
    </row>
    <row r="839" spans="1:26" ht="15.75" customHeight="1">
      <c r="A839" s="334"/>
      <c r="B839" s="82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4"/>
    </row>
    <row r="840" spans="1:26" ht="15.75" customHeight="1">
      <c r="A840" s="334"/>
      <c r="B840" s="82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4"/>
    </row>
    <row r="841" spans="1:26" ht="15.75" customHeight="1">
      <c r="A841" s="334"/>
      <c r="B841" s="82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4"/>
    </row>
    <row r="842" spans="1:26" ht="15.75" customHeight="1">
      <c r="A842" s="334"/>
      <c r="B842" s="82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4"/>
    </row>
    <row r="843" spans="1:26" ht="15.75" customHeight="1">
      <c r="A843" s="334"/>
      <c r="B843" s="82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4"/>
    </row>
    <row r="844" spans="1:26" ht="15.75" customHeight="1">
      <c r="A844" s="334"/>
      <c r="B844" s="82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4"/>
    </row>
    <row r="845" spans="1:26" ht="15.75" customHeight="1">
      <c r="A845" s="334"/>
      <c r="B845" s="82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4"/>
    </row>
    <row r="846" spans="1:26" ht="15.75" customHeight="1">
      <c r="A846" s="334"/>
      <c r="B846" s="82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4"/>
    </row>
    <row r="847" spans="1:26" ht="15.75" customHeight="1">
      <c r="A847" s="334"/>
      <c r="B847" s="82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4"/>
    </row>
    <row r="848" spans="1:26" ht="15.75" customHeight="1">
      <c r="A848" s="334"/>
      <c r="B848" s="82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4"/>
    </row>
    <row r="849" spans="1:26" ht="15.75" customHeight="1">
      <c r="A849" s="334"/>
      <c r="B849" s="82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4"/>
    </row>
    <row r="850" spans="1:26" ht="15.75" customHeight="1">
      <c r="A850" s="334"/>
      <c r="B850" s="82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4"/>
    </row>
    <row r="851" spans="1:26" ht="15.75" customHeight="1">
      <c r="A851" s="334"/>
      <c r="B851" s="82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4"/>
    </row>
    <row r="852" spans="1:26" ht="15.75" customHeight="1">
      <c r="A852" s="334"/>
      <c r="B852" s="82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4"/>
    </row>
    <row r="853" spans="1:26" ht="15.75" customHeight="1">
      <c r="A853" s="334"/>
      <c r="B853" s="82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4"/>
    </row>
    <row r="854" spans="1:26" ht="15.75" customHeight="1">
      <c r="A854" s="334"/>
      <c r="B854" s="82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4"/>
    </row>
    <row r="855" spans="1:26" ht="15.75" customHeight="1">
      <c r="A855" s="334"/>
      <c r="B855" s="82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4"/>
    </row>
    <row r="856" spans="1:26" ht="15.75" customHeight="1">
      <c r="A856" s="334"/>
      <c r="B856" s="82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4"/>
    </row>
    <row r="857" spans="1:26" ht="15.75" customHeight="1">
      <c r="A857" s="334"/>
      <c r="B857" s="82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4"/>
    </row>
    <row r="858" spans="1:26" ht="15.75" customHeight="1">
      <c r="A858" s="334"/>
      <c r="B858" s="82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4"/>
    </row>
    <row r="859" spans="1:26" ht="15.75" customHeight="1">
      <c r="A859" s="334"/>
      <c r="B859" s="82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4"/>
    </row>
    <row r="860" spans="1:26" ht="15.75" customHeight="1">
      <c r="A860" s="334"/>
      <c r="B860" s="82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4"/>
    </row>
    <row r="861" spans="1:26" ht="15.75" customHeight="1">
      <c r="A861" s="334"/>
      <c r="B861" s="82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4"/>
    </row>
    <row r="862" spans="1:26" ht="15.75" customHeight="1">
      <c r="A862" s="334"/>
      <c r="B862" s="82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4"/>
    </row>
    <row r="863" spans="1:26" ht="15.75" customHeight="1">
      <c r="A863" s="334"/>
      <c r="B863" s="82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4"/>
    </row>
    <row r="864" spans="1:26" ht="15.75" customHeight="1">
      <c r="A864" s="334"/>
      <c r="B864" s="82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4"/>
    </row>
    <row r="865" spans="1:26" ht="15.75" customHeight="1">
      <c r="A865" s="334"/>
      <c r="B865" s="82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4"/>
    </row>
    <row r="866" spans="1:26" ht="15.75" customHeight="1">
      <c r="A866" s="334"/>
      <c r="B866" s="82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4"/>
    </row>
    <row r="867" spans="1:26" ht="15.75" customHeight="1">
      <c r="A867" s="334"/>
      <c r="B867" s="82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4"/>
    </row>
    <row r="868" spans="1:26" ht="15.75" customHeight="1">
      <c r="A868" s="334"/>
      <c r="B868" s="82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4"/>
    </row>
    <row r="869" spans="1:26" ht="15.75" customHeight="1">
      <c r="A869" s="334"/>
      <c r="B869" s="82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4"/>
    </row>
    <row r="870" spans="1:26" ht="15.75" customHeight="1">
      <c r="A870" s="334"/>
      <c r="B870" s="82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4"/>
    </row>
    <row r="871" spans="1:26" ht="15.75" customHeight="1">
      <c r="A871" s="334"/>
      <c r="B871" s="82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4"/>
    </row>
    <row r="872" spans="1:26" ht="15.75" customHeight="1">
      <c r="A872" s="334"/>
      <c r="B872" s="82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4"/>
    </row>
    <row r="873" spans="1:26" ht="15.75" customHeight="1">
      <c r="A873" s="334"/>
      <c r="B873" s="82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4"/>
    </row>
    <row r="874" spans="1:26" ht="15.75" customHeight="1">
      <c r="A874" s="334"/>
      <c r="B874" s="82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4"/>
    </row>
    <row r="875" spans="1:26" ht="15.75" customHeight="1">
      <c r="A875" s="334"/>
      <c r="B875" s="82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4"/>
    </row>
    <row r="876" spans="1:26" ht="15.75" customHeight="1">
      <c r="A876" s="334"/>
      <c r="B876" s="82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4"/>
    </row>
    <row r="877" spans="1:26" ht="15.75" customHeight="1">
      <c r="A877" s="334"/>
      <c r="B877" s="82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4"/>
    </row>
    <row r="878" spans="1:26" ht="15.75" customHeight="1">
      <c r="A878" s="334"/>
      <c r="B878" s="82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4"/>
    </row>
    <row r="879" spans="1:26" ht="15.75" customHeight="1">
      <c r="A879" s="334"/>
      <c r="B879" s="82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4"/>
    </row>
    <row r="880" spans="1:26" ht="15.75" customHeight="1">
      <c r="A880" s="334"/>
      <c r="B880" s="82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4"/>
    </row>
    <row r="881" spans="1:26" ht="15.75" customHeight="1">
      <c r="A881" s="334"/>
      <c r="B881" s="82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4"/>
    </row>
    <row r="882" spans="1:26" ht="15.75" customHeight="1">
      <c r="A882" s="334"/>
      <c r="B882" s="82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4"/>
    </row>
    <row r="883" spans="1:26" ht="15.75" customHeight="1">
      <c r="A883" s="334"/>
      <c r="B883" s="82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4"/>
    </row>
    <row r="884" spans="1:26" ht="15.75" customHeight="1">
      <c r="A884" s="334"/>
      <c r="B884" s="82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4"/>
    </row>
    <row r="885" spans="1:26" ht="15.75" customHeight="1">
      <c r="A885" s="334"/>
      <c r="B885" s="82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4"/>
    </row>
    <row r="886" spans="1:26" ht="15.75" customHeight="1">
      <c r="A886" s="334"/>
      <c r="B886" s="82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4"/>
    </row>
    <row r="887" spans="1:26" ht="15.75" customHeight="1">
      <c r="A887" s="334"/>
      <c r="B887" s="82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4"/>
    </row>
    <row r="888" spans="1:26" ht="15.75" customHeight="1">
      <c r="A888" s="334"/>
      <c r="B888" s="82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4"/>
    </row>
    <row r="889" spans="1:26" ht="15.75" customHeight="1">
      <c r="A889" s="334"/>
      <c r="B889" s="82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4"/>
    </row>
    <row r="890" spans="1:26" ht="15.75" customHeight="1">
      <c r="A890" s="334"/>
      <c r="B890" s="82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4"/>
    </row>
    <row r="891" spans="1:26" ht="15.75" customHeight="1">
      <c r="A891" s="334"/>
      <c r="B891" s="82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4"/>
    </row>
    <row r="892" spans="1:26" ht="15.75" customHeight="1">
      <c r="A892" s="334"/>
      <c r="B892" s="82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4"/>
    </row>
    <row r="893" spans="1:26" ht="15.75" customHeight="1">
      <c r="A893" s="334"/>
      <c r="B893" s="82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4"/>
    </row>
    <row r="894" spans="1:26" ht="15.75" customHeight="1">
      <c r="A894" s="334"/>
      <c r="B894" s="82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4"/>
    </row>
    <row r="895" spans="1:26" ht="15.75" customHeight="1">
      <c r="A895" s="334"/>
      <c r="B895" s="82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4"/>
    </row>
    <row r="896" spans="1:26" ht="15.75" customHeight="1">
      <c r="A896" s="334"/>
      <c r="B896" s="82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4"/>
    </row>
    <row r="897" spans="1:26" ht="15.75" customHeight="1">
      <c r="A897" s="334"/>
      <c r="B897" s="82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4"/>
    </row>
    <row r="898" spans="1:26" ht="15.75" customHeight="1">
      <c r="A898" s="334"/>
      <c r="B898" s="82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4"/>
    </row>
    <row r="899" spans="1:26" ht="15.75" customHeight="1">
      <c r="A899" s="334"/>
      <c r="B899" s="82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4"/>
    </row>
    <row r="900" spans="1:26" ht="15.75" customHeight="1">
      <c r="A900" s="334"/>
      <c r="B900" s="82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4"/>
    </row>
    <row r="901" spans="1:26" ht="15.75" customHeight="1">
      <c r="A901" s="334"/>
      <c r="B901" s="82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4"/>
    </row>
    <row r="902" spans="1:26" ht="15.75" customHeight="1">
      <c r="A902" s="334"/>
      <c r="B902" s="82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4"/>
    </row>
    <row r="903" spans="1:26" ht="15.75" customHeight="1">
      <c r="A903" s="334"/>
      <c r="B903" s="82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4"/>
    </row>
    <row r="904" spans="1:26" ht="15.75" customHeight="1">
      <c r="A904" s="334"/>
      <c r="B904" s="82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4"/>
    </row>
    <row r="905" spans="1:26" ht="15.75" customHeight="1">
      <c r="A905" s="334"/>
      <c r="B905" s="82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4"/>
    </row>
    <row r="906" spans="1:26" ht="15.75" customHeight="1">
      <c r="A906" s="334"/>
      <c r="B906" s="82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4"/>
    </row>
    <row r="907" spans="1:26" ht="15.75" customHeight="1">
      <c r="A907" s="334"/>
      <c r="B907" s="82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4"/>
    </row>
    <row r="908" spans="1:26" ht="15.75" customHeight="1">
      <c r="A908" s="334"/>
      <c r="B908" s="82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4"/>
    </row>
    <row r="909" spans="1:26" ht="15.75" customHeight="1">
      <c r="A909" s="334"/>
      <c r="B909" s="82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4"/>
    </row>
    <row r="910" spans="1:26" ht="15.75" customHeight="1">
      <c r="A910" s="334"/>
      <c r="B910" s="82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4"/>
    </row>
    <row r="911" spans="1:26" ht="15.75" customHeight="1">
      <c r="A911" s="334"/>
      <c r="B911" s="82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4"/>
    </row>
    <row r="912" spans="1:26" ht="15.75" customHeight="1">
      <c r="A912" s="334"/>
      <c r="B912" s="82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4"/>
    </row>
    <row r="913" spans="1:26" ht="15.75" customHeight="1">
      <c r="A913" s="334"/>
      <c r="B913" s="82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4"/>
    </row>
    <row r="914" spans="1:26" ht="15.75" customHeight="1">
      <c r="A914" s="334"/>
      <c r="B914" s="82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4"/>
    </row>
    <row r="915" spans="1:26" ht="15.75" customHeight="1">
      <c r="A915" s="334"/>
      <c r="B915" s="82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4"/>
    </row>
    <row r="916" spans="1:26" ht="15.75" customHeight="1">
      <c r="A916" s="334"/>
      <c r="B916" s="82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4"/>
    </row>
    <row r="917" spans="1:26" ht="15.75" customHeight="1">
      <c r="A917" s="334"/>
      <c r="B917" s="82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4"/>
    </row>
    <row r="918" spans="1:26" ht="15.75" customHeight="1">
      <c r="A918" s="334"/>
      <c r="B918" s="82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4"/>
    </row>
    <row r="919" spans="1:26" ht="15.75" customHeight="1">
      <c r="A919" s="334"/>
      <c r="B919" s="82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4"/>
    </row>
    <row r="920" spans="1:26" ht="15.75" customHeight="1">
      <c r="A920" s="334"/>
      <c r="B920" s="82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4"/>
    </row>
    <row r="921" spans="1:26" ht="15.75" customHeight="1">
      <c r="A921" s="334"/>
      <c r="B921" s="82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4"/>
    </row>
    <row r="922" spans="1:26" ht="15.75" customHeight="1">
      <c r="A922" s="334"/>
      <c r="B922" s="82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4"/>
    </row>
    <row r="923" spans="1:26" ht="15.75" customHeight="1">
      <c r="A923" s="334"/>
      <c r="B923" s="82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4"/>
    </row>
    <row r="924" spans="1:26" ht="15.75" customHeight="1">
      <c r="A924" s="334"/>
      <c r="B924" s="82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4"/>
    </row>
    <row r="925" spans="1:26" ht="15.75" customHeight="1">
      <c r="A925" s="334"/>
      <c r="B925" s="82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4"/>
    </row>
    <row r="926" spans="1:26" ht="15.75" customHeight="1">
      <c r="A926" s="334"/>
      <c r="B926" s="82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4"/>
    </row>
    <row r="927" spans="1:26" ht="15.75" customHeight="1">
      <c r="A927" s="334"/>
      <c r="B927" s="82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4"/>
    </row>
    <row r="928" spans="1:26" ht="15.75" customHeight="1">
      <c r="A928" s="334"/>
      <c r="B928" s="82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4"/>
    </row>
    <row r="929" spans="1:26" ht="15.75" customHeight="1">
      <c r="A929" s="334"/>
      <c r="B929" s="82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4"/>
    </row>
    <row r="930" spans="1:26" ht="15.75" customHeight="1">
      <c r="A930" s="334"/>
      <c r="B930" s="82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4"/>
    </row>
    <row r="931" spans="1:26" ht="15.75" customHeight="1">
      <c r="A931" s="334"/>
      <c r="B931" s="82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4"/>
    </row>
    <row r="932" spans="1:26" ht="15.75" customHeight="1">
      <c r="A932" s="334"/>
      <c r="B932" s="82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4"/>
    </row>
    <row r="933" spans="1:26" ht="15.75" customHeight="1">
      <c r="A933" s="334"/>
      <c r="B933" s="82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4"/>
    </row>
    <row r="934" spans="1:26" ht="15.75" customHeight="1">
      <c r="A934" s="334"/>
      <c r="B934" s="82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4"/>
    </row>
    <row r="935" spans="1:26" ht="15.75" customHeight="1">
      <c r="A935" s="334"/>
      <c r="B935" s="82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4"/>
    </row>
    <row r="936" spans="1:26" ht="15.75" customHeight="1">
      <c r="A936" s="334"/>
      <c r="B936" s="82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4"/>
    </row>
    <row r="937" spans="1:26" ht="15.75" customHeight="1">
      <c r="A937" s="334"/>
      <c r="B937" s="82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4"/>
    </row>
    <row r="938" spans="1:26" ht="15.75" customHeight="1">
      <c r="A938" s="334"/>
      <c r="B938" s="82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4"/>
    </row>
    <row r="939" spans="1:26" ht="15.75" customHeight="1">
      <c r="A939" s="334"/>
      <c r="B939" s="82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4"/>
    </row>
    <row r="940" spans="1:26" ht="15.75" customHeight="1">
      <c r="A940" s="334"/>
      <c r="B940" s="82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4"/>
    </row>
    <row r="941" spans="1:26" ht="15.75" customHeight="1">
      <c r="A941" s="334"/>
      <c r="B941" s="82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4"/>
    </row>
    <row r="942" spans="1:26" ht="15.75" customHeight="1">
      <c r="A942" s="334"/>
      <c r="B942" s="82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4"/>
    </row>
    <row r="943" spans="1:26" ht="15.75" customHeight="1">
      <c r="A943" s="334"/>
      <c r="B943" s="82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4"/>
    </row>
    <row r="944" spans="1:26" ht="15.75" customHeight="1">
      <c r="A944" s="334"/>
      <c r="B944" s="82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4"/>
    </row>
    <row r="945" spans="1:26" ht="15.75" customHeight="1">
      <c r="A945" s="334"/>
      <c r="B945" s="82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4"/>
    </row>
    <row r="946" spans="1:26" ht="15.75" customHeight="1">
      <c r="A946" s="334"/>
      <c r="B946" s="82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4"/>
    </row>
    <row r="947" spans="1:26" ht="15.75" customHeight="1">
      <c r="A947" s="334"/>
      <c r="B947" s="82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4"/>
    </row>
    <row r="948" spans="1:26" ht="15.75" customHeight="1">
      <c r="A948" s="334"/>
      <c r="B948" s="82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4"/>
    </row>
    <row r="949" spans="1:26" ht="15.75" customHeight="1">
      <c r="A949" s="334"/>
      <c r="B949" s="82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4"/>
    </row>
    <row r="950" spans="1:26" ht="15.75" customHeight="1">
      <c r="A950" s="334"/>
      <c r="B950" s="82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4"/>
    </row>
    <row r="951" spans="1:26" ht="15.75" customHeight="1">
      <c r="A951" s="334"/>
      <c r="B951" s="82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4"/>
    </row>
    <row r="952" spans="1:26" ht="15.75" customHeight="1">
      <c r="A952" s="334"/>
      <c r="B952" s="82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4"/>
    </row>
    <row r="953" spans="1:26" ht="15.75" customHeight="1">
      <c r="A953" s="334"/>
      <c r="B953" s="82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4"/>
    </row>
    <row r="954" spans="1:26" ht="15.75" customHeight="1">
      <c r="A954" s="334"/>
      <c r="B954" s="82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4"/>
    </row>
    <row r="955" spans="1:26" ht="15.75" customHeight="1">
      <c r="A955" s="334"/>
      <c r="B955" s="82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4"/>
    </row>
    <row r="956" spans="1:26" ht="15.75" customHeight="1">
      <c r="A956" s="334"/>
      <c r="B956" s="82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4"/>
    </row>
    <row r="957" spans="1:26" ht="15.75" customHeight="1">
      <c r="A957" s="334"/>
      <c r="B957" s="82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4"/>
    </row>
    <row r="958" spans="1:26" ht="15.75" customHeight="1">
      <c r="A958" s="334"/>
      <c r="B958" s="82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4"/>
    </row>
    <row r="959" spans="1:26" ht="15.75" customHeight="1">
      <c r="A959" s="334"/>
      <c r="B959" s="82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4"/>
    </row>
    <row r="960" spans="1:26" ht="15.75" customHeight="1">
      <c r="A960" s="334"/>
      <c r="B960" s="82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4"/>
    </row>
    <row r="961" spans="1:26" ht="15.75" customHeight="1">
      <c r="A961" s="334"/>
      <c r="B961" s="82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4"/>
    </row>
    <row r="962" spans="1:26" ht="15.75" customHeight="1">
      <c r="A962" s="334"/>
      <c r="B962" s="82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4"/>
    </row>
    <row r="963" spans="1:26" ht="15.75" customHeight="1">
      <c r="A963" s="334"/>
      <c r="B963" s="82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4"/>
    </row>
    <row r="964" spans="1:26" ht="15.75" customHeight="1">
      <c r="A964" s="334"/>
      <c r="B964" s="82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4"/>
    </row>
    <row r="965" spans="1:26" ht="15.75" customHeight="1">
      <c r="A965" s="334"/>
      <c r="B965" s="82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4"/>
    </row>
    <row r="966" spans="1:26" ht="15.75" customHeight="1">
      <c r="A966" s="334"/>
      <c r="B966" s="82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4"/>
    </row>
    <row r="967" spans="1:26" ht="15.75" customHeight="1">
      <c r="A967" s="334"/>
      <c r="B967" s="82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4"/>
    </row>
    <row r="968" spans="1:26" ht="15.75" customHeight="1">
      <c r="A968" s="334"/>
      <c r="B968" s="82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4"/>
    </row>
    <row r="969" spans="1:26" ht="15.75" customHeight="1">
      <c r="A969" s="334"/>
      <c r="B969" s="82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4"/>
    </row>
    <row r="970" spans="1:26" ht="15.75" customHeight="1">
      <c r="A970" s="334"/>
      <c r="B970" s="82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4"/>
    </row>
    <row r="971" spans="1:26" ht="15.75" customHeight="1">
      <c r="A971" s="334"/>
      <c r="B971" s="82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4"/>
    </row>
    <row r="972" spans="1:26" ht="15.75" customHeight="1">
      <c r="A972" s="334"/>
      <c r="B972" s="82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4"/>
    </row>
    <row r="973" spans="1:26" ht="15.75" customHeight="1">
      <c r="A973" s="334"/>
      <c r="B973" s="82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4"/>
    </row>
    <row r="974" spans="1:26" ht="15.75" customHeight="1">
      <c r="A974" s="334"/>
      <c r="B974" s="82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4"/>
    </row>
    <row r="975" spans="1:26" ht="15.75" customHeight="1">
      <c r="A975" s="334"/>
      <c r="B975" s="82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4"/>
    </row>
    <row r="976" spans="1:26" ht="15.75" customHeight="1">
      <c r="A976" s="334"/>
      <c r="B976" s="82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4"/>
    </row>
    <row r="977" spans="1:26" ht="15.75" customHeight="1">
      <c r="A977" s="334"/>
      <c r="B977" s="82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4"/>
    </row>
    <row r="978" spans="1:26" ht="15.75" customHeight="1">
      <c r="A978" s="334"/>
      <c r="B978" s="82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4"/>
    </row>
    <row r="979" spans="1:26" ht="15.75" customHeight="1">
      <c r="A979" s="334"/>
      <c r="B979" s="82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4"/>
    </row>
    <row r="980" spans="1:26" ht="15.75" customHeight="1">
      <c r="A980" s="334"/>
      <c r="B980" s="82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4"/>
    </row>
    <row r="981" spans="1:26" ht="15.75" customHeight="1">
      <c r="A981" s="334"/>
      <c r="B981" s="82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4"/>
    </row>
    <row r="982" spans="1:26" ht="15.75" customHeight="1">
      <c r="A982" s="334"/>
      <c r="B982" s="82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4"/>
    </row>
    <row r="983" spans="1:26" ht="15.75" customHeight="1">
      <c r="A983" s="334"/>
      <c r="B983" s="82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4"/>
    </row>
    <row r="984" spans="1:26" ht="15.75" customHeight="1">
      <c r="A984" s="334"/>
      <c r="B984" s="82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4"/>
    </row>
    <row r="985" spans="1:26" ht="15.75" customHeight="1">
      <c r="A985" s="334"/>
      <c r="B985" s="82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4"/>
    </row>
    <row r="986" spans="1:26" ht="15.75" customHeight="1">
      <c r="A986" s="334"/>
      <c r="B986" s="82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4"/>
    </row>
    <row r="987" spans="1:26" ht="15.75" customHeight="1">
      <c r="A987" s="334"/>
      <c r="B987" s="82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4"/>
    </row>
    <row r="988" spans="1:26" ht="15.75" customHeight="1">
      <c r="A988" s="334"/>
      <c r="B988" s="82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4"/>
    </row>
    <row r="989" spans="1:26" ht="15.75" customHeight="1">
      <c r="A989" s="334"/>
      <c r="B989" s="82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4"/>
    </row>
    <row r="990" spans="1:26" ht="15.75" customHeight="1">
      <c r="A990" s="334"/>
      <c r="B990" s="82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4"/>
    </row>
    <row r="991" spans="1:26" ht="15.75" customHeight="1">
      <c r="A991" s="334"/>
      <c r="B991" s="82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4"/>
    </row>
    <row r="992" spans="1:26" ht="15.75" customHeight="1">
      <c r="A992" s="334"/>
      <c r="B992" s="82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4"/>
    </row>
    <row r="993" spans="1:26" ht="15.75" customHeight="1">
      <c r="A993" s="334"/>
      <c r="B993" s="82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4"/>
    </row>
    <row r="994" spans="1:26" ht="15.75" customHeight="1">
      <c r="A994" s="334"/>
      <c r="B994" s="82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4"/>
    </row>
    <row r="995" spans="1:26" ht="15.75" customHeight="1">
      <c r="A995" s="334"/>
      <c r="B995" s="82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4"/>
    </row>
    <row r="996" spans="1:26" ht="15.75" customHeight="1">
      <c r="A996" s="334"/>
      <c r="B996" s="82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4"/>
    </row>
    <row r="997" spans="1:26" ht="15.75" customHeight="1">
      <c r="A997" s="334"/>
      <c r="B997" s="82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4"/>
    </row>
    <row r="998" spans="1:26" ht="15.75" customHeight="1">
      <c r="A998" s="334"/>
      <c r="B998" s="82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4"/>
    </row>
    <row r="999" spans="1:26" ht="15.75" customHeight="1">
      <c r="A999" s="335"/>
      <c r="B999" s="85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7"/>
    </row>
  </sheetData>
  <mergeCells count="11">
    <mergeCell ref="B27:C27"/>
    <mergeCell ref="B28:D28"/>
    <mergeCell ref="E28:J28"/>
    <mergeCell ref="B32:C32"/>
    <mergeCell ref="H2:J2"/>
    <mergeCell ref="B4:J4"/>
    <mergeCell ref="B5:J5"/>
    <mergeCell ref="B6:J6"/>
    <mergeCell ref="B7:J7"/>
    <mergeCell ref="B9:D9"/>
    <mergeCell ref="E9:J9"/>
  </mergeCells>
  <pageMargins left="6.9444400000000003E-2" right="6.9444400000000003E-2" top="0" bottom="0.75" header="0" footer="0"/>
  <pageSetup scale="94" orientation="landscape"/>
  <headerFooter>
    <oddFooter>&amp;C&amp;"Calibri,Regular"&amp;11&amp;K000000000000000000&amp;P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msi</cp:lastModifiedBy>
  <dcterms:created xsi:type="dcterms:W3CDTF">2024-09-28T17:52:42Z</dcterms:created>
  <dcterms:modified xsi:type="dcterms:W3CDTF">2024-09-28T17:52:43Z</dcterms:modified>
</cp:coreProperties>
</file>