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21039F5-BE78-4FFE-AC79-10BB195FB245}" xr6:coauthVersionLast="47" xr6:coauthVersionMax="47" xr10:uidLastSave="{00000000-0000-0000-0000-000000000000}"/>
  <bookViews>
    <workbookView xWindow="-96" yWindow="-96" windowWidth="23232" windowHeight="13872" activeTab="1" xr2:uid="{00000000-000D-0000-FFFF-FFFF00000000}"/>
  </bookViews>
  <sheets>
    <sheet name="Фінансування" sheetId="1" r:id="rId1"/>
    <sheet name="Кошторис  витрат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3" i="2" l="1"/>
  <c r="G31" i="2"/>
  <c r="G30" i="2"/>
  <c r="J31" i="2" l="1"/>
  <c r="J144" i="2" l="1"/>
  <c r="X144" i="2" s="1"/>
  <c r="J64" i="2"/>
  <c r="X64" i="2" s="1"/>
  <c r="J65" i="2"/>
  <c r="X65" i="2" s="1"/>
  <c r="J66" i="2"/>
  <c r="X66" i="2" s="1"/>
  <c r="J67" i="2"/>
  <c r="X67" i="2" s="1"/>
  <c r="J68" i="2"/>
  <c r="X68" i="2" s="1"/>
  <c r="J69" i="2"/>
  <c r="X69" i="2" s="1"/>
  <c r="J70" i="2"/>
  <c r="X70" i="2" s="1"/>
  <c r="J71" i="2"/>
  <c r="X71" i="2" s="1"/>
  <c r="J72" i="2"/>
  <c r="X72" i="2" s="1"/>
  <c r="J74" i="2"/>
  <c r="X74" i="2" s="1"/>
  <c r="J73" i="2"/>
  <c r="X73" i="2" s="1"/>
  <c r="J75" i="2"/>
  <c r="X75" i="2" s="1"/>
  <c r="J76" i="2"/>
  <c r="G64" i="2" l="1"/>
  <c r="W64" i="2" s="1"/>
  <c r="Y64" i="2" s="1"/>
  <c r="Z64" i="2" s="1"/>
  <c r="G65" i="2"/>
  <c r="W65" i="2" s="1"/>
  <c r="Y65" i="2" s="1"/>
  <c r="Z65" i="2" s="1"/>
  <c r="G66" i="2"/>
  <c r="W66" i="2" s="1"/>
  <c r="Y66" i="2" s="1"/>
  <c r="Z66" i="2" s="1"/>
  <c r="G67" i="2"/>
  <c r="W67" i="2" s="1"/>
  <c r="Y67" i="2" s="1"/>
  <c r="Z67" i="2" s="1"/>
  <c r="G68" i="2"/>
  <c r="W68" i="2" s="1"/>
  <c r="Y68" i="2" s="1"/>
  <c r="Z68" i="2" s="1"/>
  <c r="G69" i="2"/>
  <c r="W69" i="2" s="1"/>
  <c r="Y69" i="2" s="1"/>
  <c r="Z69" i="2" s="1"/>
  <c r="G70" i="2"/>
  <c r="W70" i="2" s="1"/>
  <c r="Y70" i="2" s="1"/>
  <c r="Z70" i="2" s="1"/>
  <c r="G71" i="2"/>
  <c r="W71" i="2" s="1"/>
  <c r="Y71" i="2" s="1"/>
  <c r="Z71" i="2" s="1"/>
  <c r="G72" i="2"/>
  <c r="W72" i="2" s="1"/>
  <c r="Y72" i="2" s="1"/>
  <c r="Z72" i="2" s="1"/>
  <c r="G74" i="2"/>
  <c r="W74" i="2" s="1"/>
  <c r="Y74" i="2" s="1"/>
  <c r="Z74" i="2" s="1"/>
  <c r="G73" i="2"/>
  <c r="W73" i="2" s="1"/>
  <c r="Y73" i="2" s="1"/>
  <c r="Z73" i="2" s="1"/>
  <c r="G75" i="2"/>
  <c r="W75" i="2" s="1"/>
  <c r="Y75" i="2" s="1"/>
  <c r="Z75" i="2" s="1"/>
  <c r="G76" i="2"/>
  <c r="W76" i="2" s="1"/>
  <c r="Y76" i="2" s="1"/>
  <c r="Z76" i="2" s="1"/>
  <c r="G144" i="2"/>
  <c r="W144" i="2" s="1"/>
  <c r="Y144" i="2" s="1"/>
  <c r="Z144" i="2" s="1"/>
  <c r="G145" i="2"/>
  <c r="V187" i="2"/>
  <c r="S187" i="2"/>
  <c r="P187" i="2"/>
  <c r="M187" i="2"/>
  <c r="V186" i="2"/>
  <c r="S186" i="2"/>
  <c r="P186" i="2"/>
  <c r="M186" i="2"/>
  <c r="J186" i="2"/>
  <c r="G186" i="2"/>
  <c r="V185" i="2"/>
  <c r="S185" i="2"/>
  <c r="P185" i="2"/>
  <c r="M185" i="2"/>
  <c r="J185" i="2"/>
  <c r="J187" i="2" s="1"/>
  <c r="G185" i="2"/>
  <c r="G187" i="2" s="1"/>
  <c r="W187" i="2" s="1"/>
  <c r="V184" i="2"/>
  <c r="S184" i="2"/>
  <c r="P184" i="2"/>
  <c r="M184" i="2"/>
  <c r="J184" i="2"/>
  <c r="G184" i="2"/>
  <c r="V183" i="2"/>
  <c r="S183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G181" i="2"/>
  <c r="V180" i="2"/>
  <c r="S180" i="2"/>
  <c r="P180" i="2"/>
  <c r="M180" i="2"/>
  <c r="J180" i="2"/>
  <c r="G180" i="2"/>
  <c r="T179" i="2"/>
  <c r="Q179" i="2"/>
  <c r="N179" i="2"/>
  <c r="K179" i="2"/>
  <c r="H179" i="2"/>
  <c r="E179" i="2"/>
  <c r="V178" i="2"/>
  <c r="S178" i="2"/>
  <c r="P178" i="2"/>
  <c r="M178" i="2"/>
  <c r="J178" i="2"/>
  <c r="G178" i="2"/>
  <c r="V177" i="2"/>
  <c r="S177" i="2"/>
  <c r="P177" i="2"/>
  <c r="M177" i="2"/>
  <c r="J177" i="2"/>
  <c r="G177" i="2"/>
  <c r="V176" i="2"/>
  <c r="S176" i="2"/>
  <c r="P176" i="2"/>
  <c r="M176" i="2"/>
  <c r="J176" i="2"/>
  <c r="G176" i="2"/>
  <c r="T175" i="2"/>
  <c r="Q175" i="2"/>
  <c r="N175" i="2"/>
  <c r="K175" i="2"/>
  <c r="H175" i="2"/>
  <c r="E175" i="2"/>
  <c r="V174" i="2"/>
  <c r="S174" i="2"/>
  <c r="P174" i="2"/>
  <c r="M174" i="2"/>
  <c r="J174" i="2"/>
  <c r="G174" i="2"/>
  <c r="V173" i="2"/>
  <c r="S173" i="2"/>
  <c r="P173" i="2"/>
  <c r="M173" i="2"/>
  <c r="J173" i="2"/>
  <c r="G173" i="2"/>
  <c r="V172" i="2"/>
  <c r="S172" i="2"/>
  <c r="P172" i="2"/>
  <c r="M172" i="2"/>
  <c r="J172" i="2"/>
  <c r="G172" i="2"/>
  <c r="V171" i="2"/>
  <c r="S171" i="2"/>
  <c r="P171" i="2"/>
  <c r="M171" i="2"/>
  <c r="J171" i="2"/>
  <c r="G171" i="2"/>
  <c r="T170" i="2"/>
  <c r="Q170" i="2"/>
  <c r="N170" i="2"/>
  <c r="K170" i="2"/>
  <c r="H170" i="2"/>
  <c r="E170" i="2"/>
  <c r="V169" i="2"/>
  <c r="S169" i="2"/>
  <c r="P169" i="2"/>
  <c r="M169" i="2"/>
  <c r="J169" i="2"/>
  <c r="G169" i="2"/>
  <c r="V168" i="2"/>
  <c r="S168" i="2"/>
  <c r="P168" i="2"/>
  <c r="M168" i="2"/>
  <c r="J168" i="2"/>
  <c r="V167" i="2"/>
  <c r="S167" i="2"/>
  <c r="P167" i="2"/>
  <c r="M167" i="2"/>
  <c r="J167" i="2"/>
  <c r="G167" i="2"/>
  <c r="V166" i="2"/>
  <c r="S166" i="2"/>
  <c r="P166" i="2"/>
  <c r="M166" i="2"/>
  <c r="J166" i="2"/>
  <c r="G166" i="2"/>
  <c r="T165" i="2"/>
  <c r="Q165" i="2"/>
  <c r="N165" i="2"/>
  <c r="K165" i="2"/>
  <c r="H165" i="2"/>
  <c r="E165" i="2"/>
  <c r="T163" i="2"/>
  <c r="Q163" i="2"/>
  <c r="N163" i="2"/>
  <c r="K163" i="2"/>
  <c r="H163" i="2"/>
  <c r="E163" i="2"/>
  <c r="V162" i="2"/>
  <c r="S162" i="2"/>
  <c r="P162" i="2"/>
  <c r="M162" i="2"/>
  <c r="J162" i="2"/>
  <c r="G162" i="2"/>
  <c r="V161" i="2"/>
  <c r="S161" i="2"/>
  <c r="P161" i="2"/>
  <c r="M161" i="2"/>
  <c r="J161" i="2"/>
  <c r="G161" i="2"/>
  <c r="V160" i="2"/>
  <c r="S160" i="2"/>
  <c r="P160" i="2"/>
  <c r="M160" i="2"/>
  <c r="J160" i="2"/>
  <c r="G160" i="2"/>
  <c r="V159" i="2"/>
  <c r="S159" i="2"/>
  <c r="P159" i="2"/>
  <c r="M159" i="2"/>
  <c r="J159" i="2"/>
  <c r="G159" i="2"/>
  <c r="T157" i="2"/>
  <c r="Q157" i="2"/>
  <c r="N157" i="2"/>
  <c r="K157" i="2"/>
  <c r="H157" i="2"/>
  <c r="E157" i="2"/>
  <c r="V156" i="2"/>
  <c r="S156" i="2"/>
  <c r="P156" i="2"/>
  <c r="M156" i="2"/>
  <c r="J156" i="2"/>
  <c r="G156" i="2"/>
  <c r="V155" i="2"/>
  <c r="S155" i="2"/>
  <c r="P155" i="2"/>
  <c r="M155" i="2"/>
  <c r="J155" i="2"/>
  <c r="G155" i="2"/>
  <c r="T153" i="2"/>
  <c r="Q153" i="2"/>
  <c r="N153" i="2"/>
  <c r="K153" i="2"/>
  <c r="H153" i="2"/>
  <c r="E153" i="2"/>
  <c r="V152" i="2"/>
  <c r="S152" i="2"/>
  <c r="P152" i="2"/>
  <c r="M152" i="2"/>
  <c r="J152" i="2"/>
  <c r="G152" i="2"/>
  <c r="V151" i="2"/>
  <c r="S151" i="2"/>
  <c r="P151" i="2"/>
  <c r="M151" i="2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V143" i="2"/>
  <c r="S143" i="2"/>
  <c r="P143" i="2"/>
  <c r="M143" i="2"/>
  <c r="J143" i="2"/>
  <c r="V142" i="2"/>
  <c r="S142" i="2"/>
  <c r="P142" i="2"/>
  <c r="M142" i="2"/>
  <c r="J142" i="2"/>
  <c r="G142" i="2"/>
  <c r="V141" i="2"/>
  <c r="S141" i="2"/>
  <c r="P141" i="2"/>
  <c r="M141" i="2"/>
  <c r="J141" i="2"/>
  <c r="G141" i="2"/>
  <c r="V140" i="2"/>
  <c r="S140" i="2"/>
  <c r="P140" i="2"/>
  <c r="M140" i="2"/>
  <c r="J140" i="2"/>
  <c r="G140" i="2"/>
  <c r="T138" i="2"/>
  <c r="Q138" i="2"/>
  <c r="N138" i="2"/>
  <c r="K138" i="2"/>
  <c r="H138" i="2"/>
  <c r="E138" i="2"/>
  <c r="V137" i="2"/>
  <c r="S137" i="2"/>
  <c r="P137" i="2"/>
  <c r="M137" i="2"/>
  <c r="J137" i="2"/>
  <c r="G137" i="2"/>
  <c r="V136" i="2"/>
  <c r="S136" i="2"/>
  <c r="P136" i="2"/>
  <c r="M136" i="2"/>
  <c r="J136" i="2"/>
  <c r="G136" i="2"/>
  <c r="V135" i="2"/>
  <c r="S135" i="2"/>
  <c r="P135" i="2"/>
  <c r="M135" i="2"/>
  <c r="J135" i="2"/>
  <c r="G135" i="2"/>
  <c r="V134" i="2"/>
  <c r="S134" i="2"/>
  <c r="P134" i="2"/>
  <c r="M134" i="2"/>
  <c r="J134" i="2"/>
  <c r="G134" i="2"/>
  <c r="V133" i="2"/>
  <c r="S133" i="2"/>
  <c r="P133" i="2"/>
  <c r="M133" i="2"/>
  <c r="J133" i="2"/>
  <c r="G133" i="2"/>
  <c r="V132" i="2"/>
  <c r="S132" i="2"/>
  <c r="P132" i="2"/>
  <c r="M132" i="2"/>
  <c r="J132" i="2"/>
  <c r="G132" i="2"/>
  <c r="T130" i="2"/>
  <c r="Q130" i="2"/>
  <c r="N130" i="2"/>
  <c r="K130" i="2"/>
  <c r="H130" i="2"/>
  <c r="E130" i="2"/>
  <c r="V129" i="2"/>
  <c r="S129" i="2"/>
  <c r="P129" i="2"/>
  <c r="M129" i="2"/>
  <c r="J129" i="2"/>
  <c r="G129" i="2"/>
  <c r="V128" i="2"/>
  <c r="S128" i="2"/>
  <c r="P128" i="2"/>
  <c r="M128" i="2"/>
  <c r="J128" i="2"/>
  <c r="G128" i="2"/>
  <c r="V127" i="2"/>
  <c r="S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J122" i="2"/>
  <c r="G122" i="2"/>
  <c r="V121" i="2"/>
  <c r="S121" i="2"/>
  <c r="P121" i="2"/>
  <c r="M121" i="2"/>
  <c r="J121" i="2"/>
  <c r="G121" i="2"/>
  <c r="V120" i="2"/>
  <c r="S120" i="2"/>
  <c r="P120" i="2"/>
  <c r="M120" i="2"/>
  <c r="J120" i="2"/>
  <c r="G120" i="2"/>
  <c r="V119" i="2"/>
  <c r="S119" i="2"/>
  <c r="P119" i="2"/>
  <c r="M119" i="2"/>
  <c r="J119" i="2"/>
  <c r="G119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M114" i="2"/>
  <c r="J114" i="2"/>
  <c r="G114" i="2"/>
  <c r="T113" i="2"/>
  <c r="Q113" i="2"/>
  <c r="N113" i="2"/>
  <c r="K113" i="2"/>
  <c r="H113" i="2"/>
  <c r="E113" i="2"/>
  <c r="V112" i="2"/>
  <c r="S112" i="2"/>
  <c r="P112" i="2"/>
  <c r="M112" i="2"/>
  <c r="J112" i="2"/>
  <c r="G112" i="2"/>
  <c r="V111" i="2"/>
  <c r="S111" i="2"/>
  <c r="P111" i="2"/>
  <c r="M111" i="2"/>
  <c r="J111" i="2"/>
  <c r="G111" i="2"/>
  <c r="V110" i="2"/>
  <c r="S110" i="2"/>
  <c r="P110" i="2"/>
  <c r="M110" i="2"/>
  <c r="J110" i="2"/>
  <c r="G110" i="2"/>
  <c r="T109" i="2"/>
  <c r="Q109" i="2"/>
  <c r="N109" i="2"/>
  <c r="K109" i="2"/>
  <c r="H109" i="2"/>
  <c r="E109" i="2"/>
  <c r="V108" i="2"/>
  <c r="S108" i="2"/>
  <c r="P108" i="2"/>
  <c r="M108" i="2"/>
  <c r="J108" i="2"/>
  <c r="G108" i="2"/>
  <c r="V107" i="2"/>
  <c r="S107" i="2"/>
  <c r="P107" i="2"/>
  <c r="M107" i="2"/>
  <c r="J107" i="2"/>
  <c r="G107" i="2"/>
  <c r="V106" i="2"/>
  <c r="S106" i="2"/>
  <c r="P106" i="2"/>
  <c r="M106" i="2"/>
  <c r="J106" i="2"/>
  <c r="G106" i="2"/>
  <c r="T105" i="2"/>
  <c r="Q105" i="2"/>
  <c r="N105" i="2"/>
  <c r="K105" i="2"/>
  <c r="H105" i="2"/>
  <c r="E105" i="2"/>
  <c r="V102" i="2"/>
  <c r="S102" i="2"/>
  <c r="P102" i="2"/>
  <c r="M102" i="2"/>
  <c r="J102" i="2"/>
  <c r="G102" i="2"/>
  <c r="V101" i="2"/>
  <c r="S101" i="2"/>
  <c r="P101" i="2"/>
  <c r="M101" i="2"/>
  <c r="J101" i="2"/>
  <c r="G101" i="2"/>
  <c r="V100" i="2"/>
  <c r="S100" i="2"/>
  <c r="P100" i="2"/>
  <c r="M100" i="2"/>
  <c r="J100" i="2"/>
  <c r="G100" i="2"/>
  <c r="T99" i="2"/>
  <c r="Q99" i="2"/>
  <c r="N99" i="2"/>
  <c r="K99" i="2"/>
  <c r="H99" i="2"/>
  <c r="E99" i="2"/>
  <c r="V98" i="2"/>
  <c r="S98" i="2"/>
  <c r="P98" i="2"/>
  <c r="M98" i="2"/>
  <c r="J98" i="2"/>
  <c r="G98" i="2"/>
  <c r="V97" i="2"/>
  <c r="S97" i="2"/>
  <c r="P97" i="2"/>
  <c r="M97" i="2"/>
  <c r="J97" i="2"/>
  <c r="G97" i="2"/>
  <c r="V96" i="2"/>
  <c r="S96" i="2"/>
  <c r="P96" i="2"/>
  <c r="M96" i="2"/>
  <c r="J96" i="2"/>
  <c r="G96" i="2"/>
  <c r="T95" i="2"/>
  <c r="Q95" i="2"/>
  <c r="N95" i="2"/>
  <c r="K95" i="2"/>
  <c r="H95" i="2"/>
  <c r="E95" i="2"/>
  <c r="V94" i="2"/>
  <c r="S94" i="2"/>
  <c r="P94" i="2"/>
  <c r="M94" i="2"/>
  <c r="J94" i="2"/>
  <c r="G94" i="2"/>
  <c r="V93" i="2"/>
  <c r="S93" i="2"/>
  <c r="P93" i="2"/>
  <c r="M93" i="2"/>
  <c r="J93" i="2"/>
  <c r="G93" i="2"/>
  <c r="V92" i="2"/>
  <c r="S92" i="2"/>
  <c r="P92" i="2"/>
  <c r="M92" i="2"/>
  <c r="J92" i="2"/>
  <c r="G92" i="2"/>
  <c r="T91" i="2"/>
  <c r="Q91" i="2"/>
  <c r="N91" i="2"/>
  <c r="K91" i="2"/>
  <c r="H91" i="2"/>
  <c r="E91" i="2"/>
  <c r="V88" i="2"/>
  <c r="S88" i="2"/>
  <c r="P88" i="2"/>
  <c r="M88" i="2"/>
  <c r="J88" i="2"/>
  <c r="G88" i="2"/>
  <c r="V87" i="2"/>
  <c r="S87" i="2"/>
  <c r="P87" i="2"/>
  <c r="M87" i="2"/>
  <c r="J87" i="2"/>
  <c r="G87" i="2"/>
  <c r="V86" i="2"/>
  <c r="S86" i="2"/>
  <c r="P86" i="2"/>
  <c r="M86" i="2"/>
  <c r="J86" i="2"/>
  <c r="G86" i="2"/>
  <c r="T85" i="2"/>
  <c r="Q85" i="2"/>
  <c r="N85" i="2"/>
  <c r="K85" i="2"/>
  <c r="H85" i="2"/>
  <c r="E85" i="2"/>
  <c r="V84" i="2"/>
  <c r="S84" i="2"/>
  <c r="P84" i="2"/>
  <c r="M84" i="2"/>
  <c r="J84" i="2"/>
  <c r="G84" i="2"/>
  <c r="V83" i="2"/>
  <c r="S83" i="2"/>
  <c r="P83" i="2"/>
  <c r="M83" i="2"/>
  <c r="J83" i="2"/>
  <c r="G83" i="2"/>
  <c r="V82" i="2"/>
  <c r="S82" i="2"/>
  <c r="P82" i="2"/>
  <c r="M82" i="2"/>
  <c r="J82" i="2"/>
  <c r="G82" i="2"/>
  <c r="T81" i="2"/>
  <c r="Q81" i="2"/>
  <c r="N81" i="2"/>
  <c r="K81" i="2"/>
  <c r="H81" i="2"/>
  <c r="E81" i="2"/>
  <c r="V80" i="2"/>
  <c r="S80" i="2"/>
  <c r="P80" i="2"/>
  <c r="M80" i="2"/>
  <c r="J80" i="2"/>
  <c r="G80" i="2"/>
  <c r="V79" i="2"/>
  <c r="S79" i="2"/>
  <c r="P79" i="2"/>
  <c r="M79" i="2"/>
  <c r="J79" i="2"/>
  <c r="G79" i="2"/>
  <c r="V78" i="2"/>
  <c r="S78" i="2"/>
  <c r="P78" i="2"/>
  <c r="M78" i="2"/>
  <c r="J78" i="2"/>
  <c r="G78" i="2"/>
  <c r="T77" i="2"/>
  <c r="Q77" i="2"/>
  <c r="N77" i="2"/>
  <c r="K77" i="2"/>
  <c r="H77" i="2"/>
  <c r="E77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M61" i="2"/>
  <c r="J61" i="2"/>
  <c r="G61" i="2"/>
  <c r="V60" i="2"/>
  <c r="S60" i="2"/>
  <c r="P60" i="2"/>
  <c r="M60" i="2"/>
  <c r="J60" i="2"/>
  <c r="G60" i="2"/>
  <c r="V59" i="2"/>
  <c r="S59" i="2"/>
  <c r="P59" i="2"/>
  <c r="M59" i="2"/>
  <c r="J59" i="2"/>
  <c r="G59" i="2"/>
  <c r="T58" i="2"/>
  <c r="Q58" i="2"/>
  <c r="N58" i="2"/>
  <c r="K58" i="2"/>
  <c r="H58" i="2"/>
  <c r="E58" i="2"/>
  <c r="V55" i="2"/>
  <c r="S55" i="2"/>
  <c r="P55" i="2"/>
  <c r="M55" i="2"/>
  <c r="V54" i="2"/>
  <c r="S54" i="2"/>
  <c r="P54" i="2"/>
  <c r="M54" i="2"/>
  <c r="T53" i="2"/>
  <c r="Q53" i="2"/>
  <c r="N53" i="2"/>
  <c r="K53" i="2"/>
  <c r="V52" i="2"/>
  <c r="S52" i="2"/>
  <c r="P52" i="2"/>
  <c r="M52" i="2"/>
  <c r="J52" i="2"/>
  <c r="G52" i="2"/>
  <c r="V51" i="2"/>
  <c r="S51" i="2"/>
  <c r="P51" i="2"/>
  <c r="M51" i="2"/>
  <c r="J51" i="2"/>
  <c r="G51" i="2"/>
  <c r="V50" i="2"/>
  <c r="S50" i="2"/>
  <c r="P50" i="2"/>
  <c r="M50" i="2"/>
  <c r="J50" i="2"/>
  <c r="G50" i="2"/>
  <c r="T49" i="2"/>
  <c r="Q49" i="2"/>
  <c r="N49" i="2"/>
  <c r="K49" i="2"/>
  <c r="H49" i="2"/>
  <c r="H56" i="2" s="1"/>
  <c r="E49" i="2"/>
  <c r="E56" i="2" s="1"/>
  <c r="N47" i="2"/>
  <c r="V46" i="2"/>
  <c r="S46" i="2"/>
  <c r="P46" i="2"/>
  <c r="M46" i="2"/>
  <c r="J46" i="2"/>
  <c r="G46" i="2"/>
  <c r="V45" i="2"/>
  <c r="S45" i="2"/>
  <c r="P45" i="2"/>
  <c r="M45" i="2"/>
  <c r="J45" i="2"/>
  <c r="G45" i="2"/>
  <c r="V44" i="2"/>
  <c r="S44" i="2"/>
  <c r="P44" i="2"/>
  <c r="M44" i="2"/>
  <c r="J44" i="2"/>
  <c r="G44" i="2"/>
  <c r="T43" i="2"/>
  <c r="Q43" i="2"/>
  <c r="N43" i="2"/>
  <c r="K43" i="2"/>
  <c r="H43" i="2"/>
  <c r="E43" i="2"/>
  <c r="V42" i="2"/>
  <c r="S42" i="2"/>
  <c r="P42" i="2"/>
  <c r="M42" i="2"/>
  <c r="J42" i="2"/>
  <c r="G42" i="2"/>
  <c r="V41" i="2"/>
  <c r="S41" i="2"/>
  <c r="P41" i="2"/>
  <c r="M41" i="2"/>
  <c r="J41" i="2"/>
  <c r="G41" i="2"/>
  <c r="V40" i="2"/>
  <c r="S40" i="2"/>
  <c r="P40" i="2"/>
  <c r="M40" i="2"/>
  <c r="J40" i="2"/>
  <c r="G40" i="2"/>
  <c r="T39" i="2"/>
  <c r="Q39" i="2"/>
  <c r="N39" i="2"/>
  <c r="K39" i="2"/>
  <c r="H39" i="2"/>
  <c r="E39" i="2"/>
  <c r="V38" i="2"/>
  <c r="S38" i="2"/>
  <c r="P38" i="2"/>
  <c r="M38" i="2"/>
  <c r="J38" i="2"/>
  <c r="G38" i="2"/>
  <c r="V37" i="2"/>
  <c r="S37" i="2"/>
  <c r="P37" i="2"/>
  <c r="M37" i="2"/>
  <c r="J37" i="2"/>
  <c r="G37" i="2"/>
  <c r="V36" i="2"/>
  <c r="S36" i="2"/>
  <c r="P36" i="2"/>
  <c r="M36" i="2"/>
  <c r="J36" i="2"/>
  <c r="G36" i="2"/>
  <c r="T35" i="2"/>
  <c r="Q35" i="2"/>
  <c r="N35" i="2"/>
  <c r="K35" i="2"/>
  <c r="H35" i="2"/>
  <c r="E35" i="2"/>
  <c r="V32" i="2"/>
  <c r="S32" i="2"/>
  <c r="P32" i="2"/>
  <c r="M32" i="2"/>
  <c r="J32" i="2"/>
  <c r="G32" i="2"/>
  <c r="V31" i="2"/>
  <c r="S31" i="2"/>
  <c r="P31" i="2"/>
  <c r="M31" i="2"/>
  <c r="V30" i="2"/>
  <c r="S30" i="2"/>
  <c r="P30" i="2"/>
  <c r="M30" i="2"/>
  <c r="J30" i="2"/>
  <c r="T29" i="2"/>
  <c r="Q29" i="2"/>
  <c r="N29" i="2"/>
  <c r="K29" i="2"/>
  <c r="H29" i="2"/>
  <c r="E29" i="2"/>
  <c r="V24" i="2"/>
  <c r="S24" i="2"/>
  <c r="P24" i="2"/>
  <c r="M24" i="2"/>
  <c r="J24" i="2"/>
  <c r="G24" i="2"/>
  <c r="V23" i="2"/>
  <c r="S23" i="2"/>
  <c r="P23" i="2"/>
  <c r="M23" i="2"/>
  <c r="J23" i="2"/>
  <c r="G23" i="2"/>
  <c r="V22" i="2"/>
  <c r="S22" i="2"/>
  <c r="P22" i="2"/>
  <c r="M22" i="2"/>
  <c r="J22" i="2"/>
  <c r="G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G19" i="2"/>
  <c r="V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J16" i="2"/>
  <c r="G16" i="2"/>
  <c r="V15" i="2"/>
  <c r="S15" i="2"/>
  <c r="P15" i="2"/>
  <c r="M15" i="2"/>
  <c r="J15" i="2"/>
  <c r="G15" i="2"/>
  <c r="V14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H30" i="1"/>
  <c r="G30" i="1"/>
  <c r="F30" i="1"/>
  <c r="E30" i="1"/>
  <c r="D30" i="1"/>
  <c r="J29" i="1"/>
  <c r="N29" i="1" s="1"/>
  <c r="B29" i="1" s="1"/>
  <c r="J28" i="1"/>
  <c r="J30" i="1" s="1"/>
  <c r="J27" i="1"/>
  <c r="X63" i="2" l="1"/>
  <c r="G62" i="2"/>
  <c r="X149" i="2"/>
  <c r="G21" i="2"/>
  <c r="E28" i="2" s="1"/>
  <c r="G28" i="2" s="1"/>
  <c r="Q47" i="2"/>
  <c r="X177" i="2"/>
  <c r="Q188" i="2"/>
  <c r="V77" i="2"/>
  <c r="K188" i="2"/>
  <c r="K56" i="2"/>
  <c r="T56" i="2"/>
  <c r="H117" i="2"/>
  <c r="W55" i="2"/>
  <c r="V53" i="2"/>
  <c r="J105" i="2"/>
  <c r="W149" i="2"/>
  <c r="S153" i="2"/>
  <c r="M157" i="2"/>
  <c r="W159" i="2"/>
  <c r="W176" i="2"/>
  <c r="P157" i="2"/>
  <c r="V29" i="2"/>
  <c r="J35" i="2"/>
  <c r="W94" i="2"/>
  <c r="V62" i="2"/>
  <c r="S77" i="2"/>
  <c r="S81" i="2"/>
  <c r="S91" i="2"/>
  <c r="S99" i="2"/>
  <c r="P105" i="2"/>
  <c r="P113" i="2"/>
  <c r="G153" i="2"/>
  <c r="S157" i="2"/>
  <c r="W168" i="2"/>
  <c r="M170" i="2"/>
  <c r="X180" i="2"/>
  <c r="X184" i="2"/>
  <c r="P35" i="2"/>
  <c r="V81" i="2"/>
  <c r="V85" i="2"/>
  <c r="V99" i="2"/>
  <c r="X169" i="2"/>
  <c r="P175" i="2"/>
  <c r="S175" i="2"/>
  <c r="P49" i="2"/>
  <c r="X116" i="2"/>
  <c r="W151" i="2"/>
  <c r="W156" i="2"/>
  <c r="W161" i="2"/>
  <c r="W166" i="2"/>
  <c r="V179" i="2"/>
  <c r="P179" i="2"/>
  <c r="X187" i="2"/>
  <c r="Y187" i="2" s="1"/>
  <c r="Z187" i="2" s="1"/>
  <c r="X156" i="2"/>
  <c r="X174" i="2"/>
  <c r="V175" i="2"/>
  <c r="W182" i="2"/>
  <c r="W183" i="2"/>
  <c r="G146" i="2"/>
  <c r="W18" i="2"/>
  <c r="J49" i="2"/>
  <c r="J56" i="2" s="1"/>
  <c r="M165" i="2"/>
  <c r="W173" i="2"/>
  <c r="X182" i="2"/>
  <c r="X15" i="2"/>
  <c r="J39" i="2"/>
  <c r="X150" i="2"/>
  <c r="X162" i="2"/>
  <c r="W178" i="2"/>
  <c r="K47" i="2"/>
  <c r="N56" i="2"/>
  <c r="K117" i="2"/>
  <c r="G157" i="2"/>
  <c r="M163" i="2"/>
  <c r="V39" i="2"/>
  <c r="Q56" i="2"/>
  <c r="Q89" i="2"/>
  <c r="N117" i="2"/>
  <c r="J153" i="2"/>
  <c r="X140" i="2"/>
  <c r="S163" i="2"/>
  <c r="W162" i="2"/>
  <c r="W169" i="2"/>
  <c r="W171" i="2"/>
  <c r="S170" i="2"/>
  <c r="X59" i="2"/>
  <c r="V58" i="2"/>
  <c r="T117" i="2"/>
  <c r="P153" i="2"/>
  <c r="W152" i="2"/>
  <c r="V163" i="2"/>
  <c r="V165" i="2"/>
  <c r="W174" i="2"/>
  <c r="X181" i="2"/>
  <c r="W23" i="2"/>
  <c r="G39" i="2"/>
  <c r="M53" i="2"/>
  <c r="X161" i="2"/>
  <c r="E188" i="2"/>
  <c r="X185" i="2"/>
  <c r="E47" i="2"/>
  <c r="X54" i="2"/>
  <c r="V153" i="2"/>
  <c r="V157" i="2"/>
  <c r="W160" i="2"/>
  <c r="V170" i="2"/>
  <c r="W185" i="2"/>
  <c r="H89" i="2"/>
  <c r="W155" i="2"/>
  <c r="K29" i="1"/>
  <c r="P39" i="2"/>
  <c r="P43" i="2"/>
  <c r="X50" i="2"/>
  <c r="S53" i="2"/>
  <c r="J58" i="2"/>
  <c r="W78" i="2"/>
  <c r="W82" i="2"/>
  <c r="W129" i="2"/>
  <c r="Y129" i="2" s="1"/>
  <c r="Z129" i="2" s="1"/>
  <c r="W42" i="2"/>
  <c r="P58" i="2"/>
  <c r="X100" i="2"/>
  <c r="X102" i="2"/>
  <c r="W110" i="2"/>
  <c r="M109" i="2"/>
  <c r="X134" i="2"/>
  <c r="W37" i="2"/>
  <c r="X42" i="2"/>
  <c r="X46" i="2"/>
  <c r="V49" i="2"/>
  <c r="X110" i="2"/>
  <c r="J113" i="2"/>
  <c r="J21" i="2"/>
  <c r="H28" i="2" s="1"/>
  <c r="J28" i="2" s="1"/>
  <c r="P21" i="2"/>
  <c r="N28" i="2" s="1"/>
  <c r="P28" i="2" s="1"/>
  <c r="X55" i="2"/>
  <c r="X61" i="2"/>
  <c r="M13" i="2"/>
  <c r="K26" i="2" s="1"/>
  <c r="M26" i="2" s="1"/>
  <c r="P17" i="2"/>
  <c r="N27" i="2" s="1"/>
  <c r="P27" i="2" s="1"/>
  <c r="M43" i="2"/>
  <c r="X60" i="2"/>
  <c r="X84" i="2"/>
  <c r="S13" i="2"/>
  <c r="Q26" i="2" s="1"/>
  <c r="S26" i="2" s="1"/>
  <c r="W16" i="2"/>
  <c r="G95" i="2"/>
  <c r="M130" i="2"/>
  <c r="V17" i="2"/>
  <c r="T27" i="2" s="1"/>
  <c r="V27" i="2" s="1"/>
  <c r="X79" i="2"/>
  <c r="J99" i="2"/>
  <c r="M146" i="2"/>
  <c r="J17" i="2"/>
  <c r="H27" i="2" s="1"/>
  <c r="J27" i="2" s="1"/>
  <c r="M29" i="2"/>
  <c r="V43" i="2"/>
  <c r="W50" i="2"/>
  <c r="X83" i="2"/>
  <c r="V95" i="2"/>
  <c r="X98" i="2"/>
  <c r="P99" i="2"/>
  <c r="M113" i="2"/>
  <c r="W143" i="2"/>
  <c r="P29" i="2"/>
  <c r="P91" i="2"/>
  <c r="V105" i="2"/>
  <c r="P109" i="2"/>
  <c r="V13" i="2"/>
  <c r="T26" i="2" s="1"/>
  <c r="V26" i="2" s="1"/>
  <c r="X19" i="2"/>
  <c r="V21" i="2"/>
  <c r="T28" i="2" s="1"/>
  <c r="V28" i="2" s="1"/>
  <c r="X24" i="2"/>
  <c r="P62" i="2"/>
  <c r="X97" i="2"/>
  <c r="S105" i="2"/>
  <c r="X120" i="2"/>
  <c r="X124" i="2"/>
  <c r="X128" i="2"/>
  <c r="X133" i="2"/>
  <c r="X137" i="2"/>
  <c r="W145" i="2"/>
  <c r="X18" i="2"/>
  <c r="P77" i="2"/>
  <c r="J91" i="2"/>
  <c r="X108" i="2"/>
  <c r="S113" i="2"/>
  <c r="W123" i="2"/>
  <c r="W127" i="2"/>
  <c r="X14" i="2"/>
  <c r="J13" i="2"/>
  <c r="H26" i="2" s="1"/>
  <c r="X40" i="2"/>
  <c r="P95" i="2"/>
  <c r="X119" i="2"/>
  <c r="X123" i="2"/>
  <c r="X127" i="2"/>
  <c r="X141" i="2"/>
  <c r="X31" i="2"/>
  <c r="V35" i="2"/>
  <c r="X114" i="2"/>
  <c r="W126" i="2"/>
  <c r="W19" i="2"/>
  <c r="X38" i="2"/>
  <c r="M39" i="2"/>
  <c r="M62" i="2"/>
  <c r="V91" i="2"/>
  <c r="S95" i="2"/>
  <c r="X101" i="2"/>
  <c r="W108" i="2"/>
  <c r="V130" i="2"/>
  <c r="W125" i="2"/>
  <c r="J138" i="2"/>
  <c r="W137" i="2"/>
  <c r="X20" i="2"/>
  <c r="S21" i="2"/>
  <c r="Q28" i="2" s="1"/>
  <c r="S28" i="2" s="1"/>
  <c r="J29" i="2"/>
  <c r="X30" i="2"/>
  <c r="X37" i="2"/>
  <c r="X45" i="2"/>
  <c r="J62" i="2"/>
  <c r="J81" i="2"/>
  <c r="X87" i="2"/>
  <c r="X92" i="2"/>
  <c r="M99" i="2"/>
  <c r="S109" i="2"/>
  <c r="X115" i="2"/>
  <c r="P130" i="2"/>
  <c r="X136" i="2"/>
  <c r="S39" i="2"/>
  <c r="W128" i="2"/>
  <c r="X16" i="2"/>
  <c r="M21" i="2"/>
  <c r="K28" i="2" s="1"/>
  <c r="M28" i="2" s="1"/>
  <c r="X36" i="2"/>
  <c r="W38" i="2"/>
  <c r="J43" i="2"/>
  <c r="W52" i="2"/>
  <c r="W60" i="2"/>
  <c r="X93" i="2"/>
  <c r="X107" i="2"/>
  <c r="V109" i="2"/>
  <c r="X129" i="2"/>
  <c r="S138" i="2"/>
  <c r="W134" i="2"/>
  <c r="P138" i="2"/>
  <c r="W141" i="2"/>
  <c r="X23" i="2"/>
  <c r="Y23" i="2" s="1"/>
  <c r="Z23" i="2" s="1"/>
  <c r="M35" i="2"/>
  <c r="X52" i="2"/>
  <c r="P53" i="2"/>
  <c r="W86" i="2"/>
  <c r="S85" i="2"/>
  <c r="M105" i="2"/>
  <c r="V138" i="2"/>
  <c r="W135" i="2"/>
  <c r="X32" i="2"/>
  <c r="W41" i="2"/>
  <c r="M49" i="2"/>
  <c r="W54" i="2"/>
  <c r="M58" i="2"/>
  <c r="W98" i="2"/>
  <c r="W102" i="2"/>
  <c r="X106" i="2"/>
  <c r="W112" i="2"/>
  <c r="W121" i="2"/>
  <c r="X126" i="2"/>
  <c r="P146" i="2"/>
  <c r="X143" i="2"/>
  <c r="P13" i="2"/>
  <c r="N26" i="2" s="1"/>
  <c r="P26" i="2" s="1"/>
  <c r="X22" i="2"/>
  <c r="W31" i="2"/>
  <c r="X41" i="2"/>
  <c r="G49" i="2"/>
  <c r="G56" i="2" s="1"/>
  <c r="X51" i="2"/>
  <c r="W63" i="2"/>
  <c r="V113" i="2"/>
  <c r="W116" i="2"/>
  <c r="V146" i="2"/>
  <c r="W80" i="2"/>
  <c r="W14" i="2"/>
  <c r="W36" i="2"/>
  <c r="G35" i="2"/>
  <c r="T47" i="2"/>
  <c r="S58" i="2"/>
  <c r="W59" i="2"/>
  <c r="W45" i="2"/>
  <c r="W61" i="2"/>
  <c r="G58" i="2"/>
  <c r="E89" i="2"/>
  <c r="X112" i="2"/>
  <c r="J109" i="2"/>
  <c r="M17" i="2"/>
  <c r="M81" i="2"/>
  <c r="W83" i="2"/>
  <c r="W88" i="2"/>
  <c r="M85" i="2"/>
  <c r="W111" i="2"/>
  <c r="G109" i="2"/>
  <c r="G13" i="2"/>
  <c r="W15" i="2"/>
  <c r="W30" i="2"/>
  <c r="G29" i="2"/>
  <c r="H47" i="2"/>
  <c r="M95" i="2"/>
  <c r="W96" i="2"/>
  <c r="S43" i="2"/>
  <c r="W44" i="2"/>
  <c r="M91" i="2"/>
  <c r="W93" i="2"/>
  <c r="I29" i="1"/>
  <c r="S17" i="2"/>
  <c r="Q27" i="2" s="1"/>
  <c r="S27" i="2" s="1"/>
  <c r="W22" i="2"/>
  <c r="W24" i="2"/>
  <c r="S35" i="2"/>
  <c r="K89" i="2"/>
  <c r="W46" i="2"/>
  <c r="G43" i="2"/>
  <c r="X78" i="2"/>
  <c r="J77" i="2"/>
  <c r="W20" i="2"/>
  <c r="G17" i="2"/>
  <c r="E27" i="2" s="1"/>
  <c r="G27" i="2" s="1"/>
  <c r="W32" i="2"/>
  <c r="S29" i="2"/>
  <c r="S49" i="2"/>
  <c r="W51" i="2"/>
  <c r="S62" i="2"/>
  <c r="W79" i="2"/>
  <c r="G77" i="2"/>
  <c r="P81" i="2"/>
  <c r="X82" i="2"/>
  <c r="X183" i="2"/>
  <c r="J179" i="2"/>
  <c r="X80" i="2"/>
  <c r="G81" i="2"/>
  <c r="X86" i="2"/>
  <c r="W106" i="2"/>
  <c r="G105" i="2"/>
  <c r="X111" i="2"/>
  <c r="G113" i="2"/>
  <c r="W114" i="2"/>
  <c r="S130" i="2"/>
  <c r="W132" i="2"/>
  <c r="G138" i="2"/>
  <c r="X135" i="2"/>
  <c r="W177" i="2"/>
  <c r="G175" i="2"/>
  <c r="X178" i="2"/>
  <c r="J175" i="2"/>
  <c r="H188" i="2"/>
  <c r="G179" i="2"/>
  <c r="W180" i="2"/>
  <c r="J130" i="2"/>
  <c r="M138" i="2"/>
  <c r="W172" i="2"/>
  <c r="G170" i="2"/>
  <c r="X173" i="2"/>
  <c r="J170" i="2"/>
  <c r="X44" i="2"/>
  <c r="N89" i="2"/>
  <c r="P85" i="2"/>
  <c r="W101" i="2"/>
  <c r="W119" i="2"/>
  <c r="W124" i="2"/>
  <c r="S146" i="2"/>
  <c r="W167" i="2"/>
  <c r="G165" i="2"/>
  <c r="X168" i="2"/>
  <c r="J165" i="2"/>
  <c r="X172" i="2"/>
  <c r="X176" i="2"/>
  <c r="N188" i="2"/>
  <c r="M179" i="2"/>
  <c r="W40" i="2"/>
  <c r="W122" i="2"/>
  <c r="X125" i="2"/>
  <c r="W150" i="2"/>
  <c r="X152" i="2"/>
  <c r="J157" i="2"/>
  <c r="X155" i="2"/>
  <c r="G163" i="2"/>
  <c r="X160" i="2"/>
  <c r="X167" i="2"/>
  <c r="X171" i="2"/>
  <c r="M175" i="2"/>
  <c r="M77" i="2"/>
  <c r="T89" i="2"/>
  <c r="Q117" i="2"/>
  <c r="G130" i="2"/>
  <c r="W120" i="2"/>
  <c r="X122" i="2"/>
  <c r="W148" i="2"/>
  <c r="X151" i="2"/>
  <c r="X159" i="2"/>
  <c r="X166" i="2"/>
  <c r="S179" i="2"/>
  <c r="G91" i="2"/>
  <c r="W92" i="2"/>
  <c r="X94" i="2"/>
  <c r="Y94" i="2" s="1"/>
  <c r="Z94" i="2" s="1"/>
  <c r="W97" i="2"/>
  <c r="W100" i="2"/>
  <c r="G99" i="2"/>
  <c r="W107" i="2"/>
  <c r="X121" i="2"/>
  <c r="W133" i="2"/>
  <c r="W142" i="2"/>
  <c r="X145" i="2"/>
  <c r="J146" i="2"/>
  <c r="P170" i="2"/>
  <c r="T188" i="2"/>
  <c r="W186" i="2"/>
  <c r="W84" i="2"/>
  <c r="W87" i="2"/>
  <c r="G85" i="2"/>
  <c r="X88" i="2"/>
  <c r="J85" i="2"/>
  <c r="J95" i="2"/>
  <c r="X96" i="2"/>
  <c r="E117" i="2"/>
  <c r="W115" i="2"/>
  <c r="Y115" i="2" s="1"/>
  <c r="Z115" i="2" s="1"/>
  <c r="W136" i="2"/>
  <c r="W140" i="2"/>
  <c r="X142" i="2"/>
  <c r="M153" i="2"/>
  <c r="P163" i="2"/>
  <c r="P165" i="2"/>
  <c r="S165" i="2"/>
  <c r="W181" i="2"/>
  <c r="W184" i="2"/>
  <c r="X186" i="2"/>
  <c r="X132" i="2"/>
  <c r="X148" i="2"/>
  <c r="J163" i="2"/>
  <c r="Y149" i="2" l="1"/>
  <c r="Z149" i="2" s="1"/>
  <c r="Y120" i="2"/>
  <c r="Z120" i="2" s="1"/>
  <c r="Y97" i="2"/>
  <c r="Z97" i="2" s="1"/>
  <c r="Y127" i="2"/>
  <c r="Z127" i="2" s="1"/>
  <c r="Y174" i="2"/>
  <c r="Z174" i="2" s="1"/>
  <c r="Y173" i="2"/>
  <c r="Z173" i="2" s="1"/>
  <c r="W53" i="2"/>
  <c r="Y102" i="2"/>
  <c r="Z102" i="2" s="1"/>
  <c r="Y183" i="2"/>
  <c r="Z183" i="2" s="1"/>
  <c r="Y110" i="2"/>
  <c r="Z110" i="2" s="1"/>
  <c r="Y125" i="2"/>
  <c r="Z125" i="2" s="1"/>
  <c r="Y79" i="2"/>
  <c r="Z79" i="2" s="1"/>
  <c r="Y169" i="2"/>
  <c r="Z169" i="2" s="1"/>
  <c r="Y181" i="2"/>
  <c r="Z181" i="2" s="1"/>
  <c r="V103" i="2"/>
  <c r="Y168" i="2"/>
  <c r="Z168" i="2" s="1"/>
  <c r="Y46" i="2"/>
  <c r="Z46" i="2" s="1"/>
  <c r="X53" i="2"/>
  <c r="Y53" i="2" s="1"/>
  <c r="Z53" i="2" s="1"/>
  <c r="Y152" i="2"/>
  <c r="Z152" i="2" s="1"/>
  <c r="Y177" i="2"/>
  <c r="Z177" i="2" s="1"/>
  <c r="Y151" i="2"/>
  <c r="Z151" i="2" s="1"/>
  <c r="Y150" i="2"/>
  <c r="Z150" i="2" s="1"/>
  <c r="Y135" i="2"/>
  <c r="Z135" i="2" s="1"/>
  <c r="Y37" i="2"/>
  <c r="Z37" i="2" s="1"/>
  <c r="Y161" i="2"/>
  <c r="Z161" i="2" s="1"/>
  <c r="Y162" i="2"/>
  <c r="Z162" i="2" s="1"/>
  <c r="Y137" i="2"/>
  <c r="Z137" i="2" s="1"/>
  <c r="X175" i="2"/>
  <c r="P117" i="2"/>
  <c r="J117" i="2"/>
  <c r="W157" i="2"/>
  <c r="Y184" i="2"/>
  <c r="Z184" i="2" s="1"/>
  <c r="X99" i="2"/>
  <c r="Y160" i="2"/>
  <c r="Z160" i="2" s="1"/>
  <c r="S103" i="2"/>
  <c r="Y45" i="2"/>
  <c r="Z45" i="2" s="1"/>
  <c r="W163" i="2"/>
  <c r="Y159" i="2"/>
  <c r="Z159" i="2" s="1"/>
  <c r="V56" i="2"/>
  <c r="Y50" i="2"/>
  <c r="Z50" i="2" s="1"/>
  <c r="Y54" i="2"/>
  <c r="Z54" i="2" s="1"/>
  <c r="S56" i="2"/>
  <c r="Y15" i="2"/>
  <c r="Z15" i="2" s="1"/>
  <c r="Y16" i="2"/>
  <c r="Z16" i="2" s="1"/>
  <c r="Y24" i="2"/>
  <c r="Z24" i="2" s="1"/>
  <c r="Y31" i="2"/>
  <c r="Z31" i="2" s="1"/>
  <c r="Y51" i="2"/>
  <c r="Z51" i="2" s="1"/>
  <c r="J47" i="2"/>
  <c r="Y18" i="2"/>
  <c r="Z18" i="2" s="1"/>
  <c r="X13" i="2"/>
  <c r="P56" i="2"/>
  <c r="Y145" i="2"/>
  <c r="Z145" i="2" s="1"/>
  <c r="Y60" i="2"/>
  <c r="Z60" i="2" s="1"/>
  <c r="X43" i="2"/>
  <c r="V47" i="2"/>
  <c r="Y61" i="2"/>
  <c r="Z61" i="2" s="1"/>
  <c r="Y128" i="2"/>
  <c r="Z128" i="2" s="1"/>
  <c r="Y167" i="2"/>
  <c r="Z167" i="2" s="1"/>
  <c r="V117" i="2"/>
  <c r="X165" i="2"/>
  <c r="P47" i="2"/>
  <c r="Y178" i="2"/>
  <c r="Z178" i="2" s="1"/>
  <c r="X179" i="2"/>
  <c r="V188" i="2"/>
  <c r="X17" i="2"/>
  <c r="Y116" i="2"/>
  <c r="Z116" i="2" s="1"/>
  <c r="P25" i="2"/>
  <c r="P33" i="2" s="1"/>
  <c r="X113" i="2"/>
  <c r="X157" i="2"/>
  <c r="Y182" i="2"/>
  <c r="Z182" i="2" s="1"/>
  <c r="X109" i="2"/>
  <c r="X81" i="2"/>
  <c r="X49" i="2"/>
  <c r="M56" i="2"/>
  <c r="Y42" i="2"/>
  <c r="Z42" i="2" s="1"/>
  <c r="V89" i="2"/>
  <c r="Y156" i="2"/>
  <c r="Z156" i="2" s="1"/>
  <c r="Y134" i="2"/>
  <c r="Z134" i="2" s="1"/>
  <c r="Y143" i="2"/>
  <c r="Z143" i="2" s="1"/>
  <c r="X153" i="2"/>
  <c r="W170" i="2"/>
  <c r="Y63" i="2"/>
  <c r="Z63" i="2" s="1"/>
  <c r="X58" i="2"/>
  <c r="Y185" i="2"/>
  <c r="Z185" i="2" s="1"/>
  <c r="M117" i="2"/>
  <c r="X170" i="2"/>
  <c r="Y101" i="2"/>
  <c r="Z101" i="2" s="1"/>
  <c r="W175" i="2"/>
  <c r="Y126" i="2"/>
  <c r="Z126" i="2" s="1"/>
  <c r="Y186" i="2"/>
  <c r="Z186" i="2" s="1"/>
  <c r="Y78" i="2"/>
  <c r="Z78" i="2" s="1"/>
  <c r="X95" i="2"/>
  <c r="S188" i="2"/>
  <c r="N25" i="2"/>
  <c r="Y41" i="2"/>
  <c r="Z41" i="2" s="1"/>
  <c r="Y19" i="2"/>
  <c r="Z19" i="2" s="1"/>
  <c r="Y136" i="2"/>
  <c r="Z136" i="2" s="1"/>
  <c r="P188" i="2"/>
  <c r="X21" i="2"/>
  <c r="Y141" i="2"/>
  <c r="Z141" i="2" s="1"/>
  <c r="Y123" i="2"/>
  <c r="Z123" i="2" s="1"/>
  <c r="J103" i="2"/>
  <c r="Y107" i="2"/>
  <c r="Z107" i="2" s="1"/>
  <c r="M47" i="2"/>
  <c r="H25" i="2"/>
  <c r="Y108" i="2"/>
  <c r="Z108" i="2" s="1"/>
  <c r="Y38" i="2"/>
  <c r="Z38" i="2" s="1"/>
  <c r="Y124" i="2"/>
  <c r="Z124" i="2" s="1"/>
  <c r="Y32" i="2"/>
  <c r="Z32" i="2" s="1"/>
  <c r="Y55" i="2"/>
  <c r="Z55" i="2" s="1"/>
  <c r="Y98" i="2"/>
  <c r="Z98" i="2" s="1"/>
  <c r="J26" i="2"/>
  <c r="X26" i="2" s="1"/>
  <c r="Y84" i="2"/>
  <c r="Z84" i="2" s="1"/>
  <c r="X28" i="2"/>
  <c r="X62" i="2"/>
  <c r="P103" i="2"/>
  <c r="S117" i="2"/>
  <c r="V25" i="2"/>
  <c r="V33" i="2" s="1"/>
  <c r="X27" i="2"/>
  <c r="X138" i="2"/>
  <c r="S25" i="2"/>
  <c r="S33" i="2" s="1"/>
  <c r="X35" i="2"/>
  <c r="Y80" i="2"/>
  <c r="Z80" i="2" s="1"/>
  <c r="W109" i="2"/>
  <c r="X29" i="2"/>
  <c r="W28" i="2"/>
  <c r="T25" i="2"/>
  <c r="Y133" i="2"/>
  <c r="Z133" i="2" s="1"/>
  <c r="X85" i="2"/>
  <c r="Y93" i="2"/>
  <c r="Z93" i="2" s="1"/>
  <c r="J89" i="2"/>
  <c r="Y20" i="2"/>
  <c r="Z20" i="2" s="1"/>
  <c r="X105" i="2"/>
  <c r="X39" i="2"/>
  <c r="X77" i="2"/>
  <c r="Y82" i="2"/>
  <c r="Z82" i="2" s="1"/>
  <c r="X146" i="2"/>
  <c r="Y87" i="2"/>
  <c r="Z87" i="2" s="1"/>
  <c r="W77" i="2"/>
  <c r="G47" i="2"/>
  <c r="Y112" i="2"/>
  <c r="Z112" i="2" s="1"/>
  <c r="Y52" i="2"/>
  <c r="Z52" i="2" s="1"/>
  <c r="W17" i="2"/>
  <c r="Y121" i="2"/>
  <c r="Z121" i="2" s="1"/>
  <c r="S89" i="2"/>
  <c r="G117" i="2"/>
  <c r="G89" i="2"/>
  <c r="W99" i="2"/>
  <c r="Y100" i="2"/>
  <c r="Z100" i="2" s="1"/>
  <c r="X163" i="2"/>
  <c r="Y122" i="2"/>
  <c r="Z122" i="2" s="1"/>
  <c r="Y119" i="2"/>
  <c r="Z119" i="2" s="1"/>
  <c r="W130" i="2"/>
  <c r="W113" i="2"/>
  <c r="Y114" i="2"/>
  <c r="Z114" i="2" s="1"/>
  <c r="W85" i="2"/>
  <c r="W29" i="2"/>
  <c r="Y30" i="2"/>
  <c r="Z30" i="2" s="1"/>
  <c r="Y142" i="2"/>
  <c r="Z142" i="2" s="1"/>
  <c r="Y86" i="2"/>
  <c r="Z86" i="2" s="1"/>
  <c r="Y171" i="2"/>
  <c r="Z171" i="2" s="1"/>
  <c r="W49" i="2"/>
  <c r="W153" i="2"/>
  <c r="Y148" i="2"/>
  <c r="Z148" i="2" s="1"/>
  <c r="X91" i="2"/>
  <c r="Y172" i="2"/>
  <c r="Z172" i="2" s="1"/>
  <c r="Y155" i="2"/>
  <c r="Z155" i="2" s="1"/>
  <c r="J188" i="2"/>
  <c r="M103" i="2"/>
  <c r="W95" i="2"/>
  <c r="Y96" i="2"/>
  <c r="Z96" i="2" s="1"/>
  <c r="Y111" i="2"/>
  <c r="Z111" i="2" s="1"/>
  <c r="Y14" i="2"/>
  <c r="Z14" i="2" s="1"/>
  <c r="W13" i="2"/>
  <c r="Y176" i="2"/>
  <c r="Z176" i="2" s="1"/>
  <c r="Y140" i="2"/>
  <c r="Z140" i="2" s="1"/>
  <c r="W146" i="2"/>
  <c r="Y92" i="2"/>
  <c r="Z92" i="2" s="1"/>
  <c r="W91" i="2"/>
  <c r="Y40" i="2"/>
  <c r="Z40" i="2" s="1"/>
  <c r="W39" i="2"/>
  <c r="W165" i="2"/>
  <c r="W179" i="2"/>
  <c r="Y180" i="2"/>
  <c r="Z180" i="2" s="1"/>
  <c r="W21" i="2"/>
  <c r="Y22" i="2"/>
  <c r="Z22" i="2" s="1"/>
  <c r="Y44" i="2"/>
  <c r="Z44" i="2" s="1"/>
  <c r="W43" i="2"/>
  <c r="M89" i="2"/>
  <c r="Y132" i="2"/>
  <c r="Z132" i="2" s="1"/>
  <c r="W138" i="2"/>
  <c r="X130" i="2"/>
  <c r="G103" i="2"/>
  <c r="M188" i="2"/>
  <c r="P89" i="2"/>
  <c r="Y166" i="2"/>
  <c r="Z166" i="2" s="1"/>
  <c r="G188" i="2"/>
  <c r="S47" i="2"/>
  <c r="Y88" i="2"/>
  <c r="Z88" i="2" s="1"/>
  <c r="K27" i="2"/>
  <c r="W35" i="2"/>
  <c r="Y36" i="2"/>
  <c r="Z36" i="2" s="1"/>
  <c r="Q25" i="2"/>
  <c r="Y59" i="2"/>
  <c r="Z59" i="2" s="1"/>
  <c r="W58" i="2"/>
  <c r="Y106" i="2"/>
  <c r="Z106" i="2" s="1"/>
  <c r="W105" i="2"/>
  <c r="E26" i="2"/>
  <c r="Y83" i="2"/>
  <c r="Z83" i="2" s="1"/>
  <c r="W81" i="2"/>
  <c r="W62" i="2"/>
  <c r="Y99" i="2" l="1"/>
  <c r="Z99" i="2" s="1"/>
  <c r="X56" i="2"/>
  <c r="Y163" i="2"/>
  <c r="Z163" i="2" s="1"/>
  <c r="Y175" i="2"/>
  <c r="Z175" i="2" s="1"/>
  <c r="Y157" i="2"/>
  <c r="Z157" i="2" s="1"/>
  <c r="Y17" i="2"/>
  <c r="Z17" i="2" s="1"/>
  <c r="Y146" i="2"/>
  <c r="Z146" i="2" s="1"/>
  <c r="Y29" i="2"/>
  <c r="Z29" i="2" s="1"/>
  <c r="Y49" i="2"/>
  <c r="Z49" i="2" s="1"/>
  <c r="Y58" i="2"/>
  <c r="Z58" i="2" s="1"/>
  <c r="Y35" i="2"/>
  <c r="Z35" i="2" s="1"/>
  <c r="X47" i="2"/>
  <c r="Y21" i="2"/>
  <c r="Z21" i="2" s="1"/>
  <c r="Y81" i="2"/>
  <c r="Z81" i="2" s="1"/>
  <c r="Y109" i="2"/>
  <c r="Z109" i="2" s="1"/>
  <c r="X188" i="2"/>
  <c r="Y105" i="2"/>
  <c r="Z105" i="2" s="1"/>
  <c r="Y165" i="2"/>
  <c r="Z165" i="2" s="1"/>
  <c r="S189" i="2"/>
  <c r="L27" i="1" s="1"/>
  <c r="S191" i="2" s="1"/>
  <c r="Y170" i="2"/>
  <c r="Z170" i="2" s="1"/>
  <c r="X103" i="2"/>
  <c r="Y28" i="2"/>
  <c r="Z28" i="2" s="1"/>
  <c r="X117" i="2"/>
  <c r="V189" i="2"/>
  <c r="L28" i="1" s="1"/>
  <c r="V191" i="2" s="1"/>
  <c r="P189" i="2"/>
  <c r="P191" i="2" s="1"/>
  <c r="Y153" i="2"/>
  <c r="Z153" i="2" s="1"/>
  <c r="Y95" i="2"/>
  <c r="Z95" i="2" s="1"/>
  <c r="Y138" i="2"/>
  <c r="Z138" i="2" s="1"/>
  <c r="X89" i="2"/>
  <c r="J25" i="2"/>
  <c r="J33" i="2" s="1"/>
  <c r="J189" i="2" s="1"/>
  <c r="Y62" i="2"/>
  <c r="Z62" i="2" s="1"/>
  <c r="Y39" i="2"/>
  <c r="Z39" i="2" s="1"/>
  <c r="X25" i="2"/>
  <c r="X33" i="2" s="1"/>
  <c r="Y77" i="2"/>
  <c r="Z77" i="2" s="1"/>
  <c r="W56" i="2"/>
  <c r="Y56" i="2" s="1"/>
  <c r="Z56" i="2" s="1"/>
  <c r="G26" i="2"/>
  <c r="E25" i="2"/>
  <c r="W47" i="2"/>
  <c r="Y43" i="2"/>
  <c r="Z43" i="2" s="1"/>
  <c r="Y13" i="2"/>
  <c r="Z13" i="2" s="1"/>
  <c r="Y179" i="2"/>
  <c r="Z179" i="2" s="1"/>
  <c r="W188" i="2"/>
  <c r="Y91" i="2"/>
  <c r="Z91" i="2" s="1"/>
  <c r="W103" i="2"/>
  <c r="Y85" i="2"/>
  <c r="Z85" i="2" s="1"/>
  <c r="W89" i="2"/>
  <c r="W117" i="2"/>
  <c r="Y113" i="2"/>
  <c r="Z113" i="2" s="1"/>
  <c r="M27" i="2"/>
  <c r="K25" i="2"/>
  <c r="Y130" i="2"/>
  <c r="Z130" i="2" s="1"/>
  <c r="C28" i="1" l="1"/>
  <c r="N28" i="1" s="1"/>
  <c r="B28" i="1" s="1"/>
  <c r="B30" i="1" s="1"/>
  <c r="Y188" i="2"/>
  <c r="Z188" i="2" s="1"/>
  <c r="Y117" i="2"/>
  <c r="Z117" i="2" s="1"/>
  <c r="Y47" i="2"/>
  <c r="Z47" i="2" s="1"/>
  <c r="Y103" i="2"/>
  <c r="Z103" i="2" s="1"/>
  <c r="X189" i="2"/>
  <c r="L30" i="1"/>
  <c r="Y89" i="2"/>
  <c r="Z89" i="2" s="1"/>
  <c r="M25" i="2"/>
  <c r="M33" i="2" s="1"/>
  <c r="M189" i="2" s="1"/>
  <c r="M191" i="2" s="1"/>
  <c r="W27" i="2"/>
  <c r="Y27" i="2" s="1"/>
  <c r="Z27" i="2" s="1"/>
  <c r="W26" i="2"/>
  <c r="G25" i="2"/>
  <c r="G33" i="2" s="1"/>
  <c r="G189" i="2" s="1"/>
  <c r="C27" i="1" s="1"/>
  <c r="C30" i="1" l="1"/>
  <c r="J191" i="2"/>
  <c r="I28" i="1"/>
  <c r="I30" i="1" s="1"/>
  <c r="N30" i="1"/>
  <c r="X191" i="2"/>
  <c r="K28" i="1"/>
  <c r="K30" i="1" s="1"/>
  <c r="M29" i="1"/>
  <c r="M30" i="1" s="1"/>
  <c r="Y26" i="2"/>
  <c r="Z26" i="2" s="1"/>
  <c r="W25" i="2"/>
  <c r="G191" i="2"/>
  <c r="N27" i="1"/>
  <c r="B27" i="1" s="1"/>
  <c r="Y25" i="2" l="1"/>
  <c r="Z25" i="2" s="1"/>
  <c r="W33" i="2"/>
  <c r="I27" i="1"/>
  <c r="K27" i="1"/>
  <c r="W189" i="2" l="1"/>
  <c r="W191" i="2" s="1"/>
  <c r="Y33" i="2"/>
  <c r="Z33" i="2" l="1"/>
  <c r="Y189" i="2"/>
  <c r="Z189" i="2" s="1"/>
</calcChain>
</file>

<file path=xl/sharedStrings.xml><?xml version="1.0" encoding="utf-8"?>
<sst xmlns="http://schemas.openxmlformats.org/spreadsheetml/2006/main" count="686" uniqueCount="365">
  <si>
    <t xml:space="preserve">
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</si>
  <si>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</si>
  <si>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</si>
  <si>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</si>
  <si>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</si>
  <si>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</si>
  <si>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</si>
  <si>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</si>
  <si>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</si>
  <si>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</si>
  <si>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</si>
  <si>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</si>
  <si>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</si>
  <si>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</si>
  <si>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</si>
  <si>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</si>
  <si>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</si>
  <si>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</si>
  <si>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</si>
  <si>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</si>
  <si>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</si>
  <si>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</si>
  <si>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</si>
  <si>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</si>
  <si>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</si>
  <si>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</si>
  <si>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</si>
  <si>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</si>
  <si>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</si>
  <si>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</si>
  <si>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</si>
  <si>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</si>
  <si>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</si>
  <si>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</si>
  <si>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</si>
  <si>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</si>
  <si>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</si>
  <si>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</si>
  <si>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</si>
  <si>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</si>
  <si>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</si>
  <si>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</si>
  <si>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</si>
  <si>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</si>
  <si>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</si>
  <si>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</si>
  <si>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</si>
  <si>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</si>
  <si>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</si>
  <si>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</si>
  <si>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</si>
  <si>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</si>
  <si>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</si>
  <si>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</si>
  <si>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</si>
  <si>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</si>
  <si>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</si>
  <si>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</si>
  <si>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</si>
  <si>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</si>
  <si>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</si>
  <si>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</si>
  <si>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</si>
  <si>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</si>
  <si>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</si>
  <si>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</si>
  <si>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</si>
  <si>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</si>
  <si>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</si>
  <si>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</si>
  <si>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</si>
  <si>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</si>
  <si>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</si>
  <si>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</si>
  <si>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</si>
  <si>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</si>
  <si>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</si>
  <si>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</si>
  <si>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</si>
  <si>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</si>
  <si>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</si>
  <si>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</si>
  <si>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</si>
  <si>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</si>
  <si>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</si>
  <si>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</si>
  <si>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</si>
  <si>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</si>
  <si>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</si>
  <si>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</si>
  <si>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</si>
  <si>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</si>
  <si>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</si>
  <si>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</si>
  <si>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</si>
  <si>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</si>
  <si>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</si>
  <si>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</si>
  <si>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</si>
  <si>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</si>
  <si>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</si>
  <si>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</si>
  <si>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</si>
  <si>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</si>
  <si>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</si>
  <si>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</si>
  <si>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</si>
  <si>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</si>
  <si>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</si>
  <si>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</si>
  <si>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</si>
  <si>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</si>
  <si>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</si>
  <si>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</si>
  <si>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</si>
  <si>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</si>
  <si>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</si>
  <si>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</si>
  <si>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</si>
  <si>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</si>
  <si>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</si>
  <si>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</si>
  <si>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</si>
  <si>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</si>
  <si>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</si>
  <si>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</si>
  <si>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</si>
  <si>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</si>
  <si>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</si>
  <si>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</si>
  <si>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</si>
  <si>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</si>
  <si>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</si>
  <si>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</si>
  <si>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</si>
  <si>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</si>
  <si>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</si>
  <si>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</si>
  <si>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</si>
  <si>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</si>
  <si>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</si>
  <si>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</si>
  <si>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</si>
  <si>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</si>
  <si>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</si>
  <si>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</si>
  <si>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</si>
  <si>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</si>
  <si>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</si>
  <si>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</si>
  <si>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</si>
  <si>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</si>
  <si>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</si>
  <si>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</si>
  <si>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</si>
  <si>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</si>
  <si>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</si>
  <si>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</si>
  <si>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</si>
  <si>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</si>
  <si>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</si>
  <si>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</si>
  <si>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</si>
  <si>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</si>
  <si>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</si>
  <si>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</si>
  <si>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</si>
  <si>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</si>
  <si>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</si>
  <si>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</si>
  <si>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</si>
  <si>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</si>
  <si>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</si>
  <si>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</si>
  <si>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</si>
  <si>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</si>
  <si>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</si>
  <si>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</si>
  <si>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</si>
  <si>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</si>
  <si>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</si>
  <si>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</si>
  <si>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</si>
  <si>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</si>
  <si>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</si>
  <si>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</si>
  <si>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</si>
  <si>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</si>
  <si>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</si>
  <si>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</si>
  <si>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</si>
  <si>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</si>
  <si>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</si>
  <si>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</si>
  <si>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</si>
  <si>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</si>
  <si>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</si>
  <si>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</si>
  <si>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</si>
  <si>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</si>
  <si>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</si>
  <si>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</si>
  <si>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</si>
  <si>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</si>
  <si>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</si>
  <si>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</si>
  <si>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</si>
  <si>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</si>
  <si>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</si>
  <si>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</si>
  <si>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</si>
  <si>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</si>
  <si>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</si>
  <si>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</si>
  <si>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</si>
  <si>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</si>
  <si>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</si>
  <si>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</si>
  <si>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</si>
  <si>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</si>
  <si>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</si>
  <si>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</si>
  <si>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</si>
  <si>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</si>
  <si>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</si>
  <si>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</si>
  <si>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</si>
  <si>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</si>
  <si>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</si>
  <si>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</si>
  <si>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</si>
  <si>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</si>
  <si>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</si>
  <si>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</si>
  <si>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</si>
  <si>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</si>
  <si>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</si>
  <si>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</si>
  <si>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</si>
  <si>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</si>
  <si>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</si>
  <si>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</si>
  <si>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</si>
  <si>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</si>
  <si>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</si>
  <si>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</si>
  <si>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</si>
  <si>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</si>
  <si>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</si>
  <si>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</si>
  <si>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</si>
  <si>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</si>
  <si>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</si>
  <si>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</si>
  <si>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</si>
  <si>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</si>
  <si>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</si>
  <si>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</si>
  <si>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</si>
  <si>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</si>
  <si>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</si>
  <si>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</si>
  <si>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</si>
  <si>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</si>
  <si>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</si>
  <si>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</si>
  <si>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</si>
  <si>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</si>
  <si>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</si>
  <si>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</si>
  <si>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</si>
  <si>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</si>
  <si>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</si>
  <si>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</si>
  <si>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</si>
  <si>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</si>
  <si>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</si>
  <si>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</si>
  <si>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</si>
  <si>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</si>
  <si>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</si>
  <si>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</si>
  <si>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</si>
  <si>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</si>
  <si>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</si>
  <si>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</si>
  <si>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</si>
  <si>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</si>
  <si>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</si>
  <si>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</si>
  <si>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</si>
  <si>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</si>
  <si>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</si>
  <si>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</si>
  <si>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</si>
  <si>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</si>
  <si>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</si>
  <si>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</si>
  <si>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</si>
  <si>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</si>
  <si>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</si>
  <si>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</si>
  <si>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</si>
  <si>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Інші послуги банку (відповідно до тарифів обслуговуючого банку)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</si>
  <si>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</si>
  <si>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</si>
  <si>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</si>
  <si>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</si>
  <si>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</si>
  <si>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</si>
  <si>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</si>
  <si>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</si>
  <si>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</si>
  <si>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</si>
  <si>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зміна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</si>
  <si>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</si>
  <si>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</si>
  <si>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</si>
  <si>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</si>
  <si>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</si>
  <si>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</si>
  <si>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</si>
  <si>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</si>
  <si>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</si>
  <si>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</si>
  <si>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</si>
  <si>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Назва конкурсної програми: «Відновлення культурно-мистецької діяльності»</t>
  </si>
  <si>
    <t>Додаток №___4___</t>
  </si>
  <si>
    <t>шт. (діб)</t>
  </si>
  <si>
    <t>Накопичувач, карта, Sony G Cfexpress Tape A 160GB Memory Card</t>
  </si>
  <si>
    <t>Штатив Sachtler Ace M  (75mm)  Tripod System</t>
  </si>
  <si>
    <t>Об'єктив Lens Sony GM 24-70mm. f/2.8</t>
  </si>
  <si>
    <t>Радіо система Sennheiser AVX MKE2 gold</t>
  </si>
  <si>
    <t>Накопичувач для відеоматеріалів, 5 Тб, для збереження матеріалів на знімальний період</t>
  </si>
  <si>
    <t>Інші послуги</t>
  </si>
  <si>
    <t>Соціальні внески за договорами ЦПХ з підрядниками статті "Послуги з просування"</t>
  </si>
  <si>
    <t>Послуги відео монтажу</t>
  </si>
  <si>
    <t>Послуги запису, обробки та зведення звуку</t>
  </si>
  <si>
    <t>Послуги з запису закадрового тексту</t>
  </si>
  <si>
    <t>Послуга відеооператора</t>
  </si>
  <si>
    <t>Послуга з виготовлення відео-графічних елементів</t>
  </si>
  <si>
    <t>Інші прямі витрати (деталізувати кожний вид витрат)</t>
  </si>
  <si>
    <t>Соціальні внески за договорами ЦПХ з підрядниками  підстатті "Інші прямі витрати"</t>
  </si>
  <si>
    <t>Письмовий переклад (з якої на яку мову)</t>
  </si>
  <si>
    <t>Голова правління</t>
  </si>
  <si>
    <t>ЯРЕМЧУК МАРІЯ ВАЛЕРІЇВНА</t>
  </si>
  <si>
    <t>Знімальна Камера SONY FX30+клітка</t>
  </si>
  <si>
    <t xml:space="preserve">Знімальна Камера SONY S2 + клітка + картка SD 128Gb  </t>
  </si>
  <si>
    <t>Об'єктив Lens Sony G 50 mm. f/1,4</t>
  </si>
  <si>
    <t>Освітлювальний прилад Sokani x25 RGB Led TUBE - 2 шт.</t>
  </si>
  <si>
    <t>Акумулятори V-Lock 135w та Зарядний пристрій  2 шт.</t>
  </si>
  <si>
    <t>Подовжувач 15м.</t>
  </si>
  <si>
    <t>Монітор накамерний Blackmagic Video Assist 5'' 4K</t>
  </si>
  <si>
    <t>Звукозаписуючий прилад Zoom H6 для запису звуку</t>
  </si>
  <si>
    <t>за період з 01 серпня 2024 року по 15 жовтня 2024 року</t>
  </si>
  <si>
    <t>до Договору про надання гранту №7RCA21-07616</t>
  </si>
  <si>
    <t>від "01" серпня 2024 року</t>
  </si>
  <si>
    <t>Назва Грантоотримувача: Громадська організація «Всеукраїнське громадське об’єднання «РУШIЙНА СИЛА»</t>
  </si>
  <si>
    <t>Дата початку проєкту: 01 серпня 2024 р.</t>
  </si>
  <si>
    <t>Назва ЛОТ-у: ЛОТ 2. Короткострокові культурно-мистецькі проєкти</t>
  </si>
  <si>
    <t>Дата завершення проєкту: 15 жовтня 2024</t>
  </si>
  <si>
    <t>SMM-просування інформації про проєкт в соц.мережах, в т.ч. рекламне, ФОП Тарасюк Анастасія Вікторівна</t>
  </si>
  <si>
    <t>Продюсерка, Бобленюк Елла Василівна, ФОП</t>
  </si>
  <si>
    <t>Керівниця проєкту, Режисерка, Яремчук Марія Валеріївна, ФОП</t>
  </si>
  <si>
    <t>Назва проєкту: Шлях волонтерів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</si>
</sst>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_-* #,##0.00\ _₴_-;\-* #,##0.00\ _₴_-;_-* &quot;-&quot;??\ _₴_-;_-@"/>
    <numFmt numFmtId="166" formatCode="d\.m"/>
  </numFmts>
  <fonts count="38" x14ac:knownFonts="1">
    <font>
      <sz val="11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2"/>
      <color theme="1"/>
      <name val="Calibri"/>
      <family val="2"/>
      <charset val="204"/>
    </font>
    <font>
      <sz val="11"/>
      <name val="Arial"/>
      <family val="2"/>
      <charset val="204"/>
    </font>
    <font>
      <sz val="12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b/>
      <sz val="12"/>
      <color rgb="FF00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b/>
      <i/>
      <vertAlign val="superscript"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vertAlign val="superscript"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</fills>
  <borders count="1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46"/>
  </cellStyleXfs>
  <cellXfs count="406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/>
    <xf numFmtId="10" fontId="5" fillId="0" borderId="0" xfId="0" applyNumberFormat="1" applyFont="1"/>
    <xf numFmtId="4" fontId="5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7" fillId="0" borderId="0" xfId="0" applyNumberFormat="1" applyFont="1"/>
    <xf numFmtId="4" fontId="7" fillId="0" borderId="0" xfId="0" applyNumberFormat="1" applyFont="1"/>
    <xf numFmtId="0" fontId="8" fillId="0" borderId="0" xfId="0" applyFont="1" applyAlignment="1">
      <alignment horizontal="center" vertical="center" wrapText="1"/>
    </xf>
    <xf numFmtId="10" fontId="7" fillId="0" borderId="10" xfId="0" applyNumberFormat="1" applyFont="1" applyBorder="1" applyAlignment="1">
      <alignment horizontal="center" vertical="center" wrapText="1"/>
    </xf>
    <xf numFmtId="10" fontId="7" fillId="0" borderId="11" xfId="0" applyNumberFormat="1" applyFont="1" applyBorder="1" applyAlignment="1">
      <alignment horizontal="center" vertical="center" wrapText="1"/>
    </xf>
    <xf numFmtId="14" fontId="0" fillId="0" borderId="0" xfId="0" applyNumberFormat="1"/>
    <xf numFmtId="10" fontId="7" fillId="0" borderId="10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/>
    </xf>
    <xf numFmtId="10" fontId="7" fillId="0" borderId="11" xfId="0" applyNumberFormat="1" applyFont="1" applyBorder="1" applyAlignment="1">
      <alignment horizontal="center" vertical="center"/>
    </xf>
    <xf numFmtId="4" fontId="7" fillId="0" borderId="14" xfId="0" applyNumberFormat="1" applyFont="1" applyBorder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10" fontId="7" fillId="0" borderId="20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0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10" fontId="7" fillId="0" borderId="22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4" fontId="8" fillId="0" borderId="21" xfId="0" applyNumberFormat="1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10" fontId="7" fillId="0" borderId="24" xfId="0" applyNumberFormat="1" applyFont="1" applyBorder="1" applyAlignment="1">
      <alignment horizontal="center" vertical="center"/>
    </xf>
    <xf numFmtId="4" fontId="7" fillId="0" borderId="25" xfId="0" applyNumberFormat="1" applyFont="1" applyBorder="1" applyAlignment="1">
      <alignment horizontal="center" vertical="center"/>
    </xf>
    <xf numFmtId="4" fontId="7" fillId="0" borderId="24" xfId="0" applyNumberFormat="1" applyFont="1" applyBorder="1" applyAlignment="1">
      <alignment horizontal="center" vertical="center"/>
    </xf>
    <xf numFmtId="4" fontId="7" fillId="0" borderId="26" xfId="0" applyNumberFormat="1" applyFont="1" applyBorder="1" applyAlignment="1">
      <alignment horizontal="center" vertical="center"/>
    </xf>
    <xf numFmtId="10" fontId="7" fillId="0" borderId="26" xfId="0" applyNumberFormat="1" applyFont="1" applyBorder="1" applyAlignment="1">
      <alignment horizontal="center" vertical="center"/>
    </xf>
    <xf numFmtId="10" fontId="12" fillId="0" borderId="24" xfId="0" applyNumberFormat="1" applyFont="1" applyBorder="1" applyAlignment="1">
      <alignment horizontal="center" vertical="center"/>
    </xf>
    <xf numFmtId="4" fontId="8" fillId="0" borderId="25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10" fontId="7" fillId="0" borderId="28" xfId="0" applyNumberFormat="1" applyFont="1" applyBorder="1" applyAlignment="1">
      <alignment horizontal="center" vertical="center"/>
    </xf>
    <xf numFmtId="4" fontId="7" fillId="0" borderId="29" xfId="0" applyNumberFormat="1" applyFont="1" applyBorder="1" applyAlignment="1">
      <alignment horizontal="center" vertical="center"/>
    </xf>
    <xf numFmtId="4" fontId="7" fillId="0" borderId="28" xfId="0" applyNumberFormat="1" applyFont="1" applyBorder="1" applyAlignment="1">
      <alignment horizontal="center" vertical="center"/>
    </xf>
    <xf numFmtId="4" fontId="7" fillId="0" borderId="30" xfId="0" applyNumberFormat="1" applyFont="1" applyBorder="1" applyAlignment="1">
      <alignment horizontal="center" vertical="center"/>
    </xf>
    <xf numFmtId="10" fontId="7" fillId="0" borderId="30" xfId="0" applyNumberFormat="1" applyFont="1" applyBorder="1" applyAlignment="1">
      <alignment horizontal="center" vertical="center"/>
    </xf>
    <xf numFmtId="10" fontId="12" fillId="0" borderId="28" xfId="0" applyNumberFormat="1" applyFont="1" applyBorder="1" applyAlignment="1">
      <alignment horizontal="center" vertical="center"/>
    </xf>
    <xf numFmtId="4" fontId="8" fillId="0" borderId="29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10" fontId="7" fillId="0" borderId="31" xfId="0" applyNumberFormat="1" applyFont="1" applyBorder="1" applyAlignment="1">
      <alignment horizontal="center" vertical="center"/>
    </xf>
    <xf numFmtId="4" fontId="7" fillId="0" borderId="17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4" fontId="7" fillId="0" borderId="18" xfId="0" applyNumberFormat="1" applyFont="1" applyBorder="1" applyAlignment="1">
      <alignment horizontal="center" vertical="center"/>
    </xf>
    <xf numFmtId="10" fontId="7" fillId="0" borderId="18" xfId="0" applyNumberFormat="1" applyFont="1" applyBorder="1" applyAlignment="1">
      <alignment horizontal="center" vertical="center"/>
    </xf>
    <xf numFmtId="10" fontId="7" fillId="0" borderId="16" xfId="0" applyNumberFormat="1" applyFont="1" applyBorder="1" applyAlignment="1">
      <alignment horizontal="center" vertical="center"/>
    </xf>
    <xf numFmtId="10" fontId="12" fillId="0" borderId="16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0" fontId="11" fillId="0" borderId="0" xfId="0" applyFont="1"/>
    <xf numFmtId="0" fontId="11" fillId="0" borderId="32" xfId="0" applyFont="1" applyBorder="1"/>
    <xf numFmtId="10" fontId="11" fillId="0" borderId="0" xfId="0" applyNumberFormat="1" applyFont="1"/>
    <xf numFmtId="0" fontId="7" fillId="0" borderId="0" xfId="0" applyFont="1" applyAlignment="1">
      <alignment horizontal="right"/>
    </xf>
    <xf numFmtId="0" fontId="7" fillId="0" borderId="0" xfId="0" applyFont="1"/>
    <xf numFmtId="4" fontId="1" fillId="0" borderId="0" xfId="0" applyNumberFormat="1" applyFont="1" applyAlignment="1">
      <alignment horizontal="right"/>
    </xf>
    <xf numFmtId="4" fontId="1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/>
    </xf>
    <xf numFmtId="0" fontId="16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 vertical="center"/>
    </xf>
    <xf numFmtId="4" fontId="15" fillId="0" borderId="0" xfId="0" applyNumberFormat="1" applyFont="1" applyAlignment="1">
      <alignment horizontal="right" wrapText="1"/>
    </xf>
    <xf numFmtId="4" fontId="16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4" fontId="2" fillId="2" borderId="42" xfId="0" applyNumberFormat="1" applyFont="1" applyFill="1" applyBorder="1" applyAlignment="1">
      <alignment horizontal="center" vertical="center" wrapText="1"/>
    </xf>
    <xf numFmtId="4" fontId="2" fillId="2" borderId="43" xfId="0" applyNumberFormat="1" applyFont="1" applyFill="1" applyBorder="1" applyAlignment="1">
      <alignment horizontal="center" vertical="center" wrapText="1"/>
    </xf>
    <xf numFmtId="4" fontId="2" fillId="2" borderId="44" xfId="0" applyNumberFormat="1" applyFont="1" applyFill="1" applyBorder="1" applyAlignment="1">
      <alignment horizontal="center" vertical="center" wrapText="1"/>
    </xf>
    <xf numFmtId="164" fontId="2" fillId="2" borderId="45" xfId="0" applyNumberFormat="1" applyFont="1" applyFill="1" applyBorder="1" applyAlignment="1">
      <alignment horizontal="center" vertical="center" wrapText="1"/>
    </xf>
    <xf numFmtId="164" fontId="2" fillId="2" borderId="46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 wrapText="1"/>
    </xf>
    <xf numFmtId="3" fontId="2" fillId="3" borderId="42" xfId="0" applyNumberFormat="1" applyFont="1" applyFill="1" applyBorder="1" applyAlignment="1">
      <alignment horizontal="center" vertical="center" wrapText="1"/>
    </xf>
    <xf numFmtId="0" fontId="2" fillId="3" borderId="43" xfId="0" applyFont="1" applyFill="1" applyBorder="1" applyAlignment="1">
      <alignment horizontal="center" vertical="center" wrapText="1"/>
    </xf>
    <xf numFmtId="0" fontId="17" fillId="4" borderId="47" xfId="0" applyFont="1" applyFill="1" applyBorder="1" applyAlignment="1">
      <alignment vertical="center"/>
    </xf>
    <xf numFmtId="0" fontId="17" fillId="4" borderId="48" xfId="0" applyFont="1" applyFill="1" applyBorder="1" applyAlignment="1">
      <alignment horizontal="center" vertical="center"/>
    </xf>
    <xf numFmtId="0" fontId="17" fillId="4" borderId="49" xfId="0" applyFont="1" applyFill="1" applyBorder="1" applyAlignment="1">
      <alignment vertical="center" wrapText="1"/>
    </xf>
    <xf numFmtId="0" fontId="0" fillId="4" borderId="49" xfId="0" applyFill="1" applyBorder="1" applyAlignment="1">
      <alignment horizontal="center" vertical="center"/>
    </xf>
    <xf numFmtId="4" fontId="0" fillId="4" borderId="49" xfId="0" applyNumberFormat="1" applyFill="1" applyBorder="1" applyAlignment="1">
      <alignment horizontal="right" vertical="center"/>
    </xf>
    <xf numFmtId="4" fontId="18" fillId="4" borderId="49" xfId="0" applyNumberFormat="1" applyFont="1" applyFill="1" applyBorder="1" applyAlignment="1">
      <alignment horizontal="right" vertical="center"/>
    </xf>
    <xf numFmtId="0" fontId="0" fillId="4" borderId="44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5" borderId="50" xfId="0" applyFont="1" applyFill="1" applyBorder="1" applyAlignment="1">
      <alignment vertical="center"/>
    </xf>
    <xf numFmtId="0" fontId="2" fillId="5" borderId="43" xfId="0" applyFont="1" applyFill="1" applyBorder="1" applyAlignment="1">
      <alignment horizontal="center" vertical="center"/>
    </xf>
    <xf numFmtId="0" fontId="3" fillId="5" borderId="48" xfId="0" applyFont="1" applyFill="1" applyBorder="1" applyAlignment="1">
      <alignment vertical="center"/>
    </xf>
    <xf numFmtId="0" fontId="1" fillId="5" borderId="48" xfId="0" applyFont="1" applyFill="1" applyBorder="1" applyAlignment="1">
      <alignment horizontal="center" vertical="center"/>
    </xf>
    <xf numFmtId="4" fontId="1" fillId="5" borderId="48" xfId="0" applyNumberFormat="1" applyFont="1" applyFill="1" applyBorder="1" applyAlignment="1">
      <alignment horizontal="right" vertical="center"/>
    </xf>
    <xf numFmtId="4" fontId="14" fillId="5" borderId="48" xfId="0" applyNumberFormat="1" applyFont="1" applyFill="1" applyBorder="1" applyAlignment="1">
      <alignment horizontal="right" vertical="center"/>
    </xf>
    <xf numFmtId="0" fontId="1" fillId="5" borderId="51" xfId="0" applyFont="1" applyFill="1" applyBorder="1" applyAlignment="1">
      <alignment vertical="center"/>
    </xf>
    <xf numFmtId="165" fontId="2" fillId="6" borderId="52" xfId="0" applyNumberFormat="1" applyFont="1" applyFill="1" applyBorder="1" applyAlignment="1">
      <alignment vertical="top"/>
    </xf>
    <xf numFmtId="49" fontId="2" fillId="6" borderId="53" xfId="0" applyNumberFormat="1" applyFont="1" applyFill="1" applyBorder="1" applyAlignment="1">
      <alignment horizontal="center" vertical="top"/>
    </xf>
    <xf numFmtId="0" fontId="19" fillId="6" borderId="54" xfId="0" applyFont="1" applyFill="1" applyBorder="1" applyAlignment="1">
      <alignment vertical="top" wrapText="1"/>
    </xf>
    <xf numFmtId="0" fontId="2" fillId="6" borderId="55" xfId="0" applyFont="1" applyFill="1" applyBorder="1" applyAlignment="1">
      <alignment horizontal="center" vertical="top"/>
    </xf>
    <xf numFmtId="4" fontId="2" fillId="6" borderId="56" xfId="0" applyNumberFormat="1" applyFont="1" applyFill="1" applyBorder="1" applyAlignment="1">
      <alignment horizontal="right" vertical="top"/>
    </xf>
    <xf numFmtId="4" fontId="2" fillId="6" borderId="57" xfId="0" applyNumberFormat="1" applyFont="1" applyFill="1" applyBorder="1" applyAlignment="1">
      <alignment horizontal="right" vertical="top"/>
    </xf>
    <xf numFmtId="4" fontId="2" fillId="6" borderId="58" xfId="0" applyNumberFormat="1" applyFont="1" applyFill="1" applyBorder="1" applyAlignment="1">
      <alignment horizontal="right" vertical="top"/>
    </xf>
    <xf numFmtId="4" fontId="14" fillId="6" borderId="59" xfId="0" applyNumberFormat="1" applyFont="1" applyFill="1" applyBorder="1" applyAlignment="1">
      <alignment horizontal="right" vertical="top"/>
    </xf>
    <xf numFmtId="10" fontId="14" fillId="6" borderId="59" xfId="0" applyNumberFormat="1" applyFont="1" applyFill="1" applyBorder="1" applyAlignment="1">
      <alignment horizontal="right" vertical="top"/>
    </xf>
    <xf numFmtId="0" fontId="2" fillId="6" borderId="58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60" xfId="0" applyNumberFormat="1" applyFont="1" applyBorder="1" applyAlignment="1">
      <alignment vertical="top"/>
    </xf>
    <xf numFmtId="49" fontId="3" fillId="0" borderId="23" xfId="0" applyNumberFormat="1" applyFont="1" applyBorder="1" applyAlignment="1">
      <alignment horizontal="center" vertical="top"/>
    </xf>
    <xf numFmtId="0" fontId="4" fillId="0" borderId="61" xfId="0" applyFont="1" applyBorder="1" applyAlignment="1">
      <alignment vertical="top" wrapText="1"/>
    </xf>
    <xf numFmtId="0" fontId="1" fillId="0" borderId="60" xfId="0" applyFont="1" applyBorder="1" applyAlignment="1">
      <alignment horizontal="center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5" xfId="0" applyNumberFormat="1" applyFont="1" applyBorder="1" applyAlignment="1">
      <alignment horizontal="right" vertical="top"/>
    </xf>
    <xf numFmtId="4" fontId="14" fillId="0" borderId="62" xfId="0" applyNumberFormat="1" applyFont="1" applyBorder="1" applyAlignment="1">
      <alignment horizontal="right" vertical="top"/>
    </xf>
    <xf numFmtId="4" fontId="14" fillId="0" borderId="63" xfId="0" applyNumberFormat="1" applyFont="1" applyBorder="1" applyAlignment="1">
      <alignment horizontal="right" vertical="top"/>
    </xf>
    <xf numFmtId="10" fontId="14" fillId="0" borderId="63" xfId="0" applyNumberFormat="1" applyFont="1" applyBorder="1" applyAlignment="1">
      <alignment horizontal="right" vertical="top"/>
    </xf>
    <xf numFmtId="0" fontId="1" fillId="0" borderId="25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64" xfId="0" applyNumberFormat="1" applyFont="1" applyBorder="1" applyAlignment="1">
      <alignment vertical="top"/>
    </xf>
    <xf numFmtId="49" fontId="3" fillId="0" borderId="27" xfId="0" applyNumberFormat="1" applyFont="1" applyBorder="1" applyAlignment="1">
      <alignment horizontal="center" vertical="top"/>
    </xf>
    <xf numFmtId="0" fontId="1" fillId="0" borderId="64" xfId="0" applyFont="1" applyBorder="1" applyAlignment="1">
      <alignment horizontal="center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6" xfId="0" applyNumberFormat="1" applyFont="1" applyBorder="1" applyAlignment="1">
      <alignment horizontal="right" vertical="top"/>
    </xf>
    <xf numFmtId="4" fontId="1" fillId="0" borderId="67" xfId="0" applyNumberFormat="1" applyFont="1" applyBorder="1" applyAlignment="1">
      <alignment horizontal="right" vertical="top"/>
    </xf>
    <xf numFmtId="4" fontId="14" fillId="0" borderId="68" xfId="0" applyNumberFormat="1" applyFont="1" applyBorder="1" applyAlignment="1">
      <alignment horizontal="right" vertical="top"/>
    </xf>
    <xf numFmtId="0" fontId="1" fillId="0" borderId="67" xfId="0" applyFont="1" applyBorder="1" applyAlignment="1">
      <alignment vertical="top" wrapText="1"/>
    </xf>
    <xf numFmtId="0" fontId="19" fillId="6" borderId="69" xfId="0" applyFont="1" applyFill="1" applyBorder="1" applyAlignment="1">
      <alignment vertical="top" wrapText="1"/>
    </xf>
    <xf numFmtId="0" fontId="2" fillId="6" borderId="52" xfId="0" applyFont="1" applyFill="1" applyBorder="1" applyAlignment="1">
      <alignment horizontal="center" vertical="top"/>
    </xf>
    <xf numFmtId="4" fontId="2" fillId="6" borderId="70" xfId="0" applyNumberFormat="1" applyFont="1" applyFill="1" applyBorder="1" applyAlignment="1">
      <alignment horizontal="right" vertical="top"/>
    </xf>
    <xf numFmtId="4" fontId="2" fillId="6" borderId="71" xfId="0" applyNumberFormat="1" applyFont="1" applyFill="1" applyBorder="1" applyAlignment="1">
      <alignment horizontal="right" vertical="top"/>
    </xf>
    <xf numFmtId="4" fontId="2" fillId="6" borderId="72" xfId="0" applyNumberFormat="1" applyFont="1" applyFill="1" applyBorder="1" applyAlignment="1">
      <alignment horizontal="right" vertical="top"/>
    </xf>
    <xf numFmtId="4" fontId="1" fillId="6" borderId="72" xfId="0" applyNumberFormat="1" applyFont="1" applyFill="1" applyBorder="1" applyAlignment="1">
      <alignment horizontal="right" vertical="top"/>
    </xf>
    <xf numFmtId="0" fontId="2" fillId="6" borderId="72" xfId="0" applyFont="1" applyFill="1" applyBorder="1" applyAlignment="1">
      <alignment vertical="top" wrapText="1"/>
    </xf>
    <xf numFmtId="165" fontId="2" fillId="0" borderId="73" xfId="0" applyNumberFormat="1" applyFont="1" applyBorder="1" applyAlignment="1">
      <alignment vertical="top"/>
    </xf>
    <xf numFmtId="0" fontId="1" fillId="0" borderId="73" xfId="0" applyFont="1" applyBorder="1" applyAlignment="1">
      <alignment horizontal="center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30" xfId="0" applyNumberFormat="1" applyFont="1" applyBorder="1" applyAlignment="1">
      <alignment horizontal="right" vertical="top"/>
    </xf>
    <xf numFmtId="4" fontId="1" fillId="0" borderId="29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0" fontId="20" fillId="6" borderId="69" xfId="0" applyFont="1" applyFill="1" applyBorder="1" applyAlignment="1">
      <alignment vertical="top" wrapText="1"/>
    </xf>
    <xf numFmtId="49" fontId="3" fillId="0" borderId="74" xfId="0" applyNumberFormat="1" applyFont="1" applyBorder="1" applyAlignment="1">
      <alignment horizontal="center" vertical="top"/>
    </xf>
    <xf numFmtId="49" fontId="3" fillId="6" borderId="53" xfId="0" applyNumberFormat="1" applyFont="1" applyFill="1" applyBorder="1" applyAlignment="1">
      <alignment horizontal="center" vertical="top"/>
    </xf>
    <xf numFmtId="165" fontId="2" fillId="0" borderId="75" xfId="0" applyNumberFormat="1" applyFont="1" applyBorder="1" applyAlignment="1">
      <alignment vertical="top"/>
    </xf>
    <xf numFmtId="49" fontId="3" fillId="0" borderId="19" xfId="0" applyNumberFormat="1" applyFont="1" applyBorder="1" applyAlignment="1">
      <alignment horizontal="center" vertical="top"/>
    </xf>
    <xf numFmtId="0" fontId="1" fillId="0" borderId="75" xfId="0" applyFont="1" applyBorder="1" applyAlignment="1">
      <alignment horizontal="center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1" xfId="0" applyNumberFormat="1" applyFont="1" applyBorder="1" applyAlignment="1">
      <alignment horizontal="right" vertical="top"/>
    </xf>
    <xf numFmtId="0" fontId="1" fillId="0" borderId="21" xfId="0" applyFont="1" applyBorder="1" applyAlignment="1">
      <alignment vertical="top" wrapText="1"/>
    </xf>
    <xf numFmtId="0" fontId="1" fillId="0" borderId="76" xfId="0" applyFont="1" applyBorder="1" applyAlignment="1">
      <alignment vertical="top" wrapText="1"/>
    </xf>
    <xf numFmtId="0" fontId="4" fillId="0" borderId="76" xfId="0" applyFont="1" applyBorder="1" applyAlignment="1">
      <alignment vertical="top" wrapText="1"/>
    </xf>
    <xf numFmtId="4" fontId="14" fillId="0" borderId="77" xfId="0" applyNumberFormat="1" applyFont="1" applyBorder="1" applyAlignment="1">
      <alignment horizontal="right" vertical="top"/>
    </xf>
    <xf numFmtId="165" fontId="19" fillId="7" borderId="47" xfId="0" applyNumberFormat="1" applyFont="1" applyFill="1" applyBorder="1" applyAlignment="1">
      <alignment vertical="center"/>
    </xf>
    <xf numFmtId="165" fontId="2" fillId="7" borderId="48" xfId="0" applyNumberFormat="1" applyFont="1" applyFill="1" applyBorder="1" applyAlignment="1">
      <alignment horizontal="center" vertical="center"/>
    </xf>
    <xf numFmtId="0" fontId="2" fillId="7" borderId="48" xfId="0" applyFont="1" applyFill="1" applyBorder="1" applyAlignment="1">
      <alignment vertical="center" wrapText="1"/>
    </xf>
    <xf numFmtId="0" fontId="2" fillId="7" borderId="51" xfId="0" applyFont="1" applyFill="1" applyBorder="1" applyAlignment="1">
      <alignment horizontal="center" vertical="center"/>
    </xf>
    <xf numFmtId="4" fontId="2" fillId="2" borderId="49" xfId="0" applyNumberFormat="1" applyFont="1" applyFill="1" applyBorder="1" applyAlignment="1">
      <alignment horizontal="right" vertical="center"/>
    </xf>
    <xf numFmtId="4" fontId="2" fillId="7" borderId="18" xfId="0" applyNumberFormat="1" applyFont="1" applyFill="1" applyBorder="1" applyAlignment="1">
      <alignment horizontal="right" vertical="center"/>
    </xf>
    <xf numFmtId="4" fontId="2" fillId="7" borderId="78" xfId="0" applyNumberFormat="1" applyFont="1" applyFill="1" applyBorder="1" applyAlignment="1">
      <alignment horizontal="right" vertical="center"/>
    </xf>
    <xf numFmtId="4" fontId="2" fillId="7" borderId="79" xfId="0" applyNumberFormat="1" applyFont="1" applyFill="1" applyBorder="1" applyAlignment="1">
      <alignment horizontal="right" vertical="center"/>
    </xf>
    <xf numFmtId="4" fontId="2" fillId="7" borderId="80" xfId="0" applyNumberFormat="1" applyFont="1" applyFill="1" applyBorder="1" applyAlignment="1">
      <alignment horizontal="right" vertical="center"/>
    </xf>
    <xf numFmtId="4" fontId="2" fillId="7" borderId="15" xfId="0" applyNumberFormat="1" applyFont="1" applyFill="1" applyBorder="1" applyAlignment="1">
      <alignment horizontal="right" vertical="center"/>
    </xf>
    <xf numFmtId="4" fontId="2" fillId="7" borderId="44" xfId="0" applyNumberFormat="1" applyFont="1" applyFill="1" applyBorder="1" applyAlignment="1">
      <alignment horizontal="right" vertical="center"/>
    </xf>
    <xf numFmtId="0" fontId="2" fillId="7" borderId="43" xfId="0" applyFont="1" applyFill="1" applyBorder="1" applyAlignment="1">
      <alignment vertical="center" wrapText="1"/>
    </xf>
    <xf numFmtId="0" fontId="2" fillId="5" borderId="81" xfId="0" applyFont="1" applyFill="1" applyBorder="1" applyAlignment="1">
      <alignment vertical="center"/>
    </xf>
    <xf numFmtId="0" fontId="3" fillId="5" borderId="82" xfId="0" applyFont="1" applyFill="1" applyBorder="1" applyAlignment="1">
      <alignment horizontal="center" vertical="center"/>
    </xf>
    <xf numFmtId="0" fontId="2" fillId="5" borderId="83" xfId="0" applyFont="1" applyFill="1" applyBorder="1" applyAlignment="1">
      <alignment vertical="center"/>
    </xf>
    <xf numFmtId="0" fontId="1" fillId="5" borderId="83" xfId="0" applyFont="1" applyFill="1" applyBorder="1" applyAlignment="1">
      <alignment horizontal="center" vertical="center"/>
    </xf>
    <xf numFmtId="4" fontId="14" fillId="5" borderId="84" xfId="0" applyNumberFormat="1" applyFont="1" applyFill="1" applyBorder="1" applyAlignment="1">
      <alignment horizontal="right" vertical="top"/>
    </xf>
    <xf numFmtId="4" fontId="2" fillId="6" borderId="85" xfId="0" applyNumberFormat="1" applyFont="1" applyFill="1" applyBorder="1" applyAlignment="1">
      <alignment horizontal="right" vertical="top"/>
    </xf>
    <xf numFmtId="4" fontId="2" fillId="6" borderId="86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4" fillId="6" borderId="71" xfId="0" applyNumberFormat="1" applyFont="1" applyFill="1" applyBorder="1" applyAlignment="1">
      <alignment horizontal="right" vertical="top"/>
    </xf>
    <xf numFmtId="0" fontId="1" fillId="0" borderId="61" xfId="0" applyFont="1" applyBorder="1" applyAlignment="1">
      <alignment vertical="top" wrapText="1"/>
    </xf>
    <xf numFmtId="0" fontId="4" fillId="0" borderId="87" xfId="0" applyFont="1" applyBorder="1" applyAlignment="1">
      <alignment vertical="top" wrapText="1"/>
    </xf>
    <xf numFmtId="4" fontId="2" fillId="7" borderId="88" xfId="0" applyNumberFormat="1" applyFont="1" applyFill="1" applyBorder="1" applyAlignment="1">
      <alignment horizontal="right" vertical="center"/>
    </xf>
    <xf numFmtId="4" fontId="2" fillId="7" borderId="89" xfId="0" applyNumberFormat="1" applyFont="1" applyFill="1" applyBorder="1" applyAlignment="1">
      <alignment horizontal="right" vertical="center"/>
    </xf>
    <xf numFmtId="4" fontId="14" fillId="7" borderId="44" xfId="0" applyNumberFormat="1" applyFont="1" applyFill="1" applyBorder="1" applyAlignment="1">
      <alignment horizontal="right" vertical="center"/>
    </xf>
    <xf numFmtId="0" fontId="20" fillId="6" borderId="54" xfId="0" applyFont="1" applyFill="1" applyBorder="1" applyAlignment="1">
      <alignment vertical="top" wrapText="1"/>
    </xf>
    <xf numFmtId="4" fontId="14" fillId="6" borderId="24" xfId="0" applyNumberFormat="1" applyFont="1" applyFill="1" applyBorder="1" applyAlignment="1">
      <alignment horizontal="right" vertical="top"/>
    </xf>
    <xf numFmtId="0" fontId="4" fillId="0" borderId="60" xfId="0" applyFont="1" applyBorder="1" applyAlignment="1">
      <alignment horizontal="center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6" xfId="0" applyNumberFormat="1" applyFont="1" applyBorder="1" applyAlignment="1">
      <alignment horizontal="right" vertical="top" wrapText="1"/>
    </xf>
    <xf numFmtId="4" fontId="1" fillId="0" borderId="25" xfId="0" applyNumberFormat="1" applyFont="1" applyBorder="1" applyAlignment="1">
      <alignment horizontal="right" vertical="top" wrapText="1"/>
    </xf>
    <xf numFmtId="4" fontId="1" fillId="0" borderId="65" xfId="0" applyNumberFormat="1" applyFont="1" applyBorder="1" applyAlignment="1">
      <alignment horizontal="right" vertical="top" wrapText="1"/>
    </xf>
    <xf numFmtId="4" fontId="1" fillId="0" borderId="66" xfId="0" applyNumberFormat="1" applyFont="1" applyBorder="1" applyAlignment="1">
      <alignment horizontal="right" vertical="top" wrapText="1"/>
    </xf>
    <xf numFmtId="4" fontId="1" fillId="0" borderId="67" xfId="0" applyNumberFormat="1" applyFont="1" applyBorder="1" applyAlignment="1">
      <alignment horizontal="right" vertical="top" wrapText="1"/>
    </xf>
    <xf numFmtId="0" fontId="1" fillId="0" borderId="61" xfId="0" applyFont="1" applyBorder="1" applyAlignment="1">
      <alignment horizontal="left" vertical="top" wrapText="1"/>
    </xf>
    <xf numFmtId="0" fontId="4" fillId="0" borderId="60" xfId="0" applyFont="1" applyBorder="1" applyAlignment="1">
      <alignment horizontal="center" vertical="top"/>
    </xf>
    <xf numFmtId="0" fontId="4" fillId="0" borderId="64" xfId="0" applyFont="1" applyBorder="1" applyAlignment="1">
      <alignment horizontal="center" vertical="top"/>
    </xf>
    <xf numFmtId="4" fontId="14" fillId="7" borderId="49" xfId="0" applyNumberFormat="1" applyFont="1" applyFill="1" applyBorder="1" applyAlignment="1">
      <alignment horizontal="right" vertical="center"/>
    </xf>
    <xf numFmtId="4" fontId="14" fillId="7" borderId="15" xfId="0" applyNumberFormat="1" applyFont="1" applyFill="1" applyBorder="1" applyAlignment="1">
      <alignment horizontal="right" vertical="top"/>
    </xf>
    <xf numFmtId="0" fontId="2" fillId="5" borderId="47" xfId="0" applyFont="1" applyFill="1" applyBorder="1" applyAlignment="1">
      <alignment vertical="center"/>
    </xf>
    <xf numFmtId="0" fontId="3" fillId="5" borderId="15" xfId="0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vertical="center"/>
    </xf>
    <xf numFmtId="4" fontId="14" fillId="5" borderId="59" xfId="0" applyNumberFormat="1" applyFont="1" applyFill="1" applyBorder="1" applyAlignment="1">
      <alignment horizontal="right" vertical="top"/>
    </xf>
    <xf numFmtId="4" fontId="14" fillId="6" borderId="92" xfId="0" applyNumberFormat="1" applyFont="1" applyFill="1" applyBorder="1" applyAlignment="1">
      <alignment horizontal="right" vertical="top"/>
    </xf>
    <xf numFmtId="0" fontId="4" fillId="0" borderId="93" xfId="0" applyFont="1" applyBorder="1" applyAlignment="1">
      <alignment vertical="top" wrapText="1"/>
    </xf>
    <xf numFmtId="0" fontId="2" fillId="6" borderId="15" xfId="0" applyFont="1" applyFill="1" applyBorder="1" applyAlignment="1">
      <alignment horizontal="center" vertical="top"/>
    </xf>
    <xf numFmtId="4" fontId="2" fillId="6" borderId="92" xfId="0" applyNumberFormat="1" applyFont="1" applyFill="1" applyBorder="1" applyAlignment="1">
      <alignment horizontal="right" vertical="top"/>
    </xf>
    <xf numFmtId="0" fontId="4" fillId="0" borderId="75" xfId="0" applyFont="1" applyBorder="1" applyAlignment="1">
      <alignment horizontal="center" vertical="top"/>
    </xf>
    <xf numFmtId="0" fontId="19" fillId="6" borderId="53" xfId="0" applyFont="1" applyFill="1" applyBorder="1" applyAlignment="1">
      <alignment vertical="top" wrapText="1"/>
    </xf>
    <xf numFmtId="0" fontId="2" fillId="6" borderId="69" xfId="0" applyFont="1" applyFill="1" applyBorder="1" applyAlignment="1">
      <alignment horizontal="center" vertical="top"/>
    </xf>
    <xf numFmtId="0" fontId="1" fillId="0" borderId="23" xfId="0" applyFont="1" applyBorder="1" applyAlignment="1">
      <alignment vertical="top" wrapText="1"/>
    </xf>
    <xf numFmtId="0" fontId="4" fillId="0" borderId="61" xfId="0" applyFont="1" applyBorder="1" applyAlignment="1">
      <alignment horizontal="center" vertical="top"/>
    </xf>
    <xf numFmtId="0" fontId="1" fillId="0" borderId="27" xfId="0" applyFont="1" applyBorder="1" applyAlignment="1">
      <alignment vertical="top" wrapText="1"/>
    </xf>
    <xf numFmtId="0" fontId="20" fillId="6" borderId="54" xfId="0" applyFont="1" applyFill="1" applyBorder="1" applyAlignment="1">
      <alignment horizontal="left" vertical="top" wrapText="1"/>
    </xf>
    <xf numFmtId="0" fontId="20" fillId="6" borderId="69" xfId="0" applyFont="1" applyFill="1" applyBorder="1" applyAlignment="1">
      <alignment horizontal="left" vertical="top" wrapText="1"/>
    </xf>
    <xf numFmtId="10" fontId="14" fillId="0" borderId="77" xfId="0" applyNumberFormat="1" applyFont="1" applyBorder="1" applyAlignment="1">
      <alignment horizontal="right" vertical="top"/>
    </xf>
    <xf numFmtId="4" fontId="14" fillId="7" borderId="15" xfId="0" applyNumberFormat="1" applyFont="1" applyFill="1" applyBorder="1" applyAlignment="1">
      <alignment horizontal="right" vertical="center"/>
    </xf>
    <xf numFmtId="4" fontId="14" fillId="7" borderId="51" xfId="0" applyNumberFormat="1" applyFont="1" applyFill="1" applyBorder="1" applyAlignment="1">
      <alignment horizontal="right" vertical="center"/>
    </xf>
    <xf numFmtId="0" fontId="2" fillId="7" borderId="15" xfId="0" applyFont="1" applyFill="1" applyBorder="1" applyAlignment="1">
      <alignment vertical="center" wrapText="1"/>
    </xf>
    <xf numFmtId="4" fontId="14" fillId="5" borderId="46" xfId="0" applyNumberFormat="1" applyFont="1" applyFill="1" applyBorder="1" applyAlignment="1">
      <alignment horizontal="right" vertical="center"/>
    </xf>
    <xf numFmtId="0" fontId="1" fillId="5" borderId="45" xfId="0" applyFont="1" applyFill="1" applyBorder="1" applyAlignment="1">
      <alignment vertical="center"/>
    </xf>
    <xf numFmtId="4" fontId="1" fillId="0" borderId="93" xfId="0" applyNumberFormat="1" applyFont="1" applyBorder="1" applyAlignment="1">
      <alignment horizontal="right" vertical="top"/>
    </xf>
    <xf numFmtId="4" fontId="14" fillId="0" borderId="70" xfId="0" applyNumberFormat="1" applyFont="1" applyBorder="1" applyAlignment="1">
      <alignment horizontal="right" vertical="top"/>
    </xf>
    <xf numFmtId="4" fontId="14" fillId="0" borderId="94" xfId="0" applyNumberFormat="1" applyFont="1" applyBorder="1" applyAlignment="1">
      <alignment horizontal="right" vertical="top"/>
    </xf>
    <xf numFmtId="10" fontId="14" fillId="0" borderId="94" xfId="0" applyNumberFormat="1" applyFont="1" applyBorder="1" applyAlignment="1">
      <alignment horizontal="right" vertical="top"/>
    </xf>
    <xf numFmtId="0" fontId="1" fillId="0" borderId="72" xfId="0" applyFont="1" applyBorder="1" applyAlignment="1">
      <alignment vertical="top" wrapText="1"/>
    </xf>
    <xf numFmtId="4" fontId="14" fillId="0" borderId="24" xfId="0" applyNumberFormat="1" applyFont="1" applyBorder="1" applyAlignment="1">
      <alignment horizontal="right" vertical="top"/>
    </xf>
    <xf numFmtId="0" fontId="4" fillId="0" borderId="95" xfId="0" applyFont="1" applyBorder="1" applyAlignment="1">
      <alignment vertical="top" wrapText="1"/>
    </xf>
    <xf numFmtId="4" fontId="1" fillId="0" borderId="96" xfId="0" applyNumberFormat="1" applyFont="1" applyBorder="1" applyAlignment="1">
      <alignment horizontal="right" vertical="top"/>
    </xf>
    <xf numFmtId="4" fontId="14" fillId="0" borderId="28" xfId="0" applyNumberFormat="1" applyFont="1" applyBorder="1" applyAlignment="1">
      <alignment horizontal="right" vertical="top"/>
    </xf>
    <xf numFmtId="4" fontId="14" fillId="0" borderId="97" xfId="0" applyNumberFormat="1" applyFont="1" applyBorder="1" applyAlignment="1">
      <alignment horizontal="right" vertical="top"/>
    </xf>
    <xf numFmtId="10" fontId="14" fillId="0" borderId="97" xfId="0" applyNumberFormat="1" applyFont="1" applyBorder="1" applyAlignment="1">
      <alignment horizontal="right" vertical="top"/>
    </xf>
    <xf numFmtId="165" fontId="2" fillId="7" borderId="98" xfId="0" applyNumberFormat="1" applyFont="1" applyFill="1" applyBorder="1" applyAlignment="1">
      <alignment horizontal="center" vertical="center"/>
    </xf>
    <xf numFmtId="0" fontId="2" fillId="5" borderId="99" xfId="0" applyFont="1" applyFill="1" applyBorder="1" applyAlignment="1">
      <alignment vertical="center"/>
    </xf>
    <xf numFmtId="0" fontId="3" fillId="5" borderId="100" xfId="0" applyFont="1" applyFill="1" applyBorder="1" applyAlignment="1">
      <alignment vertical="center"/>
    </xf>
    <xf numFmtId="4" fontId="4" fillId="0" borderId="24" xfId="0" applyNumberFormat="1" applyFont="1" applyBorder="1" applyAlignment="1">
      <alignment horizontal="right" vertical="top"/>
    </xf>
    <xf numFmtId="4" fontId="4" fillId="0" borderId="26" xfId="0" applyNumberFormat="1" applyFont="1" applyBorder="1" applyAlignment="1">
      <alignment horizontal="right" vertical="top"/>
    </xf>
    <xf numFmtId="4" fontId="14" fillId="0" borderId="65" xfId="0" applyNumberFormat="1" applyFont="1" applyBorder="1" applyAlignment="1">
      <alignment horizontal="right" vertical="top"/>
    </xf>
    <xf numFmtId="165" fontId="2" fillId="7" borderId="101" xfId="0" applyNumberFormat="1" applyFont="1" applyFill="1" applyBorder="1" applyAlignment="1">
      <alignment horizontal="center" vertical="center"/>
    </xf>
    <xf numFmtId="4" fontId="2" fillId="7" borderId="49" xfId="0" applyNumberFormat="1" applyFont="1" applyFill="1" applyBorder="1" applyAlignment="1">
      <alignment horizontal="right" vertical="center"/>
    </xf>
    <xf numFmtId="4" fontId="14" fillId="5" borderId="83" xfId="0" applyNumberFormat="1" applyFont="1" applyFill="1" applyBorder="1" applyAlignment="1">
      <alignment horizontal="right" vertical="center"/>
    </xf>
    <xf numFmtId="0" fontId="1" fillId="5" borderId="102" xfId="0" applyFont="1" applyFill="1" applyBorder="1" applyAlignment="1">
      <alignment vertical="center"/>
    </xf>
    <xf numFmtId="165" fontId="2" fillId="0" borderId="103" xfId="0" applyNumberFormat="1" applyFont="1" applyBorder="1" applyAlignment="1">
      <alignment vertical="top"/>
    </xf>
    <xf numFmtId="166" fontId="3" fillId="0" borderId="53" xfId="0" applyNumberFormat="1" applyFont="1" applyBorder="1" applyAlignment="1">
      <alignment horizontal="center" vertical="top"/>
    </xf>
    <xf numFmtId="0" fontId="1" fillId="0" borderId="104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94" xfId="0" applyNumberFormat="1" applyFont="1" applyBorder="1" applyAlignment="1">
      <alignment horizontal="right" vertical="top"/>
    </xf>
    <xf numFmtId="4" fontId="1" fillId="0" borderId="71" xfId="0" applyNumberFormat="1" applyFont="1" applyBorder="1" applyAlignment="1">
      <alignment horizontal="right" vertical="top"/>
    </xf>
    <xf numFmtId="4" fontId="1" fillId="0" borderId="72" xfId="0" applyNumberFormat="1" applyFont="1" applyBorder="1" applyAlignment="1">
      <alignment horizontal="right" vertical="top"/>
    </xf>
    <xf numFmtId="4" fontId="1" fillId="0" borderId="70" xfId="0" applyNumberFormat="1" applyFont="1" applyBorder="1" applyAlignment="1">
      <alignment horizontal="right" vertical="top"/>
    </xf>
    <xf numFmtId="166" fontId="3" fillId="0" borderId="23" xfId="0" applyNumberFormat="1" applyFont="1" applyBorder="1" applyAlignment="1">
      <alignment horizontal="center" vertical="top"/>
    </xf>
    <xf numFmtId="0" fontId="1" fillId="0" borderId="23" xfId="0" applyFont="1" applyBorder="1" applyAlignment="1">
      <alignment horizontal="center" vertical="top"/>
    </xf>
    <xf numFmtId="4" fontId="1" fillId="0" borderId="62" xfId="0" applyNumberFormat="1" applyFont="1" applyBorder="1" applyAlignment="1">
      <alignment horizontal="right" vertical="top"/>
    </xf>
    <xf numFmtId="0" fontId="1" fillId="0" borderId="27" xfId="0" applyFont="1" applyBorder="1" applyAlignment="1">
      <alignment horizontal="center" vertical="top"/>
    </xf>
    <xf numFmtId="4" fontId="1" fillId="0" borderId="68" xfId="0" applyNumberFormat="1" applyFont="1" applyBorder="1" applyAlignment="1">
      <alignment horizontal="right" vertical="top"/>
    </xf>
    <xf numFmtId="0" fontId="3" fillId="5" borderId="83" xfId="0" applyFont="1" applyFill="1" applyBorder="1" applyAlignment="1">
      <alignment vertical="center"/>
    </xf>
    <xf numFmtId="0" fontId="1" fillId="0" borderId="32" xfId="0" applyFont="1" applyBorder="1" applyAlignment="1">
      <alignment vertical="top" wrapText="1"/>
    </xf>
    <xf numFmtId="4" fontId="1" fillId="0" borderId="63" xfId="0" applyNumberFormat="1" applyFont="1" applyBorder="1" applyAlignment="1">
      <alignment horizontal="right" vertical="top"/>
    </xf>
    <xf numFmtId="4" fontId="1" fillId="0" borderId="105" xfId="0" applyNumberFormat="1" applyFont="1" applyBorder="1" applyAlignment="1">
      <alignment horizontal="right" vertical="top"/>
    </xf>
    <xf numFmtId="4" fontId="14" fillId="0" borderId="53" xfId="0" applyNumberFormat="1" applyFont="1" applyBorder="1" applyAlignment="1">
      <alignment horizontal="right" vertical="top"/>
    </xf>
    <xf numFmtId="0" fontId="1" fillId="0" borderId="53" xfId="0" applyFont="1" applyBorder="1" applyAlignment="1">
      <alignment vertical="top" wrapText="1"/>
    </xf>
    <xf numFmtId="166" fontId="3" fillId="0" borderId="27" xfId="0" applyNumberFormat="1" applyFont="1" applyBorder="1" applyAlignment="1">
      <alignment horizontal="center" vertical="top"/>
    </xf>
    <xf numFmtId="4" fontId="14" fillId="0" borderId="27" xfId="0" applyNumberFormat="1" applyFont="1" applyBorder="1" applyAlignment="1">
      <alignment horizontal="right" vertical="top"/>
    </xf>
    <xf numFmtId="166" fontId="3" fillId="0" borderId="74" xfId="0" applyNumberFormat="1" applyFont="1" applyBorder="1" applyAlignment="1">
      <alignment horizontal="center" vertical="top"/>
    </xf>
    <xf numFmtId="0" fontId="1" fillId="0" borderId="74" xfId="0" applyFont="1" applyBorder="1" applyAlignment="1">
      <alignment horizontal="center" vertical="top"/>
    </xf>
    <xf numFmtId="0" fontId="1" fillId="0" borderId="74" xfId="0" applyFont="1" applyBorder="1" applyAlignment="1">
      <alignment vertical="top" wrapText="1"/>
    </xf>
    <xf numFmtId="165" fontId="2" fillId="0" borderId="23" xfId="0" applyNumberFormat="1" applyFont="1" applyBorder="1" applyAlignment="1">
      <alignment vertical="top"/>
    </xf>
    <xf numFmtId="165" fontId="2" fillId="0" borderId="27" xfId="0" applyNumberFormat="1" applyFont="1" applyBorder="1" applyAlignment="1">
      <alignment vertical="top"/>
    </xf>
    <xf numFmtId="4" fontId="14" fillId="0" borderId="74" xfId="0" applyNumberFormat="1" applyFont="1" applyBorder="1" applyAlignment="1">
      <alignment horizontal="right" vertical="top"/>
    </xf>
    <xf numFmtId="0" fontId="1" fillId="5" borderId="49" xfId="0" applyFont="1" applyFill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top"/>
    </xf>
    <xf numFmtId="0" fontId="1" fillId="0" borderId="103" xfId="0" applyFont="1" applyBorder="1" applyAlignment="1">
      <alignment vertical="top" wrapText="1"/>
    </xf>
    <xf numFmtId="0" fontId="1" fillId="0" borderId="109" xfId="0" applyFont="1" applyBorder="1" applyAlignment="1">
      <alignment vertical="top" wrapText="1"/>
    </xf>
    <xf numFmtId="4" fontId="14" fillId="0" borderId="23" xfId="0" applyNumberFormat="1" applyFont="1" applyBorder="1" applyAlignment="1">
      <alignment horizontal="right" vertical="top"/>
    </xf>
    <xf numFmtId="0" fontId="1" fillId="0" borderId="110" xfId="0" applyFont="1" applyBorder="1" applyAlignment="1">
      <alignment vertical="top" wrapText="1"/>
    </xf>
    <xf numFmtId="0" fontId="1" fillId="0" borderId="90" xfId="0" applyFont="1" applyBorder="1" applyAlignment="1">
      <alignment vertical="top" wrapText="1"/>
    </xf>
    <xf numFmtId="0" fontId="2" fillId="7" borderId="102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20" fillId="6" borderId="111" xfId="0" applyFont="1" applyFill="1" applyBorder="1" applyAlignment="1">
      <alignment horizontal="left" vertical="top" wrapText="1"/>
    </xf>
    <xf numFmtId="4" fontId="2" fillId="6" borderId="112" xfId="0" applyNumberFormat="1" applyFont="1" applyFill="1" applyBorder="1" applyAlignment="1">
      <alignment horizontal="right" vertical="top"/>
    </xf>
    <xf numFmtId="4" fontId="2" fillId="6" borderId="53" xfId="0" applyNumberFormat="1" applyFont="1" applyFill="1" applyBorder="1" applyAlignment="1">
      <alignment horizontal="right" vertical="top"/>
    </xf>
    <xf numFmtId="0" fontId="1" fillId="0" borderId="63" xfId="0" applyFont="1" applyBorder="1" applyAlignment="1">
      <alignment vertical="top" wrapText="1"/>
    </xf>
    <xf numFmtId="0" fontId="1" fillId="0" borderId="62" xfId="0" applyFont="1" applyBorder="1" applyAlignment="1">
      <alignment vertical="top" wrapText="1"/>
    </xf>
    <xf numFmtId="4" fontId="1" fillId="0" borderId="95" xfId="0" applyNumberFormat="1" applyFont="1" applyBorder="1" applyAlignment="1">
      <alignment horizontal="right" vertical="top"/>
    </xf>
    <xf numFmtId="165" fontId="2" fillId="6" borderId="55" xfId="0" applyNumberFormat="1" applyFont="1" applyFill="1" applyBorder="1" applyAlignment="1">
      <alignment vertical="top"/>
    </xf>
    <xf numFmtId="49" fontId="3" fillId="6" borderId="113" xfId="0" applyNumberFormat="1" applyFont="1" applyFill="1" applyBorder="1" applyAlignment="1">
      <alignment horizontal="center" vertical="top"/>
    </xf>
    <xf numFmtId="0" fontId="2" fillId="6" borderId="111" xfId="0" applyFont="1" applyFill="1" applyBorder="1" applyAlignment="1">
      <alignment vertical="top" wrapText="1"/>
    </xf>
    <xf numFmtId="0" fontId="19" fillId="6" borderId="69" xfId="0" applyFont="1" applyFill="1" applyBorder="1" applyAlignment="1">
      <alignment horizontal="left" vertical="top" wrapText="1"/>
    </xf>
    <xf numFmtId="165" fontId="19" fillId="7" borderId="42" xfId="0" applyNumberFormat="1" applyFont="1" applyFill="1" applyBorder="1" applyAlignment="1">
      <alignment vertical="center"/>
    </xf>
    <xf numFmtId="165" fontId="2" fillId="7" borderId="46" xfId="0" applyNumberFormat="1" applyFont="1" applyFill="1" applyBorder="1" applyAlignment="1">
      <alignment horizontal="center" vertical="center"/>
    </xf>
    <xf numFmtId="0" fontId="2" fillId="7" borderId="49" xfId="0" applyFont="1" applyFill="1" applyBorder="1" applyAlignment="1">
      <alignment vertical="center" wrapText="1"/>
    </xf>
    <xf numFmtId="0" fontId="2" fillId="7" borderId="44" xfId="0" applyFont="1" applyFill="1" applyBorder="1" applyAlignment="1">
      <alignment horizontal="center" vertical="center"/>
    </xf>
    <xf numFmtId="4" fontId="2" fillId="7" borderId="17" xfId="0" applyNumberFormat="1" applyFont="1" applyFill="1" applyBorder="1" applyAlignment="1">
      <alignment horizontal="right" vertical="center"/>
    </xf>
    <xf numFmtId="165" fontId="2" fillId="4" borderId="47" xfId="0" applyNumberFormat="1" applyFont="1" applyFill="1" applyBorder="1" applyAlignment="1">
      <alignment vertical="center"/>
    </xf>
    <xf numFmtId="165" fontId="2" fillId="4" borderId="48" xfId="0" applyNumberFormat="1" applyFont="1" applyFill="1" applyBorder="1" applyAlignment="1">
      <alignment horizontal="center" vertical="center"/>
    </xf>
    <xf numFmtId="0" fontId="2" fillId="4" borderId="48" xfId="0" applyFont="1" applyFill="1" applyBorder="1" applyAlignment="1">
      <alignment vertical="center" wrapText="1"/>
    </xf>
    <xf numFmtId="0" fontId="2" fillId="4" borderId="48" xfId="0" applyFont="1" applyFill="1" applyBorder="1" applyAlignment="1">
      <alignment horizontal="center" vertical="center"/>
    </xf>
    <xf numFmtId="4" fontId="2" fillId="4" borderId="47" xfId="0" applyNumberFormat="1" applyFont="1" applyFill="1" applyBorder="1" applyAlignment="1">
      <alignment horizontal="right" vertical="center"/>
    </xf>
    <xf numFmtId="4" fontId="2" fillId="4" borderId="51" xfId="0" applyNumberFormat="1" applyFont="1" applyFill="1" applyBorder="1" applyAlignment="1">
      <alignment horizontal="right" vertical="center"/>
    </xf>
    <xf numFmtId="4" fontId="2" fillId="4" borderId="102" xfId="0" applyNumberFormat="1" applyFont="1" applyFill="1" applyBorder="1" applyAlignment="1">
      <alignment horizontal="right" vertical="center"/>
    </xf>
    <xf numFmtId="10" fontId="14" fillId="4" borderId="59" xfId="0" applyNumberFormat="1" applyFont="1" applyFill="1" applyBorder="1" applyAlignment="1">
      <alignment horizontal="right" vertical="top"/>
    </xf>
    <xf numFmtId="0" fontId="2" fillId="4" borderId="82" xfId="0" applyFont="1" applyFill="1" applyBorder="1" applyAlignment="1">
      <alignment vertical="center" wrapText="1"/>
    </xf>
    <xf numFmtId="4" fontId="14" fillId="0" borderId="0" xfId="0" applyNumberFormat="1" applyFont="1" applyAlignment="1">
      <alignment horizontal="right" vertical="center"/>
    </xf>
    <xf numFmtId="0" fontId="2" fillId="4" borderId="51" xfId="0" applyFont="1" applyFill="1" applyBorder="1" applyAlignment="1">
      <alignment horizontal="center" vertical="center"/>
    </xf>
    <xf numFmtId="4" fontId="2" fillId="4" borderId="16" xfId="0" applyNumberFormat="1" applyFont="1" applyFill="1" applyBorder="1" applyAlignment="1">
      <alignment horizontal="right" vertical="center"/>
    </xf>
    <xf numFmtId="4" fontId="14" fillId="4" borderId="16" xfId="0" applyNumberFormat="1" applyFont="1" applyFill="1" applyBorder="1" applyAlignment="1">
      <alignment horizontal="right" vertical="center"/>
    </xf>
    <xf numFmtId="0" fontId="2" fillId="4" borderId="15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32" xfId="0" applyFont="1" applyBorder="1" applyAlignment="1">
      <alignment wrapText="1"/>
    </xf>
    <xf numFmtId="0" fontId="2" fillId="0" borderId="32" xfId="0" applyFont="1" applyBorder="1" applyAlignment="1">
      <alignment horizontal="center"/>
    </xf>
    <xf numFmtId="4" fontId="1" fillId="0" borderId="32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4" fontId="2" fillId="0" borderId="0" xfId="0" applyNumberFormat="1" applyFont="1" applyAlignment="1">
      <alignment horizontal="right"/>
    </xf>
    <xf numFmtId="0" fontId="21" fillId="0" borderId="0" xfId="0" applyFont="1" applyAlignment="1">
      <alignment wrapText="1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24" fillId="0" borderId="0" xfId="0" applyFont="1" applyAlignment="1">
      <alignment horizontal="center"/>
    </xf>
    <xf numFmtId="4" fontId="25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8" fillId="0" borderId="0" xfId="0" applyFont="1" applyAlignment="1">
      <alignment horizontal="center" wrapText="1"/>
    </xf>
    <xf numFmtId="4" fontId="16" fillId="0" borderId="0" xfId="0" applyNumberFormat="1" applyFont="1" applyAlignment="1">
      <alignment horizontal="right"/>
    </xf>
    <xf numFmtId="0" fontId="29" fillId="0" borderId="0" xfId="0" applyFont="1" applyAlignment="1">
      <alignment wrapText="1"/>
    </xf>
    <xf numFmtId="0" fontId="30" fillId="0" borderId="0" xfId="0" applyFont="1"/>
    <xf numFmtId="4" fontId="31" fillId="0" borderId="0" xfId="0" applyNumberFormat="1" applyFont="1" applyAlignment="1">
      <alignment horizontal="right"/>
    </xf>
    <xf numFmtId="4" fontId="28" fillId="0" borderId="0" xfId="0" applyNumberFormat="1" applyFont="1" applyAlignment="1">
      <alignment horizontal="center" wrapText="1"/>
    </xf>
    <xf numFmtId="14" fontId="1" fillId="0" borderId="0" xfId="0" applyNumberFormat="1" applyFont="1"/>
    <xf numFmtId="0" fontId="33" fillId="0" borderId="61" xfId="0" applyFont="1" applyBorder="1" applyAlignment="1">
      <alignment vertical="top" wrapText="1"/>
    </xf>
    <xf numFmtId="0" fontId="34" fillId="0" borderId="60" xfId="0" applyFont="1" applyBorder="1" applyAlignment="1">
      <alignment horizontal="center" vertical="top"/>
    </xf>
    <xf numFmtId="4" fontId="34" fillId="0" borderId="24" xfId="0" applyNumberFormat="1" applyFont="1" applyBorder="1" applyAlignment="1">
      <alignment horizontal="right" vertical="top"/>
    </xf>
    <xf numFmtId="4" fontId="34" fillId="0" borderId="26" xfId="0" applyNumberFormat="1" applyFont="1" applyBorder="1" applyAlignment="1">
      <alignment horizontal="right" vertical="top"/>
    </xf>
    <xf numFmtId="4" fontId="34" fillId="0" borderId="25" xfId="0" applyNumberFormat="1" applyFont="1" applyBorder="1" applyAlignment="1">
      <alignment horizontal="right" vertical="top"/>
    </xf>
    <xf numFmtId="0" fontId="34" fillId="0" borderId="61" xfId="0" applyFont="1" applyBorder="1" applyAlignment="1">
      <alignment horizontal="left" vertical="top" wrapText="1"/>
    </xf>
    <xf numFmtId="0" fontId="33" fillId="0" borderId="60" xfId="0" applyFont="1" applyBorder="1" applyAlignment="1">
      <alignment horizontal="center" vertical="top"/>
    </xf>
    <xf numFmtId="0" fontId="34" fillId="0" borderId="61" xfId="0" applyFont="1" applyBorder="1" applyAlignment="1">
      <alignment vertical="top" wrapText="1"/>
    </xf>
    <xf numFmtId="0" fontId="34" fillId="0" borderId="76" xfId="0" applyFont="1" applyBorder="1" applyAlignment="1">
      <alignment vertical="top" wrapText="1"/>
    </xf>
    <xf numFmtId="4" fontId="34" fillId="0" borderId="65" xfId="0" applyNumberFormat="1" applyFont="1" applyBorder="1" applyAlignment="1">
      <alignment horizontal="right" vertical="top"/>
    </xf>
    <xf numFmtId="4" fontId="34" fillId="0" borderId="66" xfId="0" applyNumberFormat="1" applyFont="1" applyBorder="1" applyAlignment="1">
      <alignment horizontal="right" vertical="top"/>
    </xf>
    <xf numFmtId="0" fontId="34" fillId="0" borderId="76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center" vertical="top"/>
    </xf>
    <xf numFmtId="4" fontId="34" fillId="0" borderId="62" xfId="0" applyNumberFormat="1" applyFont="1" applyBorder="1" applyAlignment="1">
      <alignment horizontal="right" vertical="top"/>
    </xf>
    <xf numFmtId="166" fontId="35" fillId="0" borderId="23" xfId="0" applyNumberFormat="1" applyFont="1" applyBorder="1" applyAlignment="1">
      <alignment horizontal="center" vertical="top"/>
    </xf>
    <xf numFmtId="0" fontId="33" fillId="0" borderId="95" xfId="0" applyFont="1" applyBorder="1" applyAlignment="1">
      <alignment vertical="top" wrapText="1"/>
    </xf>
    <xf numFmtId="0" fontId="34" fillId="0" borderId="64" xfId="0" applyFont="1" applyBorder="1" applyAlignment="1">
      <alignment horizontal="center" vertical="top"/>
    </xf>
    <xf numFmtId="0" fontId="33" fillId="0" borderId="87" xfId="0" applyFont="1" applyBorder="1" applyAlignment="1">
      <alignment vertical="top" wrapText="1"/>
    </xf>
    <xf numFmtId="0" fontId="34" fillId="0" borderId="73" xfId="0" applyFont="1" applyBorder="1" applyAlignment="1">
      <alignment horizontal="center" vertical="top"/>
    </xf>
    <xf numFmtId="49" fontId="35" fillId="0" borderId="27" xfId="0" applyNumberFormat="1" applyFont="1" applyBorder="1" applyAlignment="1">
      <alignment horizontal="center" vertical="top"/>
    </xf>
    <xf numFmtId="49" fontId="35" fillId="0" borderId="74" xfId="0" applyNumberFormat="1" applyFont="1" applyBorder="1" applyAlignment="1">
      <alignment horizontal="center" vertical="top"/>
    </xf>
    <xf numFmtId="0" fontId="34" fillId="0" borderId="54" xfId="0" applyFont="1" applyBorder="1" applyAlignment="1">
      <alignment horizontal="center"/>
    </xf>
    <xf numFmtId="4" fontId="14" fillId="0" borderId="63" xfId="0" applyNumberFormat="1" applyFont="1" applyFill="1" applyBorder="1" applyAlignment="1">
      <alignment horizontal="right" vertical="top"/>
    </xf>
    <xf numFmtId="0" fontId="7" fillId="0" borderId="0" xfId="0" applyFont="1" applyAlignment="1">
      <alignment horizontal="center"/>
    </xf>
    <xf numFmtId="0" fontId="0" fillId="0" borderId="0" xfId="0"/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8" xfId="0" applyFont="1" applyBorder="1"/>
    <xf numFmtId="0" fontId="10" fillId="0" borderId="9" xfId="0" applyFont="1" applyBorder="1"/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7" xfId="0" applyFont="1" applyBorder="1"/>
    <xf numFmtId="0" fontId="10" fillId="0" borderId="13" xfId="0" applyFont="1" applyBorder="1"/>
    <xf numFmtId="0" fontId="9" fillId="0" borderId="4" xfId="0" applyFont="1" applyBorder="1" applyAlignment="1">
      <alignment horizontal="center" vertical="center" wrapText="1"/>
    </xf>
    <xf numFmtId="0" fontId="10" fillId="0" borderId="5" xfId="0" applyFont="1" applyBorder="1"/>
    <xf numFmtId="0" fontId="10" fillId="0" borderId="6" xfId="0" applyFont="1" applyBorder="1"/>
    <xf numFmtId="10" fontId="11" fillId="0" borderId="12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center"/>
    </xf>
    <xf numFmtId="0" fontId="10" fillId="0" borderId="32" xfId="0" applyFont="1" applyBorder="1"/>
    <xf numFmtId="4" fontId="37" fillId="0" borderId="5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" fontId="2" fillId="2" borderId="4" xfId="0" applyNumberFormat="1" applyFont="1" applyFill="1" applyBorder="1" applyAlignment="1">
      <alignment horizontal="center" vertical="center" wrapText="1"/>
    </xf>
    <xf numFmtId="165" fontId="19" fillId="7" borderId="106" xfId="0" applyNumberFormat="1" applyFont="1" applyFill="1" applyBorder="1" applyAlignment="1">
      <alignment horizontal="left" vertical="center" wrapText="1"/>
    </xf>
    <xf numFmtId="0" fontId="10" fillId="0" borderId="107" xfId="0" applyFont="1" applyBorder="1"/>
    <xf numFmtId="0" fontId="10" fillId="0" borderId="108" xfId="0" applyFont="1" applyBorder="1"/>
    <xf numFmtId="165" fontId="1" fillId="0" borderId="0" xfId="0" applyNumberFormat="1" applyFont="1" applyAlignment="1">
      <alignment horizontal="center" vertical="center"/>
    </xf>
    <xf numFmtId="165" fontId="3" fillId="4" borderId="4" xfId="0" applyNumberFormat="1" applyFont="1" applyFill="1" applyBorder="1" applyAlignment="1">
      <alignment horizontal="left" vertical="center"/>
    </xf>
    <xf numFmtId="0" fontId="10" fillId="0" borderId="114" xfId="0" applyFont="1" applyBorder="1"/>
    <xf numFmtId="4" fontId="4" fillId="0" borderId="64" xfId="0" applyNumberFormat="1" applyFont="1" applyBorder="1" applyAlignment="1">
      <alignment horizontal="right" vertical="center"/>
    </xf>
    <xf numFmtId="0" fontId="10" fillId="0" borderId="76" xfId="0" applyFont="1" applyBorder="1"/>
    <xf numFmtId="0" fontId="10" fillId="0" borderId="90" xfId="0" applyFont="1" applyBorder="1"/>
    <xf numFmtId="0" fontId="10" fillId="0" borderId="91" xfId="0" applyFont="1" applyBorder="1"/>
    <xf numFmtId="165" fontId="19" fillId="7" borderId="4" xfId="0" applyNumberFormat="1" applyFont="1" applyFill="1" applyBorder="1" applyAlignment="1">
      <alignment horizontal="left" vertical="center" wrapText="1"/>
    </xf>
    <xf numFmtId="4" fontId="34" fillId="0" borderId="60" xfId="0" applyNumberFormat="1" applyFont="1" applyBorder="1" applyAlignment="1">
      <alignment horizontal="center" vertical="top" wrapText="1"/>
    </xf>
    <xf numFmtId="0" fontId="36" fillId="0" borderId="61" xfId="0" applyFont="1" applyBorder="1"/>
    <xf numFmtId="0" fontId="36" fillId="0" borderId="110" xfId="0" applyFont="1" applyBorder="1"/>
    <xf numFmtId="0" fontId="13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0" fillId="0" borderId="38" xfId="0" applyFont="1" applyBorder="1"/>
    <xf numFmtId="0" fontId="2" fillId="2" borderId="33" xfId="0" applyFont="1" applyFill="1" applyBorder="1" applyAlignment="1">
      <alignment horizontal="center" vertical="center"/>
    </xf>
    <xf numFmtId="0" fontId="10" fillId="0" borderId="35" xfId="0" applyFont="1" applyBorder="1"/>
    <xf numFmtId="0" fontId="10" fillId="0" borderId="39" xfId="0" applyFont="1" applyBorder="1"/>
    <xf numFmtId="0" fontId="2" fillId="2" borderId="34" xfId="0" applyFont="1" applyFill="1" applyBorder="1" applyAlignment="1">
      <alignment horizontal="center" vertical="center" wrapText="1"/>
    </xf>
    <xf numFmtId="0" fontId="10" fillId="0" borderId="36" xfId="0" applyFont="1" applyBorder="1"/>
    <xf numFmtId="0" fontId="10" fillId="0" borderId="40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10" fillId="0" borderId="37" xfId="0" applyFont="1" applyBorder="1"/>
    <xf numFmtId="0" fontId="10" fillId="0" borderId="41" xfId="0" applyFont="1" applyBorder="1"/>
  </cellXfs>
  <cellStyles count="2">
    <cellStyle name="Обычный" xfId="0" builtinId="0"/>
    <cellStyle name="Обычный 2" xfId="1" xr:uid="{2A439F87-942C-4FDF-AD17-8EB237966B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E1000"/>
  <sheetViews>
    <sheetView view="pageBreakPreview" topLeftCell="A16" zoomScale="85" zoomScaleNormal="100" zoomScaleSheetLayoutView="85" workbookViewId="0">
      <selection activeCell="C14" sqref="C14"/>
    </sheetView>
  </sheetViews>
  <sheetFormatPr defaultColWidth="12.6171875" defaultRowHeight="15" customHeight="1" x14ac:dyDescent="0.45"/>
  <cols>
    <col min="1" max="1" width="14" customWidth="1"/>
    <col min="2" max="2" width="11" customWidth="1"/>
    <col min="3" max="8" width="17.85546875" customWidth="1"/>
    <col min="9" max="9" width="11" customWidth="1"/>
    <col min="10" max="10" width="17.85546875" customWidth="1"/>
    <col min="11" max="11" width="11" customWidth="1"/>
    <col min="12" max="12" width="17.85546875" customWidth="1"/>
    <col min="13" max="13" width="11" customWidth="1"/>
    <col min="14" max="14" width="17.85546875" customWidth="1"/>
    <col min="15" max="23" width="4.234375" customWidth="1"/>
    <col min="24" max="26" width="8.37890625" customWidth="1"/>
    <col min="27" max="31" width="9.6171875" customWidth="1"/>
  </cols>
  <sheetData>
    <row r="1" spans="1:26" ht="15" customHeight="1" x14ac:dyDescent="0.45">
      <c r="A1" s="363" t="s">
        <v>0</v>
      </c>
      <c r="B1" s="358"/>
      <c r="C1" s="1"/>
      <c r="D1" s="2"/>
      <c r="E1" s="1"/>
      <c r="F1" s="1"/>
      <c r="G1" s="1"/>
      <c r="H1" s="2" t="s">
        <v>327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 x14ac:dyDescent="0.45">
      <c r="A2" s="3"/>
      <c r="B2" s="1"/>
      <c r="C2" s="1"/>
      <c r="D2" s="2"/>
      <c r="E2" s="1"/>
      <c r="F2" s="1"/>
      <c r="G2" s="1"/>
      <c r="H2" s="363" t="s">
        <v>355</v>
      </c>
      <c r="I2" s="358"/>
      <c r="J2" s="358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45">
      <c r="A3" s="3"/>
      <c r="B3" s="1"/>
      <c r="C3" s="1"/>
      <c r="D3" s="2"/>
      <c r="E3" s="1"/>
      <c r="F3" s="1"/>
      <c r="G3" s="1"/>
      <c r="H3" s="363" t="s">
        <v>356</v>
      </c>
      <c r="I3" s="358"/>
      <c r="J3" s="358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4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4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4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8" x14ac:dyDescent="0.4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8" x14ac:dyDescent="0.4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8" x14ac:dyDescent="0.4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45">
      <c r="A10" s="4" t="s">
        <v>326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45">
      <c r="A11" s="3" t="s">
        <v>359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45">
      <c r="A12" s="3" t="s">
        <v>357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45">
      <c r="A13" s="3" t="s">
        <v>364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45">
      <c r="A14" s="3" t="s">
        <v>358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45">
      <c r="A15" s="3" t="s">
        <v>360</v>
      </c>
      <c r="B15" s="1"/>
      <c r="C15" s="333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45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3" x14ac:dyDescent="0.55000000000000004">
      <c r="A18" s="7"/>
      <c r="B18" s="364" t="s">
        <v>1</v>
      </c>
      <c r="C18" s="358"/>
      <c r="D18" s="358"/>
      <c r="E18" s="358"/>
      <c r="F18" s="358"/>
      <c r="G18" s="358"/>
      <c r="H18" s="358"/>
      <c r="I18" s="358"/>
      <c r="J18" s="358"/>
      <c r="K18" s="358"/>
      <c r="L18" s="358"/>
      <c r="M18" s="358"/>
      <c r="N18" s="358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3" x14ac:dyDescent="0.55000000000000004">
      <c r="A19" s="7"/>
      <c r="B19" s="364" t="s">
        <v>2</v>
      </c>
      <c r="C19" s="358"/>
      <c r="D19" s="358"/>
      <c r="E19" s="358"/>
      <c r="F19" s="358"/>
      <c r="G19" s="358"/>
      <c r="H19" s="358"/>
      <c r="I19" s="358"/>
      <c r="J19" s="358"/>
      <c r="K19" s="358"/>
      <c r="L19" s="358"/>
      <c r="M19" s="358"/>
      <c r="N19" s="358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3" x14ac:dyDescent="0.55000000000000004">
      <c r="A20" s="7"/>
      <c r="B20" s="365" t="s">
        <v>354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55000000000000004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x14ac:dyDescent="0.55000000000000004"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</row>
    <row r="23" spans="1:31" ht="30" customHeight="1" x14ac:dyDescent="0.45">
      <c r="A23" s="366"/>
      <c r="B23" s="359" t="s">
        <v>3</v>
      </c>
      <c r="C23" s="360"/>
      <c r="D23" s="369" t="s">
        <v>4</v>
      </c>
      <c r="E23" s="370"/>
      <c r="F23" s="370"/>
      <c r="G23" s="370"/>
      <c r="H23" s="370"/>
      <c r="I23" s="370"/>
      <c r="J23" s="371"/>
      <c r="K23" s="359" t="s">
        <v>5</v>
      </c>
      <c r="L23" s="360"/>
      <c r="M23" s="359" t="s">
        <v>6</v>
      </c>
      <c r="N23" s="360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x14ac:dyDescent="0.45">
      <c r="A24" s="367"/>
      <c r="B24" s="361"/>
      <c r="C24" s="362"/>
      <c r="D24" s="15" t="s">
        <v>7</v>
      </c>
      <c r="E24" s="16" t="s">
        <v>8</v>
      </c>
      <c r="F24" s="16" t="s">
        <v>9</v>
      </c>
      <c r="G24" s="16" t="s">
        <v>10</v>
      </c>
      <c r="H24" s="16" t="s">
        <v>11</v>
      </c>
      <c r="I24" s="372" t="s">
        <v>12</v>
      </c>
      <c r="J24" s="362"/>
      <c r="K24" s="361"/>
      <c r="L24" s="362"/>
      <c r="M24" s="361"/>
      <c r="N24" s="362"/>
      <c r="Q24" s="17"/>
    </row>
    <row r="25" spans="1:31" ht="37.5" customHeight="1" x14ac:dyDescent="0.45">
      <c r="A25" s="368"/>
      <c r="B25" s="18" t="s">
        <v>13</v>
      </c>
      <c r="C25" s="19" t="s">
        <v>14</v>
      </c>
      <c r="D25" s="18" t="s">
        <v>14</v>
      </c>
      <c r="E25" s="20" t="s">
        <v>14</v>
      </c>
      <c r="F25" s="20" t="s">
        <v>14</v>
      </c>
      <c r="G25" s="20" t="s">
        <v>14</v>
      </c>
      <c r="H25" s="20" t="s">
        <v>14</v>
      </c>
      <c r="I25" s="20" t="s">
        <v>13</v>
      </c>
      <c r="J25" s="21" t="s">
        <v>15</v>
      </c>
      <c r="K25" s="18" t="s">
        <v>13</v>
      </c>
      <c r="L25" s="19" t="s">
        <v>14</v>
      </c>
      <c r="M25" s="22" t="s">
        <v>13</v>
      </c>
      <c r="N25" s="23" t="s">
        <v>14</v>
      </c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</row>
    <row r="26" spans="1:31" ht="30" customHeight="1" x14ac:dyDescent="0.45">
      <c r="A26" s="25" t="s">
        <v>16</v>
      </c>
      <c r="B26" s="26" t="s">
        <v>17</v>
      </c>
      <c r="C26" s="27" t="s">
        <v>18</v>
      </c>
      <c r="D26" s="26" t="s">
        <v>19</v>
      </c>
      <c r="E26" s="28" t="s">
        <v>20</v>
      </c>
      <c r="F26" s="28" t="s">
        <v>21</v>
      </c>
      <c r="G26" s="28" t="s">
        <v>22</v>
      </c>
      <c r="H26" s="28" t="s">
        <v>23</v>
      </c>
      <c r="I26" s="28" t="s">
        <v>24</v>
      </c>
      <c r="J26" s="27" t="s">
        <v>25</v>
      </c>
      <c r="K26" s="26" t="s">
        <v>26</v>
      </c>
      <c r="L26" s="27" t="s">
        <v>27</v>
      </c>
      <c r="M26" s="26" t="s">
        <v>28</v>
      </c>
      <c r="N26" s="27" t="s">
        <v>29</v>
      </c>
      <c r="O26" s="29"/>
      <c r="P26" s="29"/>
      <c r="Q26" s="30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ht="30" customHeight="1" x14ac:dyDescent="0.45">
      <c r="A27" s="31" t="s">
        <v>30</v>
      </c>
      <c r="B27" s="32">
        <f t="shared" ref="B27:B29" si="0">C27/N27</f>
        <v>1</v>
      </c>
      <c r="C27" s="33">
        <f>'Кошторис  витрат'!G189</f>
        <v>299060</v>
      </c>
      <c r="D27" s="34">
        <v>0</v>
      </c>
      <c r="E27" s="35">
        <v>0</v>
      </c>
      <c r="F27" s="35">
        <v>0</v>
      </c>
      <c r="G27" s="35">
        <v>0</v>
      </c>
      <c r="H27" s="35">
        <v>0</v>
      </c>
      <c r="I27" s="36">
        <f t="shared" ref="I27:I29" si="1">J27/N27</f>
        <v>0</v>
      </c>
      <c r="J27" s="33">
        <f t="shared" ref="J27:J29" si="2">D27+E27+F27+G27+H27</f>
        <v>0</v>
      </c>
      <c r="K27" s="32">
        <f t="shared" ref="K27:K29" si="3">L27/N27</f>
        <v>0</v>
      </c>
      <c r="L27" s="33">
        <f>'Кошторис  витрат'!S189</f>
        <v>0</v>
      </c>
      <c r="M27" s="37">
        <v>1</v>
      </c>
      <c r="N27" s="38">
        <f t="shared" ref="N27:N29" si="4">C27+J27+L27</f>
        <v>299060</v>
      </c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</row>
    <row r="28" spans="1:31" ht="30" customHeight="1" x14ac:dyDescent="0.45">
      <c r="A28" s="39" t="s">
        <v>31</v>
      </c>
      <c r="B28" s="40">
        <f t="shared" si="0"/>
        <v>1</v>
      </c>
      <c r="C28" s="41">
        <f>'Кошторис  витрат'!J189</f>
        <v>299060</v>
      </c>
      <c r="D28" s="42">
        <v>0</v>
      </c>
      <c r="E28" s="43">
        <v>0</v>
      </c>
      <c r="F28" s="43">
        <v>0</v>
      </c>
      <c r="G28" s="43">
        <v>0</v>
      </c>
      <c r="H28" s="43">
        <v>0</v>
      </c>
      <c r="I28" s="44">
        <f t="shared" si="1"/>
        <v>0</v>
      </c>
      <c r="J28" s="41">
        <f t="shared" si="2"/>
        <v>0</v>
      </c>
      <c r="K28" s="40">
        <f t="shared" si="3"/>
        <v>0</v>
      </c>
      <c r="L28" s="41">
        <f>'Кошторис  витрат'!V189</f>
        <v>0</v>
      </c>
      <c r="M28" s="45">
        <v>1</v>
      </c>
      <c r="N28" s="46">
        <f t="shared" si="4"/>
        <v>299060</v>
      </c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</row>
    <row r="29" spans="1:31" ht="30" customHeight="1" x14ac:dyDescent="0.45">
      <c r="A29" s="47" t="s">
        <v>32</v>
      </c>
      <c r="B29" s="48">
        <f t="shared" si="0"/>
        <v>1</v>
      </c>
      <c r="C29" s="49">
        <v>179436</v>
      </c>
      <c r="D29" s="50">
        <v>0</v>
      </c>
      <c r="E29" s="51">
        <v>0</v>
      </c>
      <c r="F29" s="51">
        <v>0</v>
      </c>
      <c r="G29" s="51">
        <v>0</v>
      </c>
      <c r="H29" s="51">
        <v>0</v>
      </c>
      <c r="I29" s="52">
        <f t="shared" si="1"/>
        <v>0</v>
      </c>
      <c r="J29" s="49">
        <f t="shared" si="2"/>
        <v>0</v>
      </c>
      <c r="K29" s="48">
        <f t="shared" si="3"/>
        <v>0</v>
      </c>
      <c r="L29" s="49">
        <v>0</v>
      </c>
      <c r="M29" s="53">
        <f>(N29*M28)/N28</f>
        <v>0.6</v>
      </c>
      <c r="N29" s="54">
        <f t="shared" si="4"/>
        <v>179436</v>
      </c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</row>
    <row r="30" spans="1:31" ht="30" customHeight="1" x14ac:dyDescent="0.45">
      <c r="A30" s="55" t="s">
        <v>33</v>
      </c>
      <c r="B30" s="56">
        <f t="shared" ref="B30:N30" si="5">B28-B29</f>
        <v>0</v>
      </c>
      <c r="C30" s="57">
        <f t="shared" si="5"/>
        <v>119624</v>
      </c>
      <c r="D30" s="58">
        <f t="shared" si="5"/>
        <v>0</v>
      </c>
      <c r="E30" s="59">
        <f t="shared" si="5"/>
        <v>0</v>
      </c>
      <c r="F30" s="59">
        <f t="shared" si="5"/>
        <v>0</v>
      </c>
      <c r="G30" s="59">
        <f t="shared" si="5"/>
        <v>0</v>
      </c>
      <c r="H30" s="59">
        <f t="shared" si="5"/>
        <v>0</v>
      </c>
      <c r="I30" s="60">
        <f t="shared" si="5"/>
        <v>0</v>
      </c>
      <c r="J30" s="57">
        <f t="shared" si="5"/>
        <v>0</v>
      </c>
      <c r="K30" s="61">
        <f t="shared" si="5"/>
        <v>0</v>
      </c>
      <c r="L30" s="57">
        <f t="shared" si="5"/>
        <v>0</v>
      </c>
      <c r="M30" s="62">
        <f t="shared" si="5"/>
        <v>0.4</v>
      </c>
      <c r="N30" s="63">
        <f t="shared" si="5"/>
        <v>119624</v>
      </c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24"/>
    </row>
    <row r="31" spans="1:31" ht="15.75" customHeight="1" x14ac:dyDescent="0.4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ht="15.75" customHeight="1" x14ac:dyDescent="0.6">
      <c r="A32" s="64"/>
      <c r="B32" s="64" t="s">
        <v>34</v>
      </c>
      <c r="C32" s="373"/>
      <c r="D32" s="374"/>
      <c r="E32" s="374"/>
      <c r="F32" s="64"/>
      <c r="G32" s="65"/>
      <c r="H32" s="65"/>
      <c r="I32" s="66"/>
      <c r="J32" s="373"/>
      <c r="K32" s="374"/>
      <c r="L32" s="374"/>
      <c r="M32" s="374"/>
      <c r="N32" s="37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</row>
    <row r="33" spans="1:26" ht="15.75" customHeight="1" x14ac:dyDescent="0.55000000000000004">
      <c r="D33" s="67" t="s">
        <v>35</v>
      </c>
      <c r="F33" s="68"/>
      <c r="G33" s="357" t="s">
        <v>36</v>
      </c>
      <c r="H33" s="358"/>
      <c r="I33" s="12"/>
      <c r="J33" s="357" t="s">
        <v>37</v>
      </c>
      <c r="K33" s="358"/>
      <c r="L33" s="358"/>
      <c r="M33" s="358"/>
      <c r="N33" s="358"/>
    </row>
    <row r="34" spans="1:26" ht="15.75" customHeight="1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4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4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4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4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4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4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4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4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4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4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4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4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4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4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4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4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4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4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4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4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4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4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4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4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4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4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4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4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4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4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4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4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4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4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4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4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4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4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4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4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4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4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4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4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4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4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4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4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4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4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4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4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4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4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4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4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4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4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4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4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4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4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4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4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4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4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4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4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4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4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4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4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4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4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4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4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4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4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4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4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4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4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4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4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4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4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4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4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4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4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4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4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4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4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4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4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4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4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4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4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4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4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4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4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4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4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4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4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4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4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4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4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4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4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4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4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4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4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4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4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4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4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4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4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4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4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4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4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4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4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4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4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4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4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4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4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4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4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4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4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4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4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4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4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4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4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4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4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4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4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4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4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4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4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4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4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4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4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4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4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4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4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4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4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4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4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4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4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4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4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4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4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4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4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4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4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4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4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4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4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4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4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4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4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4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4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4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4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45"/>
    <row r="235" spans="1:26" ht="15.75" customHeight="1" x14ac:dyDescent="0.45"/>
    <row r="236" spans="1:26" ht="15.75" customHeight="1" x14ac:dyDescent="0.45"/>
    <row r="237" spans="1:26" ht="15.75" customHeight="1" x14ac:dyDescent="0.45"/>
    <row r="238" spans="1:26" ht="15.75" customHeight="1" x14ac:dyDescent="0.45"/>
    <row r="239" spans="1:26" ht="15.75" customHeight="1" x14ac:dyDescent="0.45"/>
    <row r="240" spans="1:26" ht="15.75" customHeight="1" x14ac:dyDescent="0.45"/>
    <row r="241" ht="15.75" customHeight="1" x14ac:dyDescent="0.45"/>
    <row r="242" ht="15.75" customHeight="1" x14ac:dyDescent="0.45"/>
    <row r="243" ht="15.75" customHeight="1" x14ac:dyDescent="0.45"/>
    <row r="244" ht="15.75" customHeight="1" x14ac:dyDescent="0.45"/>
    <row r="245" ht="15.75" customHeight="1" x14ac:dyDescent="0.45"/>
    <row r="246" ht="15.75" customHeight="1" x14ac:dyDescent="0.45"/>
    <row r="247" ht="15.75" customHeight="1" x14ac:dyDescent="0.45"/>
    <row r="248" ht="15.75" customHeight="1" x14ac:dyDescent="0.45"/>
    <row r="249" ht="15.75" customHeight="1" x14ac:dyDescent="0.45"/>
    <row r="250" ht="15.75" customHeight="1" x14ac:dyDescent="0.45"/>
    <row r="251" ht="15.75" customHeight="1" x14ac:dyDescent="0.45"/>
    <row r="252" ht="15.75" customHeight="1" x14ac:dyDescent="0.45"/>
    <row r="253" ht="15.75" customHeight="1" x14ac:dyDescent="0.45"/>
    <row r="254" ht="15.75" customHeight="1" x14ac:dyDescent="0.45"/>
    <row r="255" ht="15.75" customHeight="1" x14ac:dyDescent="0.45"/>
    <row r="256" ht="15.75" customHeight="1" x14ac:dyDescent="0.45"/>
    <row r="257" ht="15.75" customHeight="1" x14ac:dyDescent="0.45"/>
    <row r="258" ht="15.75" customHeight="1" x14ac:dyDescent="0.45"/>
    <row r="259" ht="15.75" customHeight="1" x14ac:dyDescent="0.45"/>
    <row r="260" ht="15.75" customHeight="1" x14ac:dyDescent="0.45"/>
    <row r="261" ht="15.75" customHeight="1" x14ac:dyDescent="0.45"/>
    <row r="262" ht="15.75" customHeight="1" x14ac:dyDescent="0.45"/>
    <row r="263" ht="15.75" customHeight="1" x14ac:dyDescent="0.45"/>
    <row r="264" ht="15.75" customHeight="1" x14ac:dyDescent="0.45"/>
    <row r="265" ht="15.75" customHeight="1" x14ac:dyDescent="0.45"/>
    <row r="266" ht="15.75" customHeight="1" x14ac:dyDescent="0.45"/>
    <row r="267" ht="15.75" customHeight="1" x14ac:dyDescent="0.45"/>
    <row r="268" ht="15.75" customHeight="1" x14ac:dyDescent="0.45"/>
    <row r="269" ht="15.75" customHeight="1" x14ac:dyDescent="0.45"/>
    <row r="270" ht="15.75" customHeight="1" x14ac:dyDescent="0.45"/>
    <row r="271" ht="15.75" customHeight="1" x14ac:dyDescent="0.45"/>
    <row r="272" ht="15.75" customHeight="1" x14ac:dyDescent="0.45"/>
    <row r="273" ht="15.75" customHeight="1" x14ac:dyDescent="0.45"/>
    <row r="274" ht="15.75" customHeight="1" x14ac:dyDescent="0.45"/>
    <row r="275" ht="15.75" customHeight="1" x14ac:dyDescent="0.45"/>
    <row r="276" ht="15.75" customHeight="1" x14ac:dyDescent="0.45"/>
    <row r="277" ht="15.75" customHeight="1" x14ac:dyDescent="0.45"/>
    <row r="278" ht="15.75" customHeight="1" x14ac:dyDescent="0.45"/>
    <row r="279" ht="15.75" customHeight="1" x14ac:dyDescent="0.45"/>
    <row r="280" ht="15.75" customHeight="1" x14ac:dyDescent="0.45"/>
    <row r="281" ht="15.75" customHeight="1" x14ac:dyDescent="0.45"/>
    <row r="282" ht="15.75" customHeight="1" x14ac:dyDescent="0.45"/>
    <row r="283" ht="15.75" customHeight="1" x14ac:dyDescent="0.45"/>
    <row r="284" ht="15.75" customHeight="1" x14ac:dyDescent="0.45"/>
    <row r="285" ht="15.75" customHeight="1" x14ac:dyDescent="0.45"/>
    <row r="286" ht="15.75" customHeight="1" x14ac:dyDescent="0.45"/>
    <row r="287" ht="15.75" customHeight="1" x14ac:dyDescent="0.45"/>
    <row r="288" ht="15.75" customHeight="1" x14ac:dyDescent="0.45"/>
    <row r="289" ht="15.75" customHeight="1" x14ac:dyDescent="0.45"/>
    <row r="290" ht="15.75" customHeight="1" x14ac:dyDescent="0.45"/>
    <row r="291" ht="15.75" customHeight="1" x14ac:dyDescent="0.45"/>
    <row r="292" ht="15.75" customHeight="1" x14ac:dyDescent="0.45"/>
    <row r="293" ht="15.75" customHeight="1" x14ac:dyDescent="0.45"/>
    <row r="294" ht="15.75" customHeight="1" x14ac:dyDescent="0.45"/>
    <row r="295" ht="15.75" customHeight="1" x14ac:dyDescent="0.45"/>
    <row r="296" ht="15.75" customHeight="1" x14ac:dyDescent="0.45"/>
    <row r="297" ht="15.75" customHeight="1" x14ac:dyDescent="0.45"/>
    <row r="298" ht="15.75" customHeight="1" x14ac:dyDescent="0.45"/>
    <row r="299" ht="15.75" customHeight="1" x14ac:dyDescent="0.45"/>
    <row r="300" ht="15.75" customHeight="1" x14ac:dyDescent="0.45"/>
    <row r="301" ht="15.75" customHeight="1" x14ac:dyDescent="0.45"/>
    <row r="302" ht="15.75" customHeight="1" x14ac:dyDescent="0.45"/>
    <row r="303" ht="15.75" customHeight="1" x14ac:dyDescent="0.45"/>
    <row r="304" ht="15.75" customHeight="1" x14ac:dyDescent="0.45"/>
    <row r="305" ht="15.75" customHeight="1" x14ac:dyDescent="0.45"/>
    <row r="306" ht="15.75" customHeight="1" x14ac:dyDescent="0.45"/>
    <row r="307" ht="15.75" customHeight="1" x14ac:dyDescent="0.45"/>
    <row r="308" ht="15.75" customHeight="1" x14ac:dyDescent="0.45"/>
    <row r="309" ht="15.75" customHeight="1" x14ac:dyDescent="0.45"/>
    <row r="310" ht="15.75" customHeight="1" x14ac:dyDescent="0.45"/>
    <row r="311" ht="15.75" customHeight="1" x14ac:dyDescent="0.45"/>
    <row r="312" ht="15.75" customHeight="1" x14ac:dyDescent="0.45"/>
    <row r="313" ht="15.75" customHeight="1" x14ac:dyDescent="0.45"/>
    <row r="314" ht="15.75" customHeight="1" x14ac:dyDescent="0.45"/>
    <row r="315" ht="15.75" customHeight="1" x14ac:dyDescent="0.45"/>
    <row r="316" ht="15.75" customHeight="1" x14ac:dyDescent="0.45"/>
    <row r="317" ht="15.75" customHeight="1" x14ac:dyDescent="0.45"/>
    <row r="318" ht="15.75" customHeight="1" x14ac:dyDescent="0.45"/>
    <row r="319" ht="15.75" customHeight="1" x14ac:dyDescent="0.45"/>
    <row r="320" ht="15.75" customHeight="1" x14ac:dyDescent="0.45"/>
    <row r="321" ht="15.75" customHeight="1" x14ac:dyDescent="0.45"/>
    <row r="322" ht="15.75" customHeight="1" x14ac:dyDescent="0.45"/>
    <row r="323" ht="15.75" customHeight="1" x14ac:dyDescent="0.45"/>
    <row r="324" ht="15.75" customHeight="1" x14ac:dyDescent="0.45"/>
    <row r="325" ht="15.75" customHeight="1" x14ac:dyDescent="0.45"/>
    <row r="326" ht="15.75" customHeight="1" x14ac:dyDescent="0.45"/>
    <row r="327" ht="15.75" customHeight="1" x14ac:dyDescent="0.45"/>
    <row r="328" ht="15.75" customHeight="1" x14ac:dyDescent="0.45"/>
    <row r="329" ht="15.75" customHeight="1" x14ac:dyDescent="0.45"/>
    <row r="330" ht="15.75" customHeight="1" x14ac:dyDescent="0.45"/>
    <row r="331" ht="15.75" customHeight="1" x14ac:dyDescent="0.45"/>
    <row r="332" ht="15.75" customHeight="1" x14ac:dyDescent="0.45"/>
    <row r="333" ht="15.75" customHeight="1" x14ac:dyDescent="0.45"/>
    <row r="334" ht="15.75" customHeight="1" x14ac:dyDescent="0.45"/>
    <row r="335" ht="15.75" customHeight="1" x14ac:dyDescent="0.45"/>
    <row r="336" ht="15.75" customHeight="1" x14ac:dyDescent="0.45"/>
    <row r="337" ht="15.75" customHeight="1" x14ac:dyDescent="0.45"/>
    <row r="338" ht="15.75" customHeight="1" x14ac:dyDescent="0.45"/>
    <row r="339" ht="15.75" customHeight="1" x14ac:dyDescent="0.45"/>
    <row r="340" ht="15.75" customHeight="1" x14ac:dyDescent="0.45"/>
    <row r="341" ht="15.75" customHeight="1" x14ac:dyDescent="0.45"/>
    <row r="342" ht="15.75" customHeight="1" x14ac:dyDescent="0.45"/>
    <row r="343" ht="15.75" customHeight="1" x14ac:dyDescent="0.45"/>
    <row r="344" ht="15.75" customHeight="1" x14ac:dyDescent="0.45"/>
    <row r="345" ht="15.75" customHeight="1" x14ac:dyDescent="0.45"/>
    <row r="346" ht="15.75" customHeight="1" x14ac:dyDescent="0.45"/>
    <row r="347" ht="15.75" customHeight="1" x14ac:dyDescent="0.45"/>
    <row r="348" ht="15.75" customHeight="1" x14ac:dyDescent="0.45"/>
    <row r="349" ht="15.75" customHeight="1" x14ac:dyDescent="0.45"/>
    <row r="350" ht="15.75" customHeight="1" x14ac:dyDescent="0.45"/>
    <row r="351" ht="15.75" customHeight="1" x14ac:dyDescent="0.45"/>
    <row r="352" ht="15.75" customHeight="1" x14ac:dyDescent="0.45"/>
    <row r="353" ht="15.75" customHeight="1" x14ac:dyDescent="0.45"/>
    <row r="354" ht="15.75" customHeight="1" x14ac:dyDescent="0.45"/>
    <row r="355" ht="15.75" customHeight="1" x14ac:dyDescent="0.45"/>
    <row r="356" ht="15.75" customHeight="1" x14ac:dyDescent="0.45"/>
    <row r="357" ht="15.75" customHeight="1" x14ac:dyDescent="0.45"/>
    <row r="358" ht="15.75" customHeight="1" x14ac:dyDescent="0.45"/>
    <row r="359" ht="15.75" customHeight="1" x14ac:dyDescent="0.45"/>
    <row r="360" ht="15.75" customHeight="1" x14ac:dyDescent="0.45"/>
    <row r="361" ht="15.75" customHeight="1" x14ac:dyDescent="0.45"/>
    <row r="362" ht="15.75" customHeight="1" x14ac:dyDescent="0.45"/>
    <row r="363" ht="15.75" customHeight="1" x14ac:dyDescent="0.45"/>
    <row r="364" ht="15.75" customHeight="1" x14ac:dyDescent="0.45"/>
    <row r="365" ht="15.75" customHeight="1" x14ac:dyDescent="0.45"/>
    <row r="366" ht="15.75" customHeight="1" x14ac:dyDescent="0.45"/>
    <row r="367" ht="15.75" customHeight="1" x14ac:dyDescent="0.45"/>
    <row r="368" ht="15.75" customHeight="1" x14ac:dyDescent="0.45"/>
    <row r="369" ht="15.75" customHeight="1" x14ac:dyDescent="0.45"/>
    <row r="370" ht="15.75" customHeight="1" x14ac:dyDescent="0.45"/>
    <row r="371" ht="15.75" customHeight="1" x14ac:dyDescent="0.45"/>
    <row r="372" ht="15.75" customHeight="1" x14ac:dyDescent="0.45"/>
    <row r="373" ht="15.75" customHeight="1" x14ac:dyDescent="0.45"/>
    <row r="374" ht="15.75" customHeight="1" x14ac:dyDescent="0.45"/>
    <row r="375" ht="15.75" customHeight="1" x14ac:dyDescent="0.45"/>
    <row r="376" ht="15.75" customHeight="1" x14ac:dyDescent="0.45"/>
    <row r="377" ht="15.75" customHeight="1" x14ac:dyDescent="0.45"/>
    <row r="378" ht="15.75" customHeight="1" x14ac:dyDescent="0.45"/>
    <row r="379" ht="15.75" customHeight="1" x14ac:dyDescent="0.45"/>
    <row r="380" ht="15.75" customHeight="1" x14ac:dyDescent="0.45"/>
    <row r="381" ht="15.75" customHeight="1" x14ac:dyDescent="0.45"/>
    <row r="382" ht="15.75" customHeight="1" x14ac:dyDescent="0.45"/>
    <row r="383" ht="15.75" customHeight="1" x14ac:dyDescent="0.45"/>
    <row r="384" ht="15.75" customHeight="1" x14ac:dyDescent="0.45"/>
    <row r="385" ht="15.75" customHeight="1" x14ac:dyDescent="0.45"/>
    <row r="386" ht="15.75" customHeight="1" x14ac:dyDescent="0.45"/>
    <row r="387" ht="15.75" customHeight="1" x14ac:dyDescent="0.45"/>
    <row r="388" ht="15.75" customHeight="1" x14ac:dyDescent="0.45"/>
    <row r="389" ht="15.75" customHeight="1" x14ac:dyDescent="0.45"/>
    <row r="390" ht="15.75" customHeight="1" x14ac:dyDescent="0.45"/>
    <row r="391" ht="15.75" customHeight="1" x14ac:dyDescent="0.45"/>
    <row r="392" ht="15.75" customHeight="1" x14ac:dyDescent="0.45"/>
    <row r="393" ht="15.75" customHeight="1" x14ac:dyDescent="0.45"/>
    <row r="394" ht="15.75" customHeight="1" x14ac:dyDescent="0.45"/>
    <row r="395" ht="15.75" customHeight="1" x14ac:dyDescent="0.45"/>
    <row r="396" ht="15.75" customHeight="1" x14ac:dyDescent="0.45"/>
    <row r="397" ht="15.75" customHeight="1" x14ac:dyDescent="0.45"/>
    <row r="398" ht="15.75" customHeight="1" x14ac:dyDescent="0.45"/>
    <row r="399" ht="15.75" customHeight="1" x14ac:dyDescent="0.45"/>
    <row r="400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  <pageSetUpPr fitToPage="1"/>
  </sheetPr>
  <dimension ref="A1:AG1011"/>
  <sheetViews>
    <sheetView tabSelected="1" view="pageBreakPreview" topLeftCell="A181" zoomScale="85" zoomScaleNormal="85" zoomScaleSheetLayoutView="85" workbookViewId="0">
      <selection activeCell="C70" sqref="C70"/>
    </sheetView>
  </sheetViews>
  <sheetFormatPr defaultColWidth="12.6171875" defaultRowHeight="15" customHeight="1" outlineLevelCol="1" x14ac:dyDescent="0.45"/>
  <cols>
    <col min="1" max="1" width="11.6171875" customWidth="1"/>
    <col min="2" max="2" width="6.85546875" customWidth="1"/>
    <col min="3" max="3" width="42.85546875" customWidth="1"/>
    <col min="4" max="4" width="11.140625" customWidth="1"/>
    <col min="5" max="5" width="10.37890625" customWidth="1"/>
    <col min="6" max="6" width="11.37890625" customWidth="1"/>
    <col min="7" max="7" width="15.47265625" customWidth="1"/>
    <col min="8" max="8" width="10.37890625" customWidth="1"/>
    <col min="9" max="9" width="11.37890625" customWidth="1"/>
    <col min="10" max="10" width="15.47265625" customWidth="1"/>
    <col min="11" max="11" width="10.37890625" customWidth="1" outlineLevel="1"/>
    <col min="12" max="12" width="11.37890625" customWidth="1" outlineLevel="1"/>
    <col min="13" max="13" width="15.47265625" customWidth="1" outlineLevel="1"/>
    <col min="14" max="14" width="10.6171875" customWidth="1" outlineLevel="1"/>
    <col min="15" max="15" width="11.37890625" customWidth="1" outlineLevel="1"/>
    <col min="16" max="16" width="14.6171875" customWidth="1" outlineLevel="1"/>
    <col min="17" max="17" width="10.6171875" customWidth="1" outlineLevel="1"/>
    <col min="18" max="18" width="11.37890625" customWidth="1" outlineLevel="1"/>
    <col min="19" max="19" width="14.6171875" customWidth="1" outlineLevel="1"/>
    <col min="20" max="20" width="10.6171875" customWidth="1" outlineLevel="1"/>
    <col min="21" max="21" width="11.37890625" customWidth="1" outlineLevel="1"/>
    <col min="22" max="22" width="14.6171875" customWidth="1" outlineLevel="1"/>
    <col min="23" max="24" width="14.6171875" customWidth="1"/>
    <col min="25" max="25" width="9.6171875" customWidth="1"/>
    <col min="26" max="26" width="15.6171875" customWidth="1"/>
    <col min="27" max="27" width="26.140625" customWidth="1"/>
    <col min="28" max="28" width="12.234375" customWidth="1"/>
    <col min="29" max="33" width="4.47265625" customWidth="1"/>
  </cols>
  <sheetData>
    <row r="1" spans="1:33" ht="18" customHeight="1" x14ac:dyDescent="0.5">
      <c r="A1" s="394" t="s">
        <v>38</v>
      </c>
      <c r="B1" s="358"/>
      <c r="C1" s="358"/>
      <c r="D1" s="358"/>
      <c r="E1" s="358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70"/>
      <c r="X1" s="70"/>
      <c r="Y1" s="70"/>
      <c r="Z1" s="70"/>
      <c r="AA1" s="2"/>
      <c r="AB1" s="1"/>
      <c r="AC1" s="1"/>
      <c r="AD1" s="1"/>
      <c r="AE1" s="1"/>
      <c r="AF1" s="1"/>
      <c r="AG1" s="1"/>
    </row>
    <row r="2" spans="1:33" ht="18" customHeight="1" x14ac:dyDescent="0.45">
      <c r="A2" s="71" t="str">
        <f>Фінансування!A12</f>
        <v>Назва Грантоотримувача: Громадська організація «Всеукраїнське громадське об’єднання «РУШIЙНА СИЛА»</v>
      </c>
      <c r="B2" s="72"/>
      <c r="C2" s="71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75"/>
      <c r="Y2" s="75"/>
      <c r="Z2" s="75"/>
      <c r="AA2" s="6"/>
      <c r="AB2" s="1"/>
      <c r="AC2" s="1"/>
      <c r="AD2" s="1"/>
      <c r="AE2" s="1"/>
      <c r="AF2" s="1"/>
      <c r="AG2" s="1"/>
    </row>
    <row r="3" spans="1:33" ht="18" customHeight="1" x14ac:dyDescent="0.45">
      <c r="A3" s="3" t="str">
        <f>Фінансування!A13</f>
        <v>Назва проєкту: Шлях волонтерів</v>
      </c>
      <c r="B3" s="72"/>
      <c r="C3" s="71"/>
      <c r="D3" s="73"/>
      <c r="E3" s="74"/>
      <c r="F3" s="74"/>
      <c r="G3" s="74"/>
      <c r="H3" s="74"/>
      <c r="I3" s="74"/>
      <c r="J3" s="74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7"/>
      <c r="X3" s="77"/>
      <c r="Y3" s="77"/>
      <c r="Z3" s="77"/>
      <c r="AA3" s="6"/>
      <c r="AB3" s="1"/>
      <c r="AC3" s="1"/>
      <c r="AD3" s="1"/>
      <c r="AE3" s="1"/>
      <c r="AF3" s="1"/>
      <c r="AG3" s="1"/>
    </row>
    <row r="4" spans="1:33" ht="18" customHeight="1" x14ac:dyDescent="0.45">
      <c r="A4" s="3" t="str">
        <f>Фінансування!A14</f>
        <v>Дата початку проєкту: 01 серпня 2024 р.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8" customHeight="1" x14ac:dyDescent="0.45">
      <c r="A5" s="3" t="str">
        <f>Фінансування!A15</f>
        <v>Дата завершення проєкту: 15 жовтня 2024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3.8" x14ac:dyDescent="0.45">
      <c r="A6" s="3"/>
      <c r="B6" s="72"/>
      <c r="C6" s="78"/>
      <c r="D6" s="73"/>
      <c r="E6" s="79"/>
      <c r="F6" s="79"/>
      <c r="G6" s="79"/>
      <c r="H6" s="79"/>
      <c r="I6" s="79"/>
      <c r="J6" s="79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1"/>
      <c r="X6" s="81"/>
      <c r="Y6" s="81"/>
      <c r="Z6" s="81"/>
      <c r="AA6" s="82"/>
      <c r="AB6" s="1"/>
      <c r="AC6" s="1"/>
      <c r="AD6" s="1"/>
      <c r="AE6" s="1"/>
      <c r="AF6" s="1"/>
      <c r="AG6" s="1"/>
    </row>
    <row r="7" spans="1:33" ht="26.25" customHeight="1" x14ac:dyDescent="0.45">
      <c r="A7" s="395" t="s">
        <v>39</v>
      </c>
      <c r="B7" s="397" t="s">
        <v>40</v>
      </c>
      <c r="C7" s="400" t="s">
        <v>41</v>
      </c>
      <c r="D7" s="403" t="s">
        <v>42</v>
      </c>
      <c r="E7" s="376" t="s">
        <v>43</v>
      </c>
      <c r="F7" s="370"/>
      <c r="G7" s="370"/>
      <c r="H7" s="370"/>
      <c r="I7" s="370"/>
      <c r="J7" s="371"/>
      <c r="K7" s="376" t="s">
        <v>44</v>
      </c>
      <c r="L7" s="370"/>
      <c r="M7" s="370"/>
      <c r="N7" s="370"/>
      <c r="O7" s="370"/>
      <c r="P7" s="371"/>
      <c r="Q7" s="376" t="s">
        <v>45</v>
      </c>
      <c r="R7" s="370"/>
      <c r="S7" s="370"/>
      <c r="T7" s="370"/>
      <c r="U7" s="370"/>
      <c r="V7" s="371"/>
      <c r="W7" s="377" t="s">
        <v>46</v>
      </c>
      <c r="X7" s="370"/>
      <c r="Y7" s="370"/>
      <c r="Z7" s="371"/>
      <c r="AA7" s="378" t="s">
        <v>47</v>
      </c>
      <c r="AB7" s="1"/>
      <c r="AC7" s="1"/>
      <c r="AD7" s="1"/>
      <c r="AE7" s="1"/>
      <c r="AF7" s="1"/>
      <c r="AG7" s="1"/>
    </row>
    <row r="8" spans="1:33" ht="42" customHeight="1" x14ac:dyDescent="0.45">
      <c r="A8" s="367"/>
      <c r="B8" s="398"/>
      <c r="C8" s="401"/>
      <c r="D8" s="404"/>
      <c r="E8" s="379" t="s">
        <v>48</v>
      </c>
      <c r="F8" s="370"/>
      <c r="G8" s="371"/>
      <c r="H8" s="379" t="s">
        <v>49</v>
      </c>
      <c r="I8" s="370"/>
      <c r="J8" s="371"/>
      <c r="K8" s="379" t="s">
        <v>48</v>
      </c>
      <c r="L8" s="370"/>
      <c r="M8" s="371"/>
      <c r="N8" s="379" t="s">
        <v>49</v>
      </c>
      <c r="O8" s="370"/>
      <c r="P8" s="371"/>
      <c r="Q8" s="379" t="s">
        <v>48</v>
      </c>
      <c r="R8" s="370"/>
      <c r="S8" s="371"/>
      <c r="T8" s="379" t="s">
        <v>49</v>
      </c>
      <c r="U8" s="370"/>
      <c r="V8" s="371"/>
      <c r="W8" s="378" t="s">
        <v>50</v>
      </c>
      <c r="X8" s="378" t="s">
        <v>51</v>
      </c>
      <c r="Y8" s="377" t="s">
        <v>52</v>
      </c>
      <c r="Z8" s="371"/>
      <c r="AA8" s="367"/>
      <c r="AB8" s="1"/>
      <c r="AC8" s="1"/>
      <c r="AD8" s="1"/>
      <c r="AE8" s="1"/>
      <c r="AF8" s="1"/>
      <c r="AG8" s="1"/>
    </row>
    <row r="9" spans="1:33" ht="30" customHeight="1" x14ac:dyDescent="0.45">
      <c r="A9" s="396"/>
      <c r="B9" s="399"/>
      <c r="C9" s="402"/>
      <c r="D9" s="405"/>
      <c r="E9" s="83" t="s">
        <v>53</v>
      </c>
      <c r="F9" s="84" t="s">
        <v>54</v>
      </c>
      <c r="G9" s="85" t="s">
        <v>55</v>
      </c>
      <c r="H9" s="83" t="s">
        <v>53</v>
      </c>
      <c r="I9" s="84" t="s">
        <v>54</v>
      </c>
      <c r="J9" s="85" t="s">
        <v>56</v>
      </c>
      <c r="K9" s="83" t="s">
        <v>53</v>
      </c>
      <c r="L9" s="84" t="s">
        <v>57</v>
      </c>
      <c r="M9" s="85" t="s">
        <v>58</v>
      </c>
      <c r="N9" s="83" t="s">
        <v>53</v>
      </c>
      <c r="O9" s="84" t="s">
        <v>57</v>
      </c>
      <c r="P9" s="85" t="s">
        <v>59</v>
      </c>
      <c r="Q9" s="83" t="s">
        <v>53</v>
      </c>
      <c r="R9" s="84" t="s">
        <v>57</v>
      </c>
      <c r="S9" s="85" t="s">
        <v>60</v>
      </c>
      <c r="T9" s="83" t="s">
        <v>53</v>
      </c>
      <c r="U9" s="84" t="s">
        <v>57</v>
      </c>
      <c r="V9" s="85" t="s">
        <v>61</v>
      </c>
      <c r="W9" s="368"/>
      <c r="X9" s="368"/>
      <c r="Y9" s="86" t="s">
        <v>62</v>
      </c>
      <c r="Z9" s="87" t="s">
        <v>13</v>
      </c>
      <c r="AA9" s="368"/>
      <c r="AB9" s="1"/>
      <c r="AC9" s="1"/>
      <c r="AD9" s="1"/>
      <c r="AE9" s="1"/>
      <c r="AF9" s="1"/>
      <c r="AG9" s="1"/>
    </row>
    <row r="10" spans="1:33" ht="24.75" customHeight="1" x14ac:dyDescent="0.45">
      <c r="A10" s="88">
        <v>1</v>
      </c>
      <c r="B10" s="88">
        <v>2</v>
      </c>
      <c r="C10" s="89">
        <v>3</v>
      </c>
      <c r="D10" s="89">
        <v>4</v>
      </c>
      <c r="E10" s="90">
        <v>5</v>
      </c>
      <c r="F10" s="90">
        <v>6</v>
      </c>
      <c r="G10" s="90">
        <v>7</v>
      </c>
      <c r="H10" s="90">
        <v>8</v>
      </c>
      <c r="I10" s="90">
        <v>9</v>
      </c>
      <c r="J10" s="90">
        <v>10</v>
      </c>
      <c r="K10" s="90">
        <v>11</v>
      </c>
      <c r="L10" s="90">
        <v>12</v>
      </c>
      <c r="M10" s="90">
        <v>13</v>
      </c>
      <c r="N10" s="90">
        <v>14</v>
      </c>
      <c r="O10" s="90">
        <v>15</v>
      </c>
      <c r="P10" s="90">
        <v>16</v>
      </c>
      <c r="Q10" s="90">
        <v>17</v>
      </c>
      <c r="R10" s="90">
        <v>18</v>
      </c>
      <c r="S10" s="90">
        <v>19</v>
      </c>
      <c r="T10" s="90">
        <v>20</v>
      </c>
      <c r="U10" s="90">
        <v>21</v>
      </c>
      <c r="V10" s="90">
        <v>22</v>
      </c>
      <c r="W10" s="90">
        <v>23</v>
      </c>
      <c r="X10" s="90">
        <v>24</v>
      </c>
      <c r="Y10" s="90">
        <v>25</v>
      </c>
      <c r="Z10" s="90">
        <v>26</v>
      </c>
      <c r="AA10" s="91">
        <v>27</v>
      </c>
      <c r="AB10" s="1"/>
      <c r="AC10" s="1"/>
      <c r="AD10" s="1"/>
      <c r="AE10" s="1"/>
      <c r="AF10" s="1"/>
      <c r="AG10" s="1"/>
    </row>
    <row r="11" spans="1:33" ht="23.25" customHeight="1" x14ac:dyDescent="0.45">
      <c r="A11" s="92" t="s">
        <v>63</v>
      </c>
      <c r="B11" s="93"/>
      <c r="C11" s="94" t="s">
        <v>64</v>
      </c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7"/>
      <c r="X11" s="97"/>
      <c r="Y11" s="97"/>
      <c r="Z11" s="97"/>
      <c r="AA11" s="98"/>
      <c r="AB11" s="99"/>
      <c r="AC11" s="99"/>
      <c r="AD11" s="99"/>
      <c r="AE11" s="99"/>
      <c r="AF11" s="99"/>
      <c r="AG11" s="99"/>
    </row>
    <row r="12" spans="1:33" ht="30" customHeight="1" x14ac:dyDescent="0.45">
      <c r="A12" s="100" t="s">
        <v>65</v>
      </c>
      <c r="B12" s="101">
        <v>1</v>
      </c>
      <c r="C12" s="102" t="s">
        <v>66</v>
      </c>
      <c r="D12" s="103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5"/>
      <c r="X12" s="105"/>
      <c r="Y12" s="105"/>
      <c r="Z12" s="105"/>
      <c r="AA12" s="106"/>
      <c r="AB12" s="5"/>
      <c r="AC12" s="6"/>
      <c r="AD12" s="6"/>
      <c r="AE12" s="6"/>
      <c r="AF12" s="6"/>
      <c r="AG12" s="6"/>
    </row>
    <row r="13" spans="1:33" ht="30" customHeight="1" x14ac:dyDescent="0.45">
      <c r="A13" s="107" t="s">
        <v>67</v>
      </c>
      <c r="B13" s="108" t="s">
        <v>68</v>
      </c>
      <c r="C13" s="109" t="s">
        <v>69</v>
      </c>
      <c r="D13" s="110"/>
      <c r="E13" s="111">
        <f>SUM(E14:E16)</f>
        <v>0</v>
      </c>
      <c r="F13" s="112"/>
      <c r="G13" s="113">
        <f t="shared" ref="G13:H13" si="0">SUM(G14:G16)</f>
        <v>0</v>
      </c>
      <c r="H13" s="111">
        <f t="shared" si="0"/>
        <v>0</v>
      </c>
      <c r="I13" s="112"/>
      <c r="J13" s="113">
        <f t="shared" ref="J13:K13" si="1">SUM(J14:J16)</f>
        <v>0</v>
      </c>
      <c r="K13" s="111">
        <f t="shared" si="1"/>
        <v>0</v>
      </c>
      <c r="L13" s="112"/>
      <c r="M13" s="113">
        <f t="shared" ref="M13:N13" si="2">SUM(M14:M16)</f>
        <v>0</v>
      </c>
      <c r="N13" s="111">
        <f t="shared" si="2"/>
        <v>0</v>
      </c>
      <c r="O13" s="112"/>
      <c r="P13" s="113">
        <f t="shared" ref="P13:Q13" si="3">SUM(P14:P16)</f>
        <v>0</v>
      </c>
      <c r="Q13" s="111">
        <f t="shared" si="3"/>
        <v>0</v>
      </c>
      <c r="R13" s="112"/>
      <c r="S13" s="113">
        <f t="shared" ref="S13:T13" si="4">SUM(S14:S16)</f>
        <v>0</v>
      </c>
      <c r="T13" s="111">
        <f t="shared" si="4"/>
        <v>0</v>
      </c>
      <c r="U13" s="112"/>
      <c r="V13" s="113">
        <f t="shared" ref="V13:X13" si="5">SUM(V14:V16)</f>
        <v>0</v>
      </c>
      <c r="W13" s="113">
        <f t="shared" si="5"/>
        <v>0</v>
      </c>
      <c r="X13" s="113">
        <f t="shared" si="5"/>
        <v>0</v>
      </c>
      <c r="Y13" s="114">
        <f t="shared" ref="Y13:Y33" si="6">W13-X13</f>
        <v>0</v>
      </c>
      <c r="Z13" s="115" t="e">
        <f t="shared" ref="Z13:Z33" si="7">Y13/W13</f>
        <v>#DIV/0!</v>
      </c>
      <c r="AA13" s="116"/>
      <c r="AB13" s="117"/>
      <c r="AC13" s="117"/>
      <c r="AD13" s="117"/>
      <c r="AE13" s="117"/>
      <c r="AF13" s="117"/>
      <c r="AG13" s="117"/>
    </row>
    <row r="14" spans="1:33" ht="30" customHeight="1" x14ac:dyDescent="0.45">
      <c r="A14" s="118" t="s">
        <v>70</v>
      </c>
      <c r="B14" s="119" t="s">
        <v>71</v>
      </c>
      <c r="C14" s="120" t="s">
        <v>72</v>
      </c>
      <c r="D14" s="121" t="s">
        <v>73</v>
      </c>
      <c r="E14" s="122"/>
      <c r="F14" s="123"/>
      <c r="G14" s="124">
        <f t="shared" ref="G14:G16" si="8">E14*F14</f>
        <v>0</v>
      </c>
      <c r="H14" s="122"/>
      <c r="I14" s="123"/>
      <c r="J14" s="124">
        <f t="shared" ref="J14:J16" si="9">H14*I14</f>
        <v>0</v>
      </c>
      <c r="K14" s="122"/>
      <c r="L14" s="123"/>
      <c r="M14" s="124">
        <f t="shared" ref="M14:M16" si="10">K14*L14</f>
        <v>0</v>
      </c>
      <c r="N14" s="122"/>
      <c r="O14" s="123"/>
      <c r="P14" s="124">
        <f t="shared" ref="P14:P16" si="11">N14*O14</f>
        <v>0</v>
      </c>
      <c r="Q14" s="122"/>
      <c r="R14" s="123"/>
      <c r="S14" s="124">
        <f t="shared" ref="S14:S16" si="12">Q14*R14</f>
        <v>0</v>
      </c>
      <c r="T14" s="122"/>
      <c r="U14" s="123"/>
      <c r="V14" s="124">
        <f t="shared" ref="V14:V16" si="13">T14*U14</f>
        <v>0</v>
      </c>
      <c r="W14" s="125">
        <f t="shared" ref="W14:W16" si="14">G14+M14+S14</f>
        <v>0</v>
      </c>
      <c r="X14" s="126">
        <f t="shared" ref="X14:X16" si="15">J14+P14+V14</f>
        <v>0</v>
      </c>
      <c r="Y14" s="126">
        <f t="shared" si="6"/>
        <v>0</v>
      </c>
      <c r="Z14" s="127" t="e">
        <f t="shared" si="7"/>
        <v>#DIV/0!</v>
      </c>
      <c r="AA14" s="128"/>
      <c r="AB14" s="129"/>
      <c r="AC14" s="130"/>
      <c r="AD14" s="130"/>
      <c r="AE14" s="130"/>
      <c r="AF14" s="130"/>
      <c r="AG14" s="130"/>
    </row>
    <row r="15" spans="1:33" ht="30" customHeight="1" x14ac:dyDescent="0.45">
      <c r="A15" s="118" t="s">
        <v>70</v>
      </c>
      <c r="B15" s="119" t="s">
        <v>74</v>
      </c>
      <c r="C15" s="120" t="s">
        <v>72</v>
      </c>
      <c r="D15" s="121" t="s">
        <v>73</v>
      </c>
      <c r="E15" s="122"/>
      <c r="F15" s="123"/>
      <c r="G15" s="124">
        <f t="shared" si="8"/>
        <v>0</v>
      </c>
      <c r="H15" s="122"/>
      <c r="I15" s="123"/>
      <c r="J15" s="124">
        <f t="shared" si="9"/>
        <v>0</v>
      </c>
      <c r="K15" s="122"/>
      <c r="L15" s="123"/>
      <c r="M15" s="124">
        <f t="shared" si="10"/>
        <v>0</v>
      </c>
      <c r="N15" s="122"/>
      <c r="O15" s="123"/>
      <c r="P15" s="124">
        <f t="shared" si="11"/>
        <v>0</v>
      </c>
      <c r="Q15" s="122"/>
      <c r="R15" s="123"/>
      <c r="S15" s="124">
        <f t="shared" si="12"/>
        <v>0</v>
      </c>
      <c r="T15" s="122"/>
      <c r="U15" s="123"/>
      <c r="V15" s="124">
        <f t="shared" si="13"/>
        <v>0</v>
      </c>
      <c r="W15" s="125">
        <f t="shared" si="14"/>
        <v>0</v>
      </c>
      <c r="X15" s="126">
        <f t="shared" si="15"/>
        <v>0</v>
      </c>
      <c r="Y15" s="126">
        <f t="shared" si="6"/>
        <v>0</v>
      </c>
      <c r="Z15" s="127" t="e">
        <f t="shared" si="7"/>
        <v>#DIV/0!</v>
      </c>
      <c r="AA15" s="128"/>
      <c r="AB15" s="130"/>
      <c r="AC15" s="130"/>
      <c r="AD15" s="130"/>
      <c r="AE15" s="130"/>
      <c r="AF15" s="130"/>
      <c r="AG15" s="130"/>
    </row>
    <row r="16" spans="1:33" ht="30" customHeight="1" x14ac:dyDescent="0.45">
      <c r="A16" s="131" t="s">
        <v>70</v>
      </c>
      <c r="B16" s="132" t="s">
        <v>75</v>
      </c>
      <c r="C16" s="120" t="s">
        <v>72</v>
      </c>
      <c r="D16" s="133" t="s">
        <v>73</v>
      </c>
      <c r="E16" s="134"/>
      <c r="F16" s="135"/>
      <c r="G16" s="136">
        <f t="shared" si="8"/>
        <v>0</v>
      </c>
      <c r="H16" s="134"/>
      <c r="I16" s="135"/>
      <c r="J16" s="136">
        <f t="shared" si="9"/>
        <v>0</v>
      </c>
      <c r="K16" s="134"/>
      <c r="L16" s="135"/>
      <c r="M16" s="136">
        <f t="shared" si="10"/>
        <v>0</v>
      </c>
      <c r="N16" s="134"/>
      <c r="O16" s="135"/>
      <c r="P16" s="136">
        <f t="shared" si="11"/>
        <v>0</v>
      </c>
      <c r="Q16" s="134"/>
      <c r="R16" s="123"/>
      <c r="S16" s="136">
        <f t="shared" si="12"/>
        <v>0</v>
      </c>
      <c r="T16" s="134"/>
      <c r="U16" s="123"/>
      <c r="V16" s="136">
        <f t="shared" si="13"/>
        <v>0</v>
      </c>
      <c r="W16" s="137">
        <f t="shared" si="14"/>
        <v>0</v>
      </c>
      <c r="X16" s="126">
        <f t="shared" si="15"/>
        <v>0</v>
      </c>
      <c r="Y16" s="126">
        <f t="shared" si="6"/>
        <v>0</v>
      </c>
      <c r="Z16" s="127" t="e">
        <f t="shared" si="7"/>
        <v>#DIV/0!</v>
      </c>
      <c r="AA16" s="138"/>
      <c r="AB16" s="130"/>
      <c r="AC16" s="130"/>
      <c r="AD16" s="130"/>
      <c r="AE16" s="130"/>
      <c r="AF16" s="130"/>
      <c r="AG16" s="130"/>
    </row>
    <row r="17" spans="1:33" ht="30" customHeight="1" x14ac:dyDescent="0.45">
      <c r="A17" s="107" t="s">
        <v>67</v>
      </c>
      <c r="B17" s="108" t="s">
        <v>76</v>
      </c>
      <c r="C17" s="139" t="s">
        <v>77</v>
      </c>
      <c r="D17" s="140"/>
      <c r="E17" s="141">
        <f>SUM(E18:E20)</f>
        <v>0</v>
      </c>
      <c r="F17" s="142"/>
      <c r="G17" s="143">
        <f t="shared" ref="G17:H17" si="16">SUM(G18:G20)</f>
        <v>0</v>
      </c>
      <c r="H17" s="141">
        <f t="shared" si="16"/>
        <v>0</v>
      </c>
      <c r="I17" s="142"/>
      <c r="J17" s="143">
        <f t="shared" ref="J17:K17" si="17">SUM(J18:J20)</f>
        <v>0</v>
      </c>
      <c r="K17" s="141">
        <f t="shared" si="17"/>
        <v>0</v>
      </c>
      <c r="L17" s="142"/>
      <c r="M17" s="143">
        <f t="shared" ref="M17:N17" si="18">SUM(M18:M20)</f>
        <v>0</v>
      </c>
      <c r="N17" s="141">
        <f t="shared" si="18"/>
        <v>0</v>
      </c>
      <c r="O17" s="142"/>
      <c r="P17" s="143">
        <f t="shared" ref="P17:Q17" si="19">SUM(P18:P20)</f>
        <v>0</v>
      </c>
      <c r="Q17" s="141">
        <f t="shared" si="19"/>
        <v>0</v>
      </c>
      <c r="R17" s="142"/>
      <c r="S17" s="143">
        <f t="shared" ref="S17:T17" si="20">SUM(S18:S20)</f>
        <v>0</v>
      </c>
      <c r="T17" s="141">
        <f t="shared" si="20"/>
        <v>0</v>
      </c>
      <c r="U17" s="142"/>
      <c r="V17" s="143">
        <f t="shared" ref="V17:X17" si="21">SUM(V18:V20)</f>
        <v>0</v>
      </c>
      <c r="W17" s="143">
        <f t="shared" si="21"/>
        <v>0</v>
      </c>
      <c r="X17" s="144">
        <f t="shared" si="21"/>
        <v>0</v>
      </c>
      <c r="Y17" s="144">
        <f t="shared" si="6"/>
        <v>0</v>
      </c>
      <c r="Z17" s="144" t="e">
        <f t="shared" si="7"/>
        <v>#DIV/0!</v>
      </c>
      <c r="AA17" s="145"/>
      <c r="AB17" s="117"/>
      <c r="AC17" s="117"/>
      <c r="AD17" s="117"/>
      <c r="AE17" s="117"/>
      <c r="AF17" s="117"/>
      <c r="AG17" s="117"/>
    </row>
    <row r="18" spans="1:33" ht="30" customHeight="1" x14ac:dyDescent="0.45">
      <c r="A18" s="118" t="s">
        <v>70</v>
      </c>
      <c r="B18" s="119" t="s">
        <v>78</v>
      </c>
      <c r="C18" s="120" t="s">
        <v>72</v>
      </c>
      <c r="D18" s="121" t="s">
        <v>73</v>
      </c>
      <c r="E18" s="122"/>
      <c r="F18" s="123"/>
      <c r="G18" s="124">
        <f t="shared" ref="G18:G20" si="22">E18*F18</f>
        <v>0</v>
      </c>
      <c r="H18" s="122"/>
      <c r="I18" s="123"/>
      <c r="J18" s="124">
        <f t="shared" ref="J18:J20" si="23">H18*I18</f>
        <v>0</v>
      </c>
      <c r="K18" s="122"/>
      <c r="L18" s="123"/>
      <c r="M18" s="124">
        <f t="shared" ref="M18:M20" si="24">K18*L18</f>
        <v>0</v>
      </c>
      <c r="N18" s="122"/>
      <c r="O18" s="123"/>
      <c r="P18" s="124">
        <f t="shared" ref="P18:P20" si="25">N18*O18</f>
        <v>0</v>
      </c>
      <c r="Q18" s="122"/>
      <c r="R18" s="123"/>
      <c r="S18" s="124">
        <f t="shared" ref="S18:S20" si="26">Q18*R18</f>
        <v>0</v>
      </c>
      <c r="T18" s="122"/>
      <c r="U18" s="123"/>
      <c r="V18" s="124">
        <f t="shared" ref="V18:V20" si="27">T18*U18</f>
        <v>0</v>
      </c>
      <c r="W18" s="125">
        <f t="shared" ref="W18:W20" si="28">G18+M18+S18</f>
        <v>0</v>
      </c>
      <c r="X18" s="126">
        <f t="shared" ref="X18:X20" si="29">J18+P18+V18</f>
        <v>0</v>
      </c>
      <c r="Y18" s="126">
        <f t="shared" si="6"/>
        <v>0</v>
      </c>
      <c r="Z18" s="127" t="e">
        <f t="shared" si="7"/>
        <v>#DIV/0!</v>
      </c>
      <c r="AA18" s="128"/>
      <c r="AB18" s="130"/>
      <c r="AC18" s="130"/>
      <c r="AD18" s="130"/>
      <c r="AE18" s="130"/>
      <c r="AF18" s="130"/>
      <c r="AG18" s="130"/>
    </row>
    <row r="19" spans="1:33" ht="30" customHeight="1" x14ac:dyDescent="0.45">
      <c r="A19" s="118" t="s">
        <v>70</v>
      </c>
      <c r="B19" s="119" t="s">
        <v>79</v>
      </c>
      <c r="C19" s="120" t="s">
        <v>72</v>
      </c>
      <c r="D19" s="121" t="s">
        <v>73</v>
      </c>
      <c r="E19" s="122"/>
      <c r="F19" s="123"/>
      <c r="G19" s="124">
        <f t="shared" si="22"/>
        <v>0</v>
      </c>
      <c r="H19" s="122"/>
      <c r="I19" s="123"/>
      <c r="J19" s="124">
        <f t="shared" si="23"/>
        <v>0</v>
      </c>
      <c r="K19" s="122"/>
      <c r="L19" s="123"/>
      <c r="M19" s="124">
        <f t="shared" si="24"/>
        <v>0</v>
      </c>
      <c r="N19" s="122"/>
      <c r="O19" s="123"/>
      <c r="P19" s="124">
        <f t="shared" si="25"/>
        <v>0</v>
      </c>
      <c r="Q19" s="122"/>
      <c r="R19" s="123"/>
      <c r="S19" s="124">
        <f t="shared" si="26"/>
        <v>0</v>
      </c>
      <c r="T19" s="122"/>
      <c r="U19" s="123"/>
      <c r="V19" s="124">
        <f t="shared" si="27"/>
        <v>0</v>
      </c>
      <c r="W19" s="125">
        <f t="shared" si="28"/>
        <v>0</v>
      </c>
      <c r="X19" s="126">
        <f t="shared" si="29"/>
        <v>0</v>
      </c>
      <c r="Y19" s="126">
        <f t="shared" si="6"/>
        <v>0</v>
      </c>
      <c r="Z19" s="127" t="e">
        <f t="shared" si="7"/>
        <v>#DIV/0!</v>
      </c>
      <c r="AA19" s="128"/>
      <c r="AB19" s="130"/>
      <c r="AC19" s="130"/>
      <c r="AD19" s="130"/>
      <c r="AE19" s="130"/>
      <c r="AF19" s="130"/>
      <c r="AG19" s="130"/>
    </row>
    <row r="20" spans="1:33" ht="30" customHeight="1" x14ac:dyDescent="0.45">
      <c r="A20" s="146" t="s">
        <v>70</v>
      </c>
      <c r="B20" s="132" t="s">
        <v>80</v>
      </c>
      <c r="C20" s="120" t="s">
        <v>72</v>
      </c>
      <c r="D20" s="147" t="s">
        <v>73</v>
      </c>
      <c r="E20" s="148"/>
      <c r="F20" s="149"/>
      <c r="G20" s="150">
        <f t="shared" si="22"/>
        <v>0</v>
      </c>
      <c r="H20" s="148"/>
      <c r="I20" s="149"/>
      <c r="J20" s="150">
        <f t="shared" si="23"/>
        <v>0</v>
      </c>
      <c r="K20" s="148"/>
      <c r="L20" s="149"/>
      <c r="M20" s="150">
        <f t="shared" si="24"/>
        <v>0</v>
      </c>
      <c r="N20" s="148"/>
      <c r="O20" s="149"/>
      <c r="P20" s="150">
        <f t="shared" si="25"/>
        <v>0</v>
      </c>
      <c r="Q20" s="148"/>
      <c r="R20" s="149"/>
      <c r="S20" s="150">
        <f t="shared" si="26"/>
        <v>0</v>
      </c>
      <c r="T20" s="148"/>
      <c r="U20" s="149"/>
      <c r="V20" s="150">
        <f t="shared" si="27"/>
        <v>0</v>
      </c>
      <c r="W20" s="137">
        <f t="shared" si="28"/>
        <v>0</v>
      </c>
      <c r="X20" s="126">
        <f t="shared" si="29"/>
        <v>0</v>
      </c>
      <c r="Y20" s="126">
        <f t="shared" si="6"/>
        <v>0</v>
      </c>
      <c r="Z20" s="127" t="e">
        <f t="shared" si="7"/>
        <v>#DIV/0!</v>
      </c>
      <c r="AA20" s="151"/>
      <c r="AB20" s="130"/>
      <c r="AC20" s="130"/>
      <c r="AD20" s="130"/>
      <c r="AE20" s="130"/>
      <c r="AF20" s="130"/>
      <c r="AG20" s="130"/>
    </row>
    <row r="21" spans="1:33" ht="30" customHeight="1" x14ac:dyDescent="0.45">
      <c r="A21" s="107" t="s">
        <v>67</v>
      </c>
      <c r="B21" s="108" t="s">
        <v>81</v>
      </c>
      <c r="C21" s="152" t="s">
        <v>82</v>
      </c>
      <c r="D21" s="140"/>
      <c r="E21" s="141">
        <f>SUM(E22:E24)</f>
        <v>0</v>
      </c>
      <c r="F21" s="142"/>
      <c r="G21" s="143">
        <f t="shared" ref="G21:H21" si="30">SUM(G22:G24)</f>
        <v>0</v>
      </c>
      <c r="H21" s="141">
        <f t="shared" si="30"/>
        <v>0</v>
      </c>
      <c r="I21" s="142"/>
      <c r="J21" s="143">
        <f t="shared" ref="J21:K21" si="31">SUM(J22:J24)</f>
        <v>0</v>
      </c>
      <c r="K21" s="141">
        <f t="shared" si="31"/>
        <v>0</v>
      </c>
      <c r="L21" s="142"/>
      <c r="M21" s="143">
        <f t="shared" ref="M21:N21" si="32">SUM(M22:M24)</f>
        <v>0</v>
      </c>
      <c r="N21" s="141">
        <f t="shared" si="32"/>
        <v>0</v>
      </c>
      <c r="O21" s="142"/>
      <c r="P21" s="143">
        <f t="shared" ref="P21:Q21" si="33">SUM(P22:P24)</f>
        <v>0</v>
      </c>
      <c r="Q21" s="141">
        <f t="shared" si="33"/>
        <v>0</v>
      </c>
      <c r="R21" s="142"/>
      <c r="S21" s="143">
        <f t="shared" ref="S21:T21" si="34">SUM(S22:S24)</f>
        <v>0</v>
      </c>
      <c r="T21" s="141">
        <f t="shared" si="34"/>
        <v>0</v>
      </c>
      <c r="U21" s="142"/>
      <c r="V21" s="143">
        <f t="shared" ref="V21:X21" si="35">SUM(V22:V24)</f>
        <v>0</v>
      </c>
      <c r="W21" s="143">
        <f t="shared" si="35"/>
        <v>0</v>
      </c>
      <c r="X21" s="143">
        <f t="shared" si="35"/>
        <v>0</v>
      </c>
      <c r="Y21" s="114">
        <f t="shared" si="6"/>
        <v>0</v>
      </c>
      <c r="Z21" s="115" t="e">
        <f t="shared" si="7"/>
        <v>#DIV/0!</v>
      </c>
      <c r="AA21" s="145"/>
      <c r="AB21" s="117"/>
      <c r="AC21" s="117"/>
      <c r="AD21" s="117"/>
      <c r="AE21" s="117"/>
      <c r="AF21" s="117"/>
      <c r="AG21" s="117"/>
    </row>
    <row r="22" spans="1:33" ht="30" customHeight="1" x14ac:dyDescent="0.45">
      <c r="A22" s="118" t="s">
        <v>70</v>
      </c>
      <c r="B22" s="119" t="s">
        <v>83</v>
      </c>
      <c r="C22" s="120" t="s">
        <v>84</v>
      </c>
      <c r="D22" s="121" t="s">
        <v>73</v>
      </c>
      <c r="E22" s="122"/>
      <c r="F22" s="123"/>
      <c r="G22" s="124">
        <f t="shared" ref="G22:G24" si="36">E22*F22</f>
        <v>0</v>
      </c>
      <c r="H22" s="122"/>
      <c r="I22" s="123"/>
      <c r="J22" s="124">
        <f t="shared" ref="J22:J24" si="37">H22*I22</f>
        <v>0</v>
      </c>
      <c r="K22" s="122"/>
      <c r="L22" s="123"/>
      <c r="M22" s="124">
        <f t="shared" ref="M22:M24" si="38">K22*L22</f>
        <v>0</v>
      </c>
      <c r="N22" s="122"/>
      <c r="O22" s="123"/>
      <c r="P22" s="124">
        <f t="shared" ref="P22:P24" si="39">N22*O22</f>
        <v>0</v>
      </c>
      <c r="Q22" s="122"/>
      <c r="R22" s="123"/>
      <c r="S22" s="124">
        <f t="shared" ref="S22:S24" si="40">Q22*R22</f>
        <v>0</v>
      </c>
      <c r="T22" s="122"/>
      <c r="U22" s="123"/>
      <c r="V22" s="124">
        <f t="shared" ref="V22:V24" si="41">T22*U22</f>
        <v>0</v>
      </c>
      <c r="W22" s="125">
        <f t="shared" ref="W22:W24" si="42">G22+M22+S22</f>
        <v>0</v>
      </c>
      <c r="X22" s="126">
        <f t="shared" ref="X22:X24" si="43">J22+P22+V22</f>
        <v>0</v>
      </c>
      <c r="Y22" s="126">
        <f t="shared" si="6"/>
        <v>0</v>
      </c>
      <c r="Z22" s="127" t="e">
        <f t="shared" si="7"/>
        <v>#DIV/0!</v>
      </c>
      <c r="AA22" s="128"/>
      <c r="AB22" s="130"/>
      <c r="AC22" s="130"/>
      <c r="AD22" s="130"/>
      <c r="AE22" s="130"/>
      <c r="AF22" s="130"/>
      <c r="AG22" s="130"/>
    </row>
    <row r="23" spans="1:33" ht="30" customHeight="1" x14ac:dyDescent="0.45">
      <c r="A23" s="118" t="s">
        <v>70</v>
      </c>
      <c r="B23" s="119" t="s">
        <v>85</v>
      </c>
      <c r="C23" s="120" t="s">
        <v>84</v>
      </c>
      <c r="D23" s="121" t="s">
        <v>73</v>
      </c>
      <c r="E23" s="122"/>
      <c r="F23" s="123"/>
      <c r="G23" s="124">
        <f t="shared" si="36"/>
        <v>0</v>
      </c>
      <c r="H23" s="122"/>
      <c r="I23" s="123"/>
      <c r="J23" s="124">
        <f t="shared" si="37"/>
        <v>0</v>
      </c>
      <c r="K23" s="122"/>
      <c r="L23" s="123"/>
      <c r="M23" s="124">
        <f t="shared" si="38"/>
        <v>0</v>
      </c>
      <c r="N23" s="122"/>
      <c r="O23" s="123"/>
      <c r="P23" s="124">
        <f t="shared" si="39"/>
        <v>0</v>
      </c>
      <c r="Q23" s="122"/>
      <c r="R23" s="123"/>
      <c r="S23" s="124">
        <f t="shared" si="40"/>
        <v>0</v>
      </c>
      <c r="T23" s="122"/>
      <c r="U23" s="123"/>
      <c r="V23" s="124">
        <f t="shared" si="41"/>
        <v>0</v>
      </c>
      <c r="W23" s="125">
        <f t="shared" si="42"/>
        <v>0</v>
      </c>
      <c r="X23" s="126">
        <f t="shared" si="43"/>
        <v>0</v>
      </c>
      <c r="Y23" s="126">
        <f t="shared" si="6"/>
        <v>0</v>
      </c>
      <c r="Z23" s="127" t="e">
        <f t="shared" si="7"/>
        <v>#DIV/0!</v>
      </c>
      <c r="AA23" s="128"/>
      <c r="AB23" s="130"/>
      <c r="AC23" s="130"/>
      <c r="AD23" s="130"/>
      <c r="AE23" s="130"/>
      <c r="AF23" s="130"/>
      <c r="AG23" s="130"/>
    </row>
    <row r="24" spans="1:33" ht="30" customHeight="1" x14ac:dyDescent="0.45">
      <c r="A24" s="131" t="s">
        <v>70</v>
      </c>
      <c r="B24" s="153" t="s">
        <v>86</v>
      </c>
      <c r="C24" s="120" t="s">
        <v>84</v>
      </c>
      <c r="D24" s="133" t="s">
        <v>73</v>
      </c>
      <c r="E24" s="134"/>
      <c r="F24" s="135"/>
      <c r="G24" s="136">
        <f t="shared" si="36"/>
        <v>0</v>
      </c>
      <c r="H24" s="134"/>
      <c r="I24" s="135"/>
      <c r="J24" s="136">
        <f t="shared" si="37"/>
        <v>0</v>
      </c>
      <c r="K24" s="148"/>
      <c r="L24" s="149"/>
      <c r="M24" s="150">
        <f t="shared" si="38"/>
        <v>0</v>
      </c>
      <c r="N24" s="148"/>
      <c r="O24" s="149"/>
      <c r="P24" s="150">
        <f t="shared" si="39"/>
        <v>0</v>
      </c>
      <c r="Q24" s="148"/>
      <c r="R24" s="149"/>
      <c r="S24" s="150">
        <f t="shared" si="40"/>
        <v>0</v>
      </c>
      <c r="T24" s="148"/>
      <c r="U24" s="149"/>
      <c r="V24" s="150">
        <f t="shared" si="41"/>
        <v>0</v>
      </c>
      <c r="W24" s="137">
        <f t="shared" si="42"/>
        <v>0</v>
      </c>
      <c r="X24" s="126">
        <f t="shared" si="43"/>
        <v>0</v>
      </c>
      <c r="Y24" s="126">
        <f t="shared" si="6"/>
        <v>0</v>
      </c>
      <c r="Z24" s="127" t="e">
        <f t="shared" si="7"/>
        <v>#DIV/0!</v>
      </c>
      <c r="AA24" s="151"/>
      <c r="AB24" s="130"/>
      <c r="AC24" s="130"/>
      <c r="AD24" s="130"/>
      <c r="AE24" s="130"/>
      <c r="AF24" s="130"/>
      <c r="AG24" s="130"/>
    </row>
    <row r="25" spans="1:33" ht="30" customHeight="1" x14ac:dyDescent="0.45">
      <c r="A25" s="107" t="s">
        <v>65</v>
      </c>
      <c r="B25" s="154" t="s">
        <v>87</v>
      </c>
      <c r="C25" s="139" t="s">
        <v>88</v>
      </c>
      <c r="D25" s="140"/>
      <c r="E25" s="141">
        <f>SUM(E26:E28)</f>
        <v>0</v>
      </c>
      <c r="F25" s="142"/>
      <c r="G25" s="143">
        <f t="shared" ref="G25:H25" si="44">SUM(G26:G28)</f>
        <v>0</v>
      </c>
      <c r="H25" s="141">
        <f t="shared" si="44"/>
        <v>0</v>
      </c>
      <c r="I25" s="142"/>
      <c r="J25" s="143">
        <f t="shared" ref="J25:K25" si="45">SUM(J26:J28)</f>
        <v>0</v>
      </c>
      <c r="K25" s="141">
        <f t="shared" si="45"/>
        <v>0</v>
      </c>
      <c r="L25" s="142"/>
      <c r="M25" s="143">
        <f t="shared" ref="M25:N25" si="46">SUM(M26:M28)</f>
        <v>0</v>
      </c>
      <c r="N25" s="141">
        <f t="shared" si="46"/>
        <v>0</v>
      </c>
      <c r="O25" s="142"/>
      <c r="P25" s="143">
        <f t="shared" ref="P25:Q25" si="47">SUM(P26:P28)</f>
        <v>0</v>
      </c>
      <c r="Q25" s="141">
        <f t="shared" si="47"/>
        <v>0</v>
      </c>
      <c r="R25" s="142"/>
      <c r="S25" s="143">
        <f t="shared" ref="S25:T25" si="48">SUM(S26:S28)</f>
        <v>0</v>
      </c>
      <c r="T25" s="141">
        <f t="shared" si="48"/>
        <v>0</v>
      </c>
      <c r="U25" s="142"/>
      <c r="V25" s="143">
        <f t="shared" ref="V25:X25" si="49">SUM(V26:V28)</f>
        <v>0</v>
      </c>
      <c r="W25" s="143">
        <f t="shared" si="49"/>
        <v>0</v>
      </c>
      <c r="X25" s="143">
        <f t="shared" si="49"/>
        <v>0</v>
      </c>
      <c r="Y25" s="114">
        <f t="shared" si="6"/>
        <v>0</v>
      </c>
      <c r="Z25" s="115" t="e">
        <f t="shared" si="7"/>
        <v>#DIV/0!</v>
      </c>
      <c r="AA25" s="145"/>
      <c r="AB25" s="6"/>
      <c r="AC25" s="6"/>
      <c r="AD25" s="6"/>
      <c r="AE25" s="6"/>
      <c r="AF25" s="6"/>
      <c r="AG25" s="6"/>
    </row>
    <row r="26" spans="1:33" ht="30" customHeight="1" x14ac:dyDescent="0.45">
      <c r="A26" s="155" t="s">
        <v>70</v>
      </c>
      <c r="B26" s="156" t="s">
        <v>89</v>
      </c>
      <c r="C26" s="120" t="s">
        <v>90</v>
      </c>
      <c r="D26" s="157"/>
      <c r="E26" s="158">
        <f>G13</f>
        <v>0</v>
      </c>
      <c r="F26" s="159">
        <v>0.22</v>
      </c>
      <c r="G26" s="160">
        <f t="shared" ref="G26:G28" si="50">E26*F26</f>
        <v>0</v>
      </c>
      <c r="H26" s="158">
        <f>J13</f>
        <v>0</v>
      </c>
      <c r="I26" s="159">
        <v>0.22</v>
      </c>
      <c r="J26" s="160">
        <f t="shared" ref="J26:J28" si="51">H26*I26</f>
        <v>0</v>
      </c>
      <c r="K26" s="158">
        <f>M13</f>
        <v>0</v>
      </c>
      <c r="L26" s="159">
        <v>0.22</v>
      </c>
      <c r="M26" s="160">
        <f t="shared" ref="M26:M28" si="52">K26*L26</f>
        <v>0</v>
      </c>
      <c r="N26" s="158">
        <f>P13</f>
        <v>0</v>
      </c>
      <c r="O26" s="159">
        <v>0.22</v>
      </c>
      <c r="P26" s="160">
        <f t="shared" ref="P26:P28" si="53">N26*O26</f>
        <v>0</v>
      </c>
      <c r="Q26" s="158">
        <f>S13</f>
        <v>0</v>
      </c>
      <c r="R26" s="159">
        <v>0.22</v>
      </c>
      <c r="S26" s="160">
        <f t="shared" ref="S26:S28" si="54">Q26*R26</f>
        <v>0</v>
      </c>
      <c r="T26" s="158">
        <f>V13</f>
        <v>0</v>
      </c>
      <c r="U26" s="159">
        <v>0.22</v>
      </c>
      <c r="V26" s="160">
        <f t="shared" ref="V26:V28" si="55">T26*U26</f>
        <v>0</v>
      </c>
      <c r="W26" s="126">
        <f t="shared" ref="W26:W28" si="56">G26+M26+S26</f>
        <v>0</v>
      </c>
      <c r="X26" s="126">
        <f t="shared" ref="X26:X28" si="57">J26+P26+V26</f>
        <v>0</v>
      </c>
      <c r="Y26" s="126">
        <f t="shared" si="6"/>
        <v>0</v>
      </c>
      <c r="Z26" s="127" t="e">
        <f t="shared" si="7"/>
        <v>#DIV/0!</v>
      </c>
      <c r="AA26" s="161"/>
      <c r="AB26" s="129"/>
      <c r="AC26" s="130"/>
      <c r="AD26" s="130"/>
      <c r="AE26" s="130"/>
      <c r="AF26" s="130"/>
      <c r="AG26" s="130"/>
    </row>
    <row r="27" spans="1:33" ht="30" customHeight="1" x14ac:dyDescent="0.45">
      <c r="A27" s="118" t="s">
        <v>70</v>
      </c>
      <c r="B27" s="119" t="s">
        <v>91</v>
      </c>
      <c r="C27" s="120" t="s">
        <v>92</v>
      </c>
      <c r="D27" s="121"/>
      <c r="E27" s="122">
        <f>G17</f>
        <v>0</v>
      </c>
      <c r="F27" s="123">
        <v>0.22</v>
      </c>
      <c r="G27" s="124">
        <f t="shared" si="50"/>
        <v>0</v>
      </c>
      <c r="H27" s="122">
        <f>J17</f>
        <v>0</v>
      </c>
      <c r="I27" s="123">
        <v>0.22</v>
      </c>
      <c r="J27" s="124">
        <f t="shared" si="51"/>
        <v>0</v>
      </c>
      <c r="K27" s="122">
        <f>M17</f>
        <v>0</v>
      </c>
      <c r="L27" s="123">
        <v>0.22</v>
      </c>
      <c r="M27" s="124">
        <f t="shared" si="52"/>
        <v>0</v>
      </c>
      <c r="N27" s="122">
        <f>P17</f>
        <v>0</v>
      </c>
      <c r="O27" s="123">
        <v>0.22</v>
      </c>
      <c r="P27" s="124">
        <f t="shared" si="53"/>
        <v>0</v>
      </c>
      <c r="Q27" s="122">
        <f>S17</f>
        <v>0</v>
      </c>
      <c r="R27" s="123">
        <v>0.22</v>
      </c>
      <c r="S27" s="124">
        <f t="shared" si="54"/>
        <v>0</v>
      </c>
      <c r="T27" s="122">
        <f>V17</f>
        <v>0</v>
      </c>
      <c r="U27" s="123">
        <v>0.22</v>
      </c>
      <c r="V27" s="124">
        <f t="shared" si="55"/>
        <v>0</v>
      </c>
      <c r="W27" s="125">
        <f t="shared" si="56"/>
        <v>0</v>
      </c>
      <c r="X27" s="126">
        <f t="shared" si="57"/>
        <v>0</v>
      </c>
      <c r="Y27" s="126">
        <f t="shared" si="6"/>
        <v>0</v>
      </c>
      <c r="Z27" s="127" t="e">
        <f t="shared" si="7"/>
        <v>#DIV/0!</v>
      </c>
      <c r="AA27" s="128"/>
      <c r="AB27" s="130"/>
      <c r="AC27" s="130"/>
      <c r="AD27" s="130"/>
      <c r="AE27" s="130"/>
      <c r="AF27" s="130"/>
      <c r="AG27" s="130"/>
    </row>
    <row r="28" spans="1:33" ht="30" customHeight="1" x14ac:dyDescent="0.45">
      <c r="A28" s="131" t="s">
        <v>70</v>
      </c>
      <c r="B28" s="153" t="s">
        <v>93</v>
      </c>
      <c r="C28" s="162" t="s">
        <v>82</v>
      </c>
      <c r="D28" s="133"/>
      <c r="E28" s="134">
        <f>G21</f>
        <v>0</v>
      </c>
      <c r="F28" s="135">
        <v>0.22</v>
      </c>
      <c r="G28" s="136">
        <f t="shared" si="50"/>
        <v>0</v>
      </c>
      <c r="H28" s="134">
        <f>J21</f>
        <v>0</v>
      </c>
      <c r="I28" s="135">
        <v>0.22</v>
      </c>
      <c r="J28" s="136">
        <f t="shared" si="51"/>
        <v>0</v>
      </c>
      <c r="K28" s="134">
        <f>M21</f>
        <v>0</v>
      </c>
      <c r="L28" s="135">
        <v>0.22</v>
      </c>
      <c r="M28" s="136">
        <f t="shared" si="52"/>
        <v>0</v>
      </c>
      <c r="N28" s="134">
        <f>P21</f>
        <v>0</v>
      </c>
      <c r="O28" s="135">
        <v>0.22</v>
      </c>
      <c r="P28" s="136">
        <f t="shared" si="53"/>
        <v>0</v>
      </c>
      <c r="Q28" s="134">
        <f>S21</f>
        <v>0</v>
      </c>
      <c r="R28" s="135">
        <v>0.22</v>
      </c>
      <c r="S28" s="136">
        <f t="shared" si="54"/>
        <v>0</v>
      </c>
      <c r="T28" s="134">
        <f>V21</f>
        <v>0</v>
      </c>
      <c r="U28" s="135">
        <v>0.22</v>
      </c>
      <c r="V28" s="136">
        <f t="shared" si="55"/>
        <v>0</v>
      </c>
      <c r="W28" s="137">
        <f t="shared" si="56"/>
        <v>0</v>
      </c>
      <c r="X28" s="126">
        <f t="shared" si="57"/>
        <v>0</v>
      </c>
      <c r="Y28" s="126">
        <f t="shared" si="6"/>
        <v>0</v>
      </c>
      <c r="Z28" s="127" t="e">
        <f t="shared" si="7"/>
        <v>#DIV/0!</v>
      </c>
      <c r="AA28" s="138"/>
      <c r="AB28" s="130"/>
      <c r="AC28" s="130"/>
      <c r="AD28" s="130"/>
      <c r="AE28" s="130"/>
      <c r="AF28" s="130"/>
      <c r="AG28" s="130"/>
    </row>
    <row r="29" spans="1:33" ht="30" customHeight="1" x14ac:dyDescent="0.45">
      <c r="A29" s="107" t="s">
        <v>67</v>
      </c>
      <c r="B29" s="154" t="s">
        <v>94</v>
      </c>
      <c r="C29" s="139" t="s">
        <v>95</v>
      </c>
      <c r="D29" s="140"/>
      <c r="E29" s="141">
        <f>SUM(E30:E32)</f>
        <v>4</v>
      </c>
      <c r="F29" s="142"/>
      <c r="G29" s="143">
        <f t="shared" ref="G29:H29" si="58">SUM(G30:G32)</f>
        <v>59000</v>
      </c>
      <c r="H29" s="141">
        <f t="shared" si="58"/>
        <v>4</v>
      </c>
      <c r="I29" s="142"/>
      <c r="J29" s="143">
        <f t="shared" ref="J29:K29" si="59">SUM(J30:J32)</f>
        <v>59000</v>
      </c>
      <c r="K29" s="141">
        <f t="shared" si="59"/>
        <v>0</v>
      </c>
      <c r="L29" s="142"/>
      <c r="M29" s="143">
        <f t="shared" ref="M29:N29" si="60">SUM(M30:M32)</f>
        <v>0</v>
      </c>
      <c r="N29" s="141">
        <f t="shared" si="60"/>
        <v>0</v>
      </c>
      <c r="O29" s="142"/>
      <c r="P29" s="143">
        <f t="shared" ref="P29:Q29" si="61">SUM(P30:P32)</f>
        <v>0</v>
      </c>
      <c r="Q29" s="141">
        <f t="shared" si="61"/>
        <v>0</v>
      </c>
      <c r="R29" s="142"/>
      <c r="S29" s="143">
        <f t="shared" ref="S29:T29" si="62">SUM(S30:S32)</f>
        <v>0</v>
      </c>
      <c r="T29" s="141">
        <f t="shared" si="62"/>
        <v>0</v>
      </c>
      <c r="U29" s="142"/>
      <c r="V29" s="143">
        <f t="shared" ref="V29:X29" si="63">SUM(V30:V32)</f>
        <v>0</v>
      </c>
      <c r="W29" s="143">
        <f t="shared" si="63"/>
        <v>59000</v>
      </c>
      <c r="X29" s="143">
        <f t="shared" si="63"/>
        <v>59000</v>
      </c>
      <c r="Y29" s="143">
        <f t="shared" si="6"/>
        <v>0</v>
      </c>
      <c r="Z29" s="143">
        <f t="shared" si="7"/>
        <v>0</v>
      </c>
      <c r="AA29" s="145"/>
      <c r="AB29" s="6"/>
      <c r="AC29" s="6"/>
      <c r="AD29" s="6"/>
      <c r="AE29" s="6"/>
      <c r="AF29" s="6"/>
      <c r="AG29" s="6"/>
    </row>
    <row r="30" spans="1:33" ht="30" customHeight="1" x14ac:dyDescent="0.45">
      <c r="A30" s="118" t="s">
        <v>70</v>
      </c>
      <c r="B30" s="156" t="s">
        <v>96</v>
      </c>
      <c r="C30" s="334" t="s">
        <v>362</v>
      </c>
      <c r="D30" s="335" t="s">
        <v>73</v>
      </c>
      <c r="E30" s="336">
        <v>2</v>
      </c>
      <c r="F30" s="337">
        <v>19500</v>
      </c>
      <c r="G30" s="338">
        <f t="shared" ref="G30:G31" si="64">E30*F30</f>
        <v>39000</v>
      </c>
      <c r="H30" s="122">
        <v>2</v>
      </c>
      <c r="I30" s="123">
        <v>19500</v>
      </c>
      <c r="J30" s="124">
        <f t="shared" ref="J30:J32" si="65">H30*I30</f>
        <v>39000</v>
      </c>
      <c r="K30" s="122"/>
      <c r="L30" s="123"/>
      <c r="M30" s="124">
        <f t="shared" ref="M30:M32" si="66">K30*L30</f>
        <v>0</v>
      </c>
      <c r="N30" s="122"/>
      <c r="O30" s="123"/>
      <c r="P30" s="124">
        <f t="shared" ref="P30:P32" si="67">N30*O30</f>
        <v>0</v>
      </c>
      <c r="Q30" s="122"/>
      <c r="R30" s="123"/>
      <c r="S30" s="124">
        <f t="shared" ref="S30:S32" si="68">Q30*R30</f>
        <v>0</v>
      </c>
      <c r="T30" s="122"/>
      <c r="U30" s="123"/>
      <c r="V30" s="124">
        <f t="shared" ref="V30:V32" si="69">T30*U30</f>
        <v>0</v>
      </c>
      <c r="W30" s="125">
        <f t="shared" ref="W30:W32" si="70">G30+M30+S30</f>
        <v>39000</v>
      </c>
      <c r="X30" s="126">
        <f t="shared" ref="X30:X32" si="71">J30+P30+V30</f>
        <v>39000</v>
      </c>
      <c r="Y30" s="126">
        <f t="shared" si="6"/>
        <v>0</v>
      </c>
      <c r="Z30" s="127">
        <f t="shared" si="7"/>
        <v>0</v>
      </c>
      <c r="AA30" s="128"/>
      <c r="AB30" s="6"/>
      <c r="AC30" s="6"/>
      <c r="AD30" s="6"/>
      <c r="AE30" s="6"/>
      <c r="AF30" s="6"/>
      <c r="AG30" s="6"/>
    </row>
    <row r="31" spans="1:33" ht="30" customHeight="1" x14ac:dyDescent="0.45">
      <c r="A31" s="118" t="s">
        <v>70</v>
      </c>
      <c r="B31" s="119" t="s">
        <v>97</v>
      </c>
      <c r="C31" s="334" t="s">
        <v>363</v>
      </c>
      <c r="D31" s="335" t="s">
        <v>73</v>
      </c>
      <c r="E31" s="336">
        <v>2</v>
      </c>
      <c r="F31" s="337">
        <v>10000</v>
      </c>
      <c r="G31" s="338">
        <f t="shared" si="64"/>
        <v>20000</v>
      </c>
      <c r="H31" s="122">
        <v>2</v>
      </c>
      <c r="I31" s="123">
        <v>10000</v>
      </c>
      <c r="J31" s="124">
        <f t="shared" si="65"/>
        <v>20000</v>
      </c>
      <c r="K31" s="122"/>
      <c r="L31" s="123"/>
      <c r="M31" s="124">
        <f t="shared" si="66"/>
        <v>0</v>
      </c>
      <c r="N31" s="122"/>
      <c r="O31" s="123"/>
      <c r="P31" s="124">
        <f t="shared" si="67"/>
        <v>0</v>
      </c>
      <c r="Q31" s="122"/>
      <c r="R31" s="123"/>
      <c r="S31" s="124">
        <f t="shared" si="68"/>
        <v>0</v>
      </c>
      <c r="T31" s="122"/>
      <c r="U31" s="123"/>
      <c r="V31" s="124">
        <f t="shared" si="69"/>
        <v>0</v>
      </c>
      <c r="W31" s="125">
        <f t="shared" si="70"/>
        <v>20000</v>
      </c>
      <c r="X31" s="126">
        <f t="shared" si="71"/>
        <v>20000</v>
      </c>
      <c r="Y31" s="126">
        <f t="shared" si="6"/>
        <v>0</v>
      </c>
      <c r="Z31" s="127">
        <f t="shared" si="7"/>
        <v>0</v>
      </c>
      <c r="AA31" s="128"/>
      <c r="AB31" s="6"/>
      <c r="AC31" s="6"/>
      <c r="AD31" s="6"/>
      <c r="AE31" s="6"/>
      <c r="AF31" s="6"/>
      <c r="AG31" s="6"/>
    </row>
    <row r="32" spans="1:33" ht="30" customHeight="1" x14ac:dyDescent="0.45">
      <c r="A32" s="131" t="s">
        <v>70</v>
      </c>
      <c r="B32" s="132" t="s">
        <v>98</v>
      </c>
      <c r="C32" s="163" t="s">
        <v>84</v>
      </c>
      <c r="D32" s="133" t="s">
        <v>73</v>
      </c>
      <c r="E32" s="134"/>
      <c r="F32" s="135"/>
      <c r="G32" s="136">
        <f t="shared" ref="G32" si="72">E32*F32</f>
        <v>0</v>
      </c>
      <c r="H32" s="134"/>
      <c r="I32" s="135"/>
      <c r="J32" s="136">
        <f t="shared" si="65"/>
        <v>0</v>
      </c>
      <c r="K32" s="148"/>
      <c r="L32" s="149"/>
      <c r="M32" s="150">
        <f t="shared" si="66"/>
        <v>0</v>
      </c>
      <c r="N32" s="148"/>
      <c r="O32" s="149"/>
      <c r="P32" s="150">
        <f t="shared" si="67"/>
        <v>0</v>
      </c>
      <c r="Q32" s="148"/>
      <c r="R32" s="149"/>
      <c r="S32" s="150">
        <f t="shared" si="68"/>
        <v>0</v>
      </c>
      <c r="T32" s="148"/>
      <c r="U32" s="149"/>
      <c r="V32" s="150">
        <f t="shared" si="69"/>
        <v>0</v>
      </c>
      <c r="W32" s="137">
        <f t="shared" si="70"/>
        <v>0</v>
      </c>
      <c r="X32" s="126">
        <f t="shared" si="71"/>
        <v>0</v>
      </c>
      <c r="Y32" s="164">
        <f t="shared" si="6"/>
        <v>0</v>
      </c>
      <c r="Z32" s="127" t="e">
        <f t="shared" si="7"/>
        <v>#DIV/0!</v>
      </c>
      <c r="AA32" s="151"/>
      <c r="AB32" s="6"/>
      <c r="AC32" s="6"/>
      <c r="AD32" s="6"/>
      <c r="AE32" s="6"/>
      <c r="AF32" s="6"/>
      <c r="AG32" s="6"/>
    </row>
    <row r="33" spans="1:33" ht="30" customHeight="1" x14ac:dyDescent="0.45">
      <c r="A33" s="165" t="s">
        <v>99</v>
      </c>
      <c r="B33" s="166"/>
      <c r="C33" s="167"/>
      <c r="D33" s="168"/>
      <c r="E33" s="169"/>
      <c r="F33" s="170"/>
      <c r="G33" s="171">
        <f>G13+G17+G21+G25+G29</f>
        <v>59000</v>
      </c>
      <c r="H33" s="169"/>
      <c r="I33" s="170"/>
      <c r="J33" s="171">
        <f>J13+J17+J21+J25+J29</f>
        <v>59000</v>
      </c>
      <c r="K33" s="169"/>
      <c r="L33" s="172"/>
      <c r="M33" s="171">
        <f>M13+M17+M21+M25+M29</f>
        <v>0</v>
      </c>
      <c r="N33" s="169"/>
      <c r="O33" s="172"/>
      <c r="P33" s="171">
        <f>P13+P17+P21+P25+P29</f>
        <v>0</v>
      </c>
      <c r="Q33" s="169"/>
      <c r="R33" s="172"/>
      <c r="S33" s="171">
        <f>S13+S17+S21+S25+S29</f>
        <v>0</v>
      </c>
      <c r="T33" s="169"/>
      <c r="U33" s="172"/>
      <c r="V33" s="171">
        <f t="shared" ref="V33:X33" si="73">V13+V17+V21+V25+V29</f>
        <v>0</v>
      </c>
      <c r="W33" s="171">
        <f t="shared" si="73"/>
        <v>59000</v>
      </c>
      <c r="X33" s="173">
        <f t="shared" si="73"/>
        <v>59000</v>
      </c>
      <c r="Y33" s="174">
        <f t="shared" si="6"/>
        <v>0</v>
      </c>
      <c r="Z33" s="175">
        <f t="shared" si="7"/>
        <v>0</v>
      </c>
      <c r="AA33" s="176"/>
      <c r="AB33" s="5"/>
      <c r="AC33" s="6"/>
      <c r="AD33" s="6"/>
      <c r="AE33" s="6"/>
      <c r="AF33" s="6"/>
      <c r="AG33" s="6"/>
    </row>
    <row r="34" spans="1:33" ht="30" customHeight="1" x14ac:dyDescent="0.45">
      <c r="A34" s="177" t="s">
        <v>65</v>
      </c>
      <c r="B34" s="178">
        <v>2</v>
      </c>
      <c r="C34" s="179" t="s">
        <v>100</v>
      </c>
      <c r="D34" s="180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5"/>
      <c r="X34" s="105"/>
      <c r="Y34" s="181"/>
      <c r="Z34" s="105"/>
      <c r="AA34" s="106"/>
      <c r="AB34" s="6"/>
      <c r="AC34" s="6"/>
      <c r="AD34" s="6"/>
      <c r="AE34" s="6"/>
      <c r="AF34" s="6"/>
      <c r="AG34" s="6"/>
    </row>
    <row r="35" spans="1:33" ht="30" customHeight="1" x14ac:dyDescent="0.45">
      <c r="A35" s="107" t="s">
        <v>67</v>
      </c>
      <c r="B35" s="154" t="s">
        <v>101</v>
      </c>
      <c r="C35" s="109" t="s">
        <v>102</v>
      </c>
      <c r="D35" s="110"/>
      <c r="E35" s="111">
        <f>SUM(E36:E38)</f>
        <v>0</v>
      </c>
      <c r="F35" s="112"/>
      <c r="G35" s="113">
        <f t="shared" ref="G35:H35" si="74">SUM(G36:G38)</f>
        <v>0</v>
      </c>
      <c r="H35" s="111">
        <f t="shared" si="74"/>
        <v>0</v>
      </c>
      <c r="I35" s="112"/>
      <c r="J35" s="113">
        <f t="shared" ref="J35:K35" si="75">SUM(J36:J38)</f>
        <v>0</v>
      </c>
      <c r="K35" s="111">
        <f t="shared" si="75"/>
        <v>0</v>
      </c>
      <c r="L35" s="112"/>
      <c r="M35" s="113">
        <f t="shared" ref="M35:N35" si="76">SUM(M36:M38)</f>
        <v>0</v>
      </c>
      <c r="N35" s="111">
        <f t="shared" si="76"/>
        <v>0</v>
      </c>
      <c r="O35" s="112"/>
      <c r="P35" s="113">
        <f t="shared" ref="P35:Q35" si="77">SUM(P36:P38)</f>
        <v>0</v>
      </c>
      <c r="Q35" s="111">
        <f t="shared" si="77"/>
        <v>0</v>
      </c>
      <c r="R35" s="112"/>
      <c r="S35" s="113">
        <f t="shared" ref="S35:T35" si="78">SUM(S36:S38)</f>
        <v>0</v>
      </c>
      <c r="T35" s="111">
        <f t="shared" si="78"/>
        <v>0</v>
      </c>
      <c r="U35" s="112"/>
      <c r="V35" s="113">
        <f t="shared" ref="V35:X35" si="79">SUM(V36:V38)</f>
        <v>0</v>
      </c>
      <c r="W35" s="113">
        <f t="shared" si="79"/>
        <v>0</v>
      </c>
      <c r="X35" s="182">
        <f t="shared" si="79"/>
        <v>0</v>
      </c>
      <c r="Y35" s="142">
        <f t="shared" ref="Y35:Y47" si="80">W35-X35</f>
        <v>0</v>
      </c>
      <c r="Z35" s="183" t="e">
        <f t="shared" ref="Z35:Z47" si="81">Y35/W35</f>
        <v>#DIV/0!</v>
      </c>
      <c r="AA35" s="116"/>
      <c r="AB35" s="184"/>
      <c r="AC35" s="117"/>
      <c r="AD35" s="117"/>
      <c r="AE35" s="117"/>
      <c r="AF35" s="117"/>
      <c r="AG35" s="117"/>
    </row>
    <row r="36" spans="1:33" ht="30" customHeight="1" x14ac:dyDescent="0.45">
      <c r="A36" s="118" t="s">
        <v>70</v>
      </c>
      <c r="B36" s="119" t="s">
        <v>103</v>
      </c>
      <c r="C36" s="120" t="s">
        <v>104</v>
      </c>
      <c r="D36" s="121" t="s">
        <v>105</v>
      </c>
      <c r="E36" s="122"/>
      <c r="F36" s="123"/>
      <c r="G36" s="124">
        <f t="shared" ref="G36:G38" si="82">E36*F36</f>
        <v>0</v>
      </c>
      <c r="H36" s="122"/>
      <c r="I36" s="123"/>
      <c r="J36" s="124">
        <f t="shared" ref="J36:J38" si="83">H36*I36</f>
        <v>0</v>
      </c>
      <c r="K36" s="122"/>
      <c r="L36" s="123"/>
      <c r="M36" s="124">
        <f t="shared" ref="M36:M38" si="84">K36*L36</f>
        <v>0</v>
      </c>
      <c r="N36" s="122"/>
      <c r="O36" s="123"/>
      <c r="P36" s="124">
        <f t="shared" ref="P36:P38" si="85">N36*O36</f>
        <v>0</v>
      </c>
      <c r="Q36" s="122"/>
      <c r="R36" s="123"/>
      <c r="S36" s="124">
        <f t="shared" ref="S36:S38" si="86">Q36*R36</f>
        <v>0</v>
      </c>
      <c r="T36" s="122"/>
      <c r="U36" s="123"/>
      <c r="V36" s="124">
        <f t="shared" ref="V36:V38" si="87">T36*U36</f>
        <v>0</v>
      </c>
      <c r="W36" s="125">
        <f t="shared" ref="W36:W38" si="88">G36+M36+S36</f>
        <v>0</v>
      </c>
      <c r="X36" s="126">
        <f t="shared" ref="X36:X38" si="89">J36+P36+V36</f>
        <v>0</v>
      </c>
      <c r="Y36" s="126">
        <f t="shared" si="80"/>
        <v>0</v>
      </c>
      <c r="Z36" s="127" t="e">
        <f t="shared" si="81"/>
        <v>#DIV/0!</v>
      </c>
      <c r="AA36" s="128"/>
      <c r="AB36" s="130"/>
      <c r="AC36" s="130"/>
      <c r="AD36" s="130"/>
      <c r="AE36" s="130"/>
      <c r="AF36" s="130"/>
      <c r="AG36" s="130"/>
    </row>
    <row r="37" spans="1:33" ht="30" customHeight="1" x14ac:dyDescent="0.45">
      <c r="A37" s="118" t="s">
        <v>70</v>
      </c>
      <c r="B37" s="119" t="s">
        <v>106</v>
      </c>
      <c r="C37" s="120" t="s">
        <v>104</v>
      </c>
      <c r="D37" s="121" t="s">
        <v>105</v>
      </c>
      <c r="E37" s="122"/>
      <c r="F37" s="123"/>
      <c r="G37" s="124">
        <f t="shared" si="82"/>
        <v>0</v>
      </c>
      <c r="H37" s="122"/>
      <c r="I37" s="123"/>
      <c r="J37" s="124">
        <f t="shared" si="83"/>
        <v>0</v>
      </c>
      <c r="K37" s="122"/>
      <c r="L37" s="123"/>
      <c r="M37" s="124">
        <f t="shared" si="84"/>
        <v>0</v>
      </c>
      <c r="N37" s="122"/>
      <c r="O37" s="123"/>
      <c r="P37" s="124">
        <f t="shared" si="85"/>
        <v>0</v>
      </c>
      <c r="Q37" s="122"/>
      <c r="R37" s="123"/>
      <c r="S37" s="124">
        <f t="shared" si="86"/>
        <v>0</v>
      </c>
      <c r="T37" s="122"/>
      <c r="U37" s="123"/>
      <c r="V37" s="124">
        <f t="shared" si="87"/>
        <v>0</v>
      </c>
      <c r="W37" s="125">
        <f t="shared" si="88"/>
        <v>0</v>
      </c>
      <c r="X37" s="126">
        <f t="shared" si="89"/>
        <v>0</v>
      </c>
      <c r="Y37" s="126">
        <f t="shared" si="80"/>
        <v>0</v>
      </c>
      <c r="Z37" s="127" t="e">
        <f t="shared" si="81"/>
        <v>#DIV/0!</v>
      </c>
      <c r="AA37" s="128"/>
      <c r="AB37" s="130"/>
      <c r="AC37" s="130"/>
      <c r="AD37" s="130"/>
      <c r="AE37" s="130"/>
      <c r="AF37" s="130"/>
      <c r="AG37" s="130"/>
    </row>
    <row r="38" spans="1:33" ht="30" customHeight="1" x14ac:dyDescent="0.45">
      <c r="A38" s="146" t="s">
        <v>70</v>
      </c>
      <c r="B38" s="153" t="s">
        <v>107</v>
      </c>
      <c r="C38" s="120" t="s">
        <v>104</v>
      </c>
      <c r="D38" s="147" t="s">
        <v>105</v>
      </c>
      <c r="E38" s="148"/>
      <c r="F38" s="149"/>
      <c r="G38" s="150">
        <f t="shared" si="82"/>
        <v>0</v>
      </c>
      <c r="H38" s="148"/>
      <c r="I38" s="149"/>
      <c r="J38" s="150">
        <f t="shared" si="83"/>
        <v>0</v>
      </c>
      <c r="K38" s="148"/>
      <c r="L38" s="149"/>
      <c r="M38" s="150">
        <f t="shared" si="84"/>
        <v>0</v>
      </c>
      <c r="N38" s="148"/>
      <c r="O38" s="149"/>
      <c r="P38" s="150">
        <f t="shared" si="85"/>
        <v>0</v>
      </c>
      <c r="Q38" s="148"/>
      <c r="R38" s="149"/>
      <c r="S38" s="150">
        <f t="shared" si="86"/>
        <v>0</v>
      </c>
      <c r="T38" s="148"/>
      <c r="U38" s="149"/>
      <c r="V38" s="150">
        <f t="shared" si="87"/>
        <v>0</v>
      </c>
      <c r="W38" s="137">
        <f t="shared" si="88"/>
        <v>0</v>
      </c>
      <c r="X38" s="126">
        <f t="shared" si="89"/>
        <v>0</v>
      </c>
      <c r="Y38" s="126">
        <f t="shared" si="80"/>
        <v>0</v>
      </c>
      <c r="Z38" s="127" t="e">
        <f t="shared" si="81"/>
        <v>#DIV/0!</v>
      </c>
      <c r="AA38" s="151"/>
      <c r="AB38" s="130"/>
      <c r="AC38" s="130"/>
      <c r="AD38" s="130"/>
      <c r="AE38" s="130"/>
      <c r="AF38" s="130"/>
      <c r="AG38" s="130"/>
    </row>
    <row r="39" spans="1:33" ht="30" customHeight="1" x14ac:dyDescent="0.45">
      <c r="A39" s="107" t="s">
        <v>67</v>
      </c>
      <c r="B39" s="154" t="s">
        <v>108</v>
      </c>
      <c r="C39" s="152" t="s">
        <v>109</v>
      </c>
      <c r="D39" s="140"/>
      <c r="E39" s="141">
        <f>SUM(E40:E42)</f>
        <v>0</v>
      </c>
      <c r="F39" s="142"/>
      <c r="G39" s="143">
        <f t="shared" ref="G39:H39" si="90">SUM(G40:G42)</f>
        <v>0</v>
      </c>
      <c r="H39" s="141">
        <f t="shared" si="90"/>
        <v>0</v>
      </c>
      <c r="I39" s="142"/>
      <c r="J39" s="143">
        <f t="shared" ref="J39:K39" si="91">SUM(J40:J42)</f>
        <v>0</v>
      </c>
      <c r="K39" s="141">
        <f t="shared" si="91"/>
        <v>0</v>
      </c>
      <c r="L39" s="142"/>
      <c r="M39" s="143">
        <f t="shared" ref="M39:N39" si="92">SUM(M40:M42)</f>
        <v>0</v>
      </c>
      <c r="N39" s="141">
        <f t="shared" si="92"/>
        <v>0</v>
      </c>
      <c r="O39" s="142"/>
      <c r="P39" s="143">
        <f t="shared" ref="P39:Q39" si="93">SUM(P40:P42)</f>
        <v>0</v>
      </c>
      <c r="Q39" s="141">
        <f t="shared" si="93"/>
        <v>0</v>
      </c>
      <c r="R39" s="142"/>
      <c r="S39" s="143">
        <f t="shared" ref="S39:T39" si="94">SUM(S40:S42)</f>
        <v>0</v>
      </c>
      <c r="T39" s="141">
        <f t="shared" si="94"/>
        <v>0</v>
      </c>
      <c r="U39" s="142"/>
      <c r="V39" s="143">
        <f t="shared" ref="V39:X39" si="95">SUM(V40:V42)</f>
        <v>0</v>
      </c>
      <c r="W39" s="143">
        <f t="shared" si="95"/>
        <v>0</v>
      </c>
      <c r="X39" s="143">
        <f t="shared" si="95"/>
        <v>0</v>
      </c>
      <c r="Y39" s="185">
        <f t="shared" si="80"/>
        <v>0</v>
      </c>
      <c r="Z39" s="185" t="e">
        <f t="shared" si="81"/>
        <v>#DIV/0!</v>
      </c>
      <c r="AA39" s="145"/>
      <c r="AB39" s="117"/>
      <c r="AC39" s="117"/>
      <c r="AD39" s="117"/>
      <c r="AE39" s="117"/>
      <c r="AF39" s="117"/>
      <c r="AG39" s="117"/>
    </row>
    <row r="40" spans="1:33" ht="30" customHeight="1" x14ac:dyDescent="0.45">
      <c r="A40" s="118" t="s">
        <v>70</v>
      </c>
      <c r="B40" s="119" t="s">
        <v>110</v>
      </c>
      <c r="C40" s="120" t="s">
        <v>111</v>
      </c>
      <c r="D40" s="121" t="s">
        <v>112</v>
      </c>
      <c r="E40" s="122"/>
      <c r="F40" s="123"/>
      <c r="G40" s="124">
        <f t="shared" ref="G40:G42" si="96">E40*F40</f>
        <v>0</v>
      </c>
      <c r="H40" s="122"/>
      <c r="I40" s="123"/>
      <c r="J40" s="124">
        <f t="shared" ref="J40:J42" si="97">H40*I40</f>
        <v>0</v>
      </c>
      <c r="K40" s="122"/>
      <c r="L40" s="123"/>
      <c r="M40" s="124">
        <f t="shared" ref="M40:M42" si="98">K40*L40</f>
        <v>0</v>
      </c>
      <c r="N40" s="122"/>
      <c r="O40" s="123"/>
      <c r="P40" s="124">
        <f t="shared" ref="P40:P42" si="99">N40*O40</f>
        <v>0</v>
      </c>
      <c r="Q40" s="122"/>
      <c r="R40" s="123"/>
      <c r="S40" s="124">
        <f t="shared" ref="S40:S42" si="100">Q40*R40</f>
        <v>0</v>
      </c>
      <c r="T40" s="122"/>
      <c r="U40" s="123"/>
      <c r="V40" s="124">
        <f t="shared" ref="V40:V42" si="101">T40*U40</f>
        <v>0</v>
      </c>
      <c r="W40" s="125">
        <f t="shared" ref="W40:W42" si="102">G40+M40+S40</f>
        <v>0</v>
      </c>
      <c r="X40" s="126">
        <f t="shared" ref="X40:X42" si="103">J40+P40+V40</f>
        <v>0</v>
      </c>
      <c r="Y40" s="126">
        <f t="shared" si="80"/>
        <v>0</v>
      </c>
      <c r="Z40" s="127" t="e">
        <f t="shared" si="81"/>
        <v>#DIV/0!</v>
      </c>
      <c r="AA40" s="128"/>
      <c r="AB40" s="130"/>
      <c r="AC40" s="130"/>
      <c r="AD40" s="130"/>
      <c r="AE40" s="130"/>
      <c r="AF40" s="130"/>
      <c r="AG40" s="130"/>
    </row>
    <row r="41" spans="1:33" ht="30" customHeight="1" x14ac:dyDescent="0.45">
      <c r="A41" s="118" t="s">
        <v>70</v>
      </c>
      <c r="B41" s="119" t="s">
        <v>113</v>
      </c>
      <c r="C41" s="186" t="s">
        <v>111</v>
      </c>
      <c r="D41" s="121" t="s">
        <v>112</v>
      </c>
      <c r="E41" s="122"/>
      <c r="F41" s="123"/>
      <c r="G41" s="124">
        <f t="shared" si="96"/>
        <v>0</v>
      </c>
      <c r="H41" s="122"/>
      <c r="I41" s="123"/>
      <c r="J41" s="124">
        <f t="shared" si="97"/>
        <v>0</v>
      </c>
      <c r="K41" s="122"/>
      <c r="L41" s="123"/>
      <c r="M41" s="124">
        <f t="shared" si="98"/>
        <v>0</v>
      </c>
      <c r="N41" s="122"/>
      <c r="O41" s="123"/>
      <c r="P41" s="124">
        <f t="shared" si="99"/>
        <v>0</v>
      </c>
      <c r="Q41" s="122"/>
      <c r="R41" s="123"/>
      <c r="S41" s="124">
        <f t="shared" si="100"/>
        <v>0</v>
      </c>
      <c r="T41" s="122"/>
      <c r="U41" s="123"/>
      <c r="V41" s="124">
        <f t="shared" si="101"/>
        <v>0</v>
      </c>
      <c r="W41" s="125">
        <f t="shared" si="102"/>
        <v>0</v>
      </c>
      <c r="X41" s="126">
        <f t="shared" si="103"/>
        <v>0</v>
      </c>
      <c r="Y41" s="126">
        <f t="shared" si="80"/>
        <v>0</v>
      </c>
      <c r="Z41" s="127" t="e">
        <f t="shared" si="81"/>
        <v>#DIV/0!</v>
      </c>
      <c r="AA41" s="128"/>
      <c r="AB41" s="130"/>
      <c r="AC41" s="130"/>
      <c r="AD41" s="130"/>
      <c r="AE41" s="130"/>
      <c r="AF41" s="130"/>
      <c r="AG41" s="130"/>
    </row>
    <row r="42" spans="1:33" ht="30" customHeight="1" x14ac:dyDescent="0.45">
      <c r="A42" s="146" t="s">
        <v>70</v>
      </c>
      <c r="B42" s="153" t="s">
        <v>114</v>
      </c>
      <c r="C42" s="187" t="s">
        <v>111</v>
      </c>
      <c r="D42" s="147" t="s">
        <v>112</v>
      </c>
      <c r="E42" s="148"/>
      <c r="F42" s="149"/>
      <c r="G42" s="150">
        <f t="shared" si="96"/>
        <v>0</v>
      </c>
      <c r="H42" s="148"/>
      <c r="I42" s="149"/>
      <c r="J42" s="150">
        <f t="shared" si="97"/>
        <v>0</v>
      </c>
      <c r="K42" s="148"/>
      <c r="L42" s="149"/>
      <c r="M42" s="150">
        <f t="shared" si="98"/>
        <v>0</v>
      </c>
      <c r="N42" s="148"/>
      <c r="O42" s="149"/>
      <c r="P42" s="150">
        <f t="shared" si="99"/>
        <v>0</v>
      </c>
      <c r="Q42" s="148"/>
      <c r="R42" s="149"/>
      <c r="S42" s="150">
        <f t="shared" si="100"/>
        <v>0</v>
      </c>
      <c r="T42" s="148"/>
      <c r="U42" s="149"/>
      <c r="V42" s="150">
        <f t="shared" si="101"/>
        <v>0</v>
      </c>
      <c r="W42" s="137">
        <f t="shared" si="102"/>
        <v>0</v>
      </c>
      <c r="X42" s="126">
        <f t="shared" si="103"/>
        <v>0</v>
      </c>
      <c r="Y42" s="126">
        <f t="shared" si="80"/>
        <v>0</v>
      </c>
      <c r="Z42" s="127" t="e">
        <f t="shared" si="81"/>
        <v>#DIV/0!</v>
      </c>
      <c r="AA42" s="151"/>
      <c r="AB42" s="130"/>
      <c r="AC42" s="130"/>
      <c r="AD42" s="130"/>
      <c r="AE42" s="130"/>
      <c r="AF42" s="130"/>
      <c r="AG42" s="130"/>
    </row>
    <row r="43" spans="1:33" ht="30" customHeight="1" x14ac:dyDescent="0.45">
      <c r="A43" s="107" t="s">
        <v>67</v>
      </c>
      <c r="B43" s="154" t="s">
        <v>115</v>
      </c>
      <c r="C43" s="152" t="s">
        <v>116</v>
      </c>
      <c r="D43" s="140"/>
      <c r="E43" s="141">
        <f>SUM(E44:E46)</f>
        <v>0</v>
      </c>
      <c r="F43" s="142"/>
      <c r="G43" s="143">
        <f t="shared" ref="G43:H43" si="104">SUM(G44:G46)</f>
        <v>0</v>
      </c>
      <c r="H43" s="141">
        <f t="shared" si="104"/>
        <v>0</v>
      </c>
      <c r="I43" s="142"/>
      <c r="J43" s="143">
        <f t="shared" ref="J43:K43" si="105">SUM(J44:J46)</f>
        <v>0</v>
      </c>
      <c r="K43" s="141">
        <f t="shared" si="105"/>
        <v>0</v>
      </c>
      <c r="L43" s="142"/>
      <c r="M43" s="143">
        <f t="shared" ref="M43:N43" si="106">SUM(M44:M46)</f>
        <v>0</v>
      </c>
      <c r="N43" s="141">
        <f t="shared" si="106"/>
        <v>0</v>
      </c>
      <c r="O43" s="142"/>
      <c r="P43" s="143">
        <f t="shared" ref="P43:Q43" si="107">SUM(P44:P46)</f>
        <v>0</v>
      </c>
      <c r="Q43" s="141">
        <f t="shared" si="107"/>
        <v>0</v>
      </c>
      <c r="R43" s="142"/>
      <c r="S43" s="143">
        <f t="shared" ref="S43:T43" si="108">SUM(S44:S46)</f>
        <v>0</v>
      </c>
      <c r="T43" s="141">
        <f t="shared" si="108"/>
        <v>0</v>
      </c>
      <c r="U43" s="142"/>
      <c r="V43" s="143">
        <f t="shared" ref="V43:X43" si="109">SUM(V44:V46)</f>
        <v>0</v>
      </c>
      <c r="W43" s="143">
        <f t="shared" si="109"/>
        <v>0</v>
      </c>
      <c r="X43" s="143">
        <f t="shared" si="109"/>
        <v>0</v>
      </c>
      <c r="Y43" s="142">
        <f t="shared" si="80"/>
        <v>0</v>
      </c>
      <c r="Z43" s="142" t="e">
        <f t="shared" si="81"/>
        <v>#DIV/0!</v>
      </c>
      <c r="AA43" s="145"/>
      <c r="AB43" s="117"/>
      <c r="AC43" s="117"/>
      <c r="AD43" s="117"/>
      <c r="AE43" s="117"/>
      <c r="AF43" s="117"/>
      <c r="AG43" s="117"/>
    </row>
    <row r="44" spans="1:33" ht="30" customHeight="1" x14ac:dyDescent="0.45">
      <c r="A44" s="118" t="s">
        <v>70</v>
      </c>
      <c r="B44" s="119" t="s">
        <v>117</v>
      </c>
      <c r="C44" s="120" t="s">
        <v>118</v>
      </c>
      <c r="D44" s="121" t="s">
        <v>112</v>
      </c>
      <c r="E44" s="122"/>
      <c r="F44" s="123"/>
      <c r="G44" s="124">
        <f t="shared" ref="G44:G46" si="110">E44*F44</f>
        <v>0</v>
      </c>
      <c r="H44" s="122"/>
      <c r="I44" s="123"/>
      <c r="J44" s="124">
        <f t="shared" ref="J44:J46" si="111">H44*I44</f>
        <v>0</v>
      </c>
      <c r="K44" s="122"/>
      <c r="L44" s="123"/>
      <c r="M44" s="124">
        <f t="shared" ref="M44:M46" si="112">K44*L44</f>
        <v>0</v>
      </c>
      <c r="N44" s="122"/>
      <c r="O44" s="123"/>
      <c r="P44" s="124">
        <f t="shared" ref="P44:P46" si="113">N44*O44</f>
        <v>0</v>
      </c>
      <c r="Q44" s="122"/>
      <c r="R44" s="123"/>
      <c r="S44" s="124">
        <f t="shared" ref="S44:S46" si="114">Q44*R44</f>
        <v>0</v>
      </c>
      <c r="T44" s="122"/>
      <c r="U44" s="123"/>
      <c r="V44" s="124">
        <f t="shared" ref="V44:V46" si="115">T44*U44</f>
        <v>0</v>
      </c>
      <c r="W44" s="125">
        <f t="shared" ref="W44:W46" si="116">G44+M44+S44</f>
        <v>0</v>
      </c>
      <c r="X44" s="126">
        <f t="shared" ref="X44:X46" si="117">J44+P44+V44</f>
        <v>0</v>
      </c>
      <c r="Y44" s="126">
        <f t="shared" si="80"/>
        <v>0</v>
      </c>
      <c r="Z44" s="127" t="e">
        <f t="shared" si="81"/>
        <v>#DIV/0!</v>
      </c>
      <c r="AA44" s="128"/>
      <c r="AB44" s="129"/>
      <c r="AC44" s="130"/>
      <c r="AD44" s="130"/>
      <c r="AE44" s="130"/>
      <c r="AF44" s="130"/>
      <c r="AG44" s="130"/>
    </row>
    <row r="45" spans="1:33" ht="30" customHeight="1" x14ac:dyDescent="0.45">
      <c r="A45" s="118" t="s">
        <v>70</v>
      </c>
      <c r="B45" s="119" t="s">
        <v>119</v>
      </c>
      <c r="C45" s="120" t="s">
        <v>120</v>
      </c>
      <c r="D45" s="121" t="s">
        <v>112</v>
      </c>
      <c r="E45" s="122"/>
      <c r="F45" s="123"/>
      <c r="G45" s="124">
        <f t="shared" si="110"/>
        <v>0</v>
      </c>
      <c r="H45" s="122"/>
      <c r="I45" s="123"/>
      <c r="J45" s="124">
        <f t="shared" si="111"/>
        <v>0</v>
      </c>
      <c r="K45" s="122"/>
      <c r="L45" s="123"/>
      <c r="M45" s="124">
        <f t="shared" si="112"/>
        <v>0</v>
      </c>
      <c r="N45" s="122"/>
      <c r="O45" s="123"/>
      <c r="P45" s="124">
        <f t="shared" si="113"/>
        <v>0</v>
      </c>
      <c r="Q45" s="122"/>
      <c r="R45" s="123"/>
      <c r="S45" s="124">
        <f t="shared" si="114"/>
        <v>0</v>
      </c>
      <c r="T45" s="122"/>
      <c r="U45" s="123"/>
      <c r="V45" s="124">
        <f t="shared" si="115"/>
        <v>0</v>
      </c>
      <c r="W45" s="125">
        <f t="shared" si="116"/>
        <v>0</v>
      </c>
      <c r="X45" s="126">
        <f t="shared" si="117"/>
        <v>0</v>
      </c>
      <c r="Y45" s="126">
        <f t="shared" si="80"/>
        <v>0</v>
      </c>
      <c r="Z45" s="127" t="e">
        <f t="shared" si="81"/>
        <v>#DIV/0!</v>
      </c>
      <c r="AA45" s="128"/>
      <c r="AB45" s="130"/>
      <c r="AC45" s="130"/>
      <c r="AD45" s="130"/>
      <c r="AE45" s="130"/>
      <c r="AF45" s="130"/>
      <c r="AG45" s="130"/>
    </row>
    <row r="46" spans="1:33" ht="30" customHeight="1" x14ac:dyDescent="0.45">
      <c r="A46" s="131" t="s">
        <v>70</v>
      </c>
      <c r="B46" s="132" t="s">
        <v>121</v>
      </c>
      <c r="C46" s="163" t="s">
        <v>118</v>
      </c>
      <c r="D46" s="133" t="s">
        <v>112</v>
      </c>
      <c r="E46" s="148"/>
      <c r="F46" s="149"/>
      <c r="G46" s="150">
        <f t="shared" si="110"/>
        <v>0</v>
      </c>
      <c r="H46" s="148"/>
      <c r="I46" s="149"/>
      <c r="J46" s="150">
        <f t="shared" si="111"/>
        <v>0</v>
      </c>
      <c r="K46" s="148"/>
      <c r="L46" s="149"/>
      <c r="M46" s="150">
        <f t="shared" si="112"/>
        <v>0</v>
      </c>
      <c r="N46" s="148"/>
      <c r="O46" s="149"/>
      <c r="P46" s="150">
        <f t="shared" si="113"/>
        <v>0</v>
      </c>
      <c r="Q46" s="148"/>
      <c r="R46" s="149"/>
      <c r="S46" s="150">
        <f t="shared" si="114"/>
        <v>0</v>
      </c>
      <c r="T46" s="148"/>
      <c r="U46" s="149"/>
      <c r="V46" s="150">
        <f t="shared" si="115"/>
        <v>0</v>
      </c>
      <c r="W46" s="137">
        <f t="shared" si="116"/>
        <v>0</v>
      </c>
      <c r="X46" s="126">
        <f t="shared" si="117"/>
        <v>0</v>
      </c>
      <c r="Y46" s="126">
        <f t="shared" si="80"/>
        <v>0</v>
      </c>
      <c r="Z46" s="127" t="e">
        <f t="shared" si="81"/>
        <v>#DIV/0!</v>
      </c>
      <c r="AA46" s="151"/>
      <c r="AB46" s="130"/>
      <c r="AC46" s="130"/>
      <c r="AD46" s="130"/>
      <c r="AE46" s="130"/>
      <c r="AF46" s="130"/>
      <c r="AG46" s="130"/>
    </row>
    <row r="47" spans="1:33" ht="30" customHeight="1" x14ac:dyDescent="0.45">
      <c r="A47" s="165" t="s">
        <v>122</v>
      </c>
      <c r="B47" s="166"/>
      <c r="C47" s="167"/>
      <c r="D47" s="168"/>
      <c r="E47" s="172">
        <f>E43+E39+E35</f>
        <v>0</v>
      </c>
      <c r="F47" s="188"/>
      <c r="G47" s="171">
        <f t="shared" ref="G47:H47" si="118">G43+G39+G35</f>
        <v>0</v>
      </c>
      <c r="H47" s="172">
        <f t="shared" si="118"/>
        <v>0</v>
      </c>
      <c r="I47" s="188"/>
      <c r="J47" s="171">
        <f t="shared" ref="J47:K47" si="119">J43+J39+J35</f>
        <v>0</v>
      </c>
      <c r="K47" s="189">
        <f t="shared" si="119"/>
        <v>0</v>
      </c>
      <c r="L47" s="188"/>
      <c r="M47" s="171">
        <f t="shared" ref="M47:N47" si="120">M43+M39+M35</f>
        <v>0</v>
      </c>
      <c r="N47" s="189">
        <f t="shared" si="120"/>
        <v>0</v>
      </c>
      <c r="O47" s="188"/>
      <c r="P47" s="171">
        <f t="shared" ref="P47:Q47" si="121">P43+P39+P35</f>
        <v>0</v>
      </c>
      <c r="Q47" s="189">
        <f t="shared" si="121"/>
        <v>0</v>
      </c>
      <c r="R47" s="188"/>
      <c r="S47" s="171">
        <f t="shared" ref="S47:T47" si="122">S43+S39+S35</f>
        <v>0</v>
      </c>
      <c r="T47" s="189">
        <f t="shared" si="122"/>
        <v>0</v>
      </c>
      <c r="U47" s="188"/>
      <c r="V47" s="171">
        <f t="shared" ref="V47:X47" si="123">V43+V39+V35</f>
        <v>0</v>
      </c>
      <c r="W47" s="190">
        <f t="shared" si="123"/>
        <v>0</v>
      </c>
      <c r="X47" s="190">
        <f t="shared" si="123"/>
        <v>0</v>
      </c>
      <c r="Y47" s="190">
        <f t="shared" si="80"/>
        <v>0</v>
      </c>
      <c r="Z47" s="190" t="e">
        <f t="shared" si="81"/>
        <v>#DIV/0!</v>
      </c>
      <c r="AA47" s="176"/>
      <c r="AB47" s="6"/>
      <c r="AC47" s="6"/>
      <c r="AD47" s="6"/>
      <c r="AE47" s="6"/>
      <c r="AF47" s="6"/>
      <c r="AG47" s="6"/>
    </row>
    <row r="48" spans="1:33" ht="30" customHeight="1" x14ac:dyDescent="0.45">
      <c r="A48" s="177" t="s">
        <v>65</v>
      </c>
      <c r="B48" s="178">
        <v>3</v>
      </c>
      <c r="C48" s="179" t="s">
        <v>123</v>
      </c>
      <c r="D48" s="180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5"/>
      <c r="X48" s="105"/>
      <c r="Y48" s="105"/>
      <c r="Z48" s="105"/>
      <c r="AA48" s="106"/>
      <c r="AB48" s="6"/>
      <c r="AC48" s="6"/>
      <c r="AD48" s="6"/>
      <c r="AE48" s="6"/>
      <c r="AF48" s="6"/>
      <c r="AG48" s="6"/>
    </row>
    <row r="49" spans="1:33" ht="45" customHeight="1" x14ac:dyDescent="0.45">
      <c r="A49" s="107" t="s">
        <v>67</v>
      </c>
      <c r="B49" s="154" t="s">
        <v>124</v>
      </c>
      <c r="C49" s="109" t="s">
        <v>125</v>
      </c>
      <c r="D49" s="110"/>
      <c r="E49" s="111">
        <f>SUM(E50:E52)</f>
        <v>0</v>
      </c>
      <c r="F49" s="112"/>
      <c r="G49" s="113">
        <f t="shared" ref="G49:H49" si="124">SUM(G50:G52)</f>
        <v>0</v>
      </c>
      <c r="H49" s="111">
        <f t="shared" si="124"/>
        <v>0</v>
      </c>
      <c r="I49" s="112"/>
      <c r="J49" s="113">
        <f t="shared" ref="J49:K49" si="125">SUM(J50:J52)</f>
        <v>0</v>
      </c>
      <c r="K49" s="111">
        <f t="shared" si="125"/>
        <v>0</v>
      </c>
      <c r="L49" s="112"/>
      <c r="M49" s="113">
        <f t="shared" ref="M49:N49" si="126">SUM(M50:M52)</f>
        <v>0</v>
      </c>
      <c r="N49" s="111">
        <f t="shared" si="126"/>
        <v>0</v>
      </c>
      <c r="O49" s="112"/>
      <c r="P49" s="113">
        <f t="shared" ref="P49:Q49" si="127">SUM(P50:P52)</f>
        <v>0</v>
      </c>
      <c r="Q49" s="111">
        <f t="shared" si="127"/>
        <v>0</v>
      </c>
      <c r="R49" s="112"/>
      <c r="S49" s="113">
        <f t="shared" ref="S49:T49" si="128">SUM(S50:S52)</f>
        <v>0</v>
      </c>
      <c r="T49" s="111">
        <f t="shared" si="128"/>
        <v>0</v>
      </c>
      <c r="U49" s="112"/>
      <c r="V49" s="113">
        <f t="shared" ref="V49:X49" si="129">SUM(V50:V52)</f>
        <v>0</v>
      </c>
      <c r="W49" s="113">
        <f t="shared" si="129"/>
        <v>0</v>
      </c>
      <c r="X49" s="113">
        <f t="shared" si="129"/>
        <v>0</v>
      </c>
      <c r="Y49" s="114">
        <f t="shared" ref="Y49:Y56" si="130">W49-X49</f>
        <v>0</v>
      </c>
      <c r="Z49" s="115" t="e">
        <f t="shared" ref="Z49:Z56" si="131">Y49/W49</f>
        <v>#DIV/0!</v>
      </c>
      <c r="AA49" s="116"/>
      <c r="AB49" s="117"/>
      <c r="AC49" s="117"/>
      <c r="AD49" s="117"/>
      <c r="AE49" s="117"/>
      <c r="AF49" s="117"/>
      <c r="AG49" s="117"/>
    </row>
    <row r="50" spans="1:33" ht="30" customHeight="1" x14ac:dyDescent="0.45">
      <c r="A50" s="118" t="s">
        <v>70</v>
      </c>
      <c r="B50" s="119" t="s">
        <v>126</v>
      </c>
      <c r="C50" s="186" t="s">
        <v>127</v>
      </c>
      <c r="D50" s="121" t="s">
        <v>105</v>
      </c>
      <c r="E50" s="122"/>
      <c r="F50" s="123"/>
      <c r="G50" s="124">
        <f t="shared" ref="G50:G52" si="132">E50*F50</f>
        <v>0</v>
      </c>
      <c r="H50" s="122"/>
      <c r="I50" s="123"/>
      <c r="J50" s="124">
        <f t="shared" ref="J50:J52" si="133">H50*I50</f>
        <v>0</v>
      </c>
      <c r="K50" s="122"/>
      <c r="L50" s="123"/>
      <c r="M50" s="124">
        <f t="shared" ref="M50:M52" si="134">K50*L50</f>
        <v>0</v>
      </c>
      <c r="N50" s="122"/>
      <c r="O50" s="123"/>
      <c r="P50" s="124">
        <f t="shared" ref="P50:P52" si="135">N50*O50</f>
        <v>0</v>
      </c>
      <c r="Q50" s="122"/>
      <c r="R50" s="123"/>
      <c r="S50" s="124">
        <f t="shared" ref="S50:S52" si="136">Q50*R50</f>
        <v>0</v>
      </c>
      <c r="T50" s="122"/>
      <c r="U50" s="123"/>
      <c r="V50" s="124">
        <f t="shared" ref="V50:V52" si="137">T50*U50</f>
        <v>0</v>
      </c>
      <c r="W50" s="125">
        <f t="shared" ref="W50:W52" si="138">G50+M50+S50</f>
        <v>0</v>
      </c>
      <c r="X50" s="126">
        <f t="shared" ref="X50:X52" si="139">J50+P50+V50</f>
        <v>0</v>
      </c>
      <c r="Y50" s="126">
        <f t="shared" si="130"/>
        <v>0</v>
      </c>
      <c r="Z50" s="127" t="e">
        <f t="shared" si="131"/>
        <v>#DIV/0!</v>
      </c>
      <c r="AA50" s="128"/>
      <c r="AB50" s="130"/>
      <c r="AC50" s="130"/>
      <c r="AD50" s="130"/>
      <c r="AE50" s="130"/>
      <c r="AF50" s="130"/>
      <c r="AG50" s="130"/>
    </row>
    <row r="51" spans="1:33" ht="30" customHeight="1" x14ac:dyDescent="0.45">
      <c r="A51" s="118" t="s">
        <v>70</v>
      </c>
      <c r="B51" s="119" t="s">
        <v>128</v>
      </c>
      <c r="C51" s="186" t="s">
        <v>129</v>
      </c>
      <c r="D51" s="121" t="s">
        <v>105</v>
      </c>
      <c r="E51" s="122"/>
      <c r="F51" s="123"/>
      <c r="G51" s="124">
        <f t="shared" si="132"/>
        <v>0</v>
      </c>
      <c r="H51" s="122"/>
      <c r="I51" s="123"/>
      <c r="J51" s="124">
        <f t="shared" si="133"/>
        <v>0</v>
      </c>
      <c r="K51" s="122"/>
      <c r="L51" s="123"/>
      <c r="M51" s="124">
        <f t="shared" si="134"/>
        <v>0</v>
      </c>
      <c r="N51" s="122"/>
      <c r="O51" s="123"/>
      <c r="P51" s="124">
        <f t="shared" si="135"/>
        <v>0</v>
      </c>
      <c r="Q51" s="122"/>
      <c r="R51" s="123"/>
      <c r="S51" s="124">
        <f t="shared" si="136"/>
        <v>0</v>
      </c>
      <c r="T51" s="122"/>
      <c r="U51" s="123"/>
      <c r="V51" s="124">
        <f t="shared" si="137"/>
        <v>0</v>
      </c>
      <c r="W51" s="125">
        <f t="shared" si="138"/>
        <v>0</v>
      </c>
      <c r="X51" s="126">
        <f t="shared" si="139"/>
        <v>0</v>
      </c>
      <c r="Y51" s="126">
        <f t="shared" si="130"/>
        <v>0</v>
      </c>
      <c r="Z51" s="127" t="e">
        <f t="shared" si="131"/>
        <v>#DIV/0!</v>
      </c>
      <c r="AA51" s="128"/>
      <c r="AB51" s="130"/>
      <c r="AC51" s="130"/>
      <c r="AD51" s="130"/>
      <c r="AE51" s="130"/>
      <c r="AF51" s="130"/>
      <c r="AG51" s="130"/>
    </row>
    <row r="52" spans="1:33" ht="30" customHeight="1" x14ac:dyDescent="0.45">
      <c r="A52" s="131" t="s">
        <v>70</v>
      </c>
      <c r="B52" s="132" t="s">
        <v>130</v>
      </c>
      <c r="C52" s="162" t="s">
        <v>131</v>
      </c>
      <c r="D52" s="133" t="s">
        <v>105</v>
      </c>
      <c r="E52" s="134"/>
      <c r="F52" s="135"/>
      <c r="G52" s="136">
        <f t="shared" si="132"/>
        <v>0</v>
      </c>
      <c r="H52" s="134"/>
      <c r="I52" s="135"/>
      <c r="J52" s="136">
        <f t="shared" si="133"/>
        <v>0</v>
      </c>
      <c r="K52" s="134"/>
      <c r="L52" s="135"/>
      <c r="M52" s="136">
        <f t="shared" si="134"/>
        <v>0</v>
      </c>
      <c r="N52" s="134"/>
      <c r="O52" s="135"/>
      <c r="P52" s="136">
        <f t="shared" si="135"/>
        <v>0</v>
      </c>
      <c r="Q52" s="134"/>
      <c r="R52" s="135"/>
      <c r="S52" s="136">
        <f t="shared" si="136"/>
        <v>0</v>
      </c>
      <c r="T52" s="134"/>
      <c r="U52" s="135"/>
      <c r="V52" s="136">
        <f t="shared" si="137"/>
        <v>0</v>
      </c>
      <c r="W52" s="137">
        <f t="shared" si="138"/>
        <v>0</v>
      </c>
      <c r="X52" s="126">
        <f t="shared" si="139"/>
        <v>0</v>
      </c>
      <c r="Y52" s="126">
        <f t="shared" si="130"/>
        <v>0</v>
      </c>
      <c r="Z52" s="127" t="e">
        <f t="shared" si="131"/>
        <v>#DIV/0!</v>
      </c>
      <c r="AA52" s="138"/>
      <c r="AB52" s="130"/>
      <c r="AC52" s="130"/>
      <c r="AD52" s="130"/>
      <c r="AE52" s="130"/>
      <c r="AF52" s="130"/>
      <c r="AG52" s="130"/>
    </row>
    <row r="53" spans="1:33" ht="47.25" customHeight="1" x14ac:dyDescent="0.45">
      <c r="A53" s="107" t="s">
        <v>67</v>
      </c>
      <c r="B53" s="154" t="s">
        <v>132</v>
      </c>
      <c r="C53" s="139" t="s">
        <v>133</v>
      </c>
      <c r="D53" s="140"/>
      <c r="E53" s="141"/>
      <c r="F53" s="142"/>
      <c r="G53" s="143"/>
      <c r="H53" s="141"/>
      <c r="I53" s="142"/>
      <c r="J53" s="143"/>
      <c r="K53" s="141">
        <f>SUM(K54:K55)</f>
        <v>0</v>
      </c>
      <c r="L53" s="142"/>
      <c r="M53" s="143">
        <f t="shared" ref="M53:N53" si="140">SUM(M54:M55)</f>
        <v>0</v>
      </c>
      <c r="N53" s="141">
        <f t="shared" si="140"/>
        <v>0</v>
      </c>
      <c r="O53" s="142"/>
      <c r="P53" s="143">
        <f t="shared" ref="P53:Q53" si="141">SUM(P54:P55)</f>
        <v>0</v>
      </c>
      <c r="Q53" s="141">
        <f t="shared" si="141"/>
        <v>0</v>
      </c>
      <c r="R53" s="142"/>
      <c r="S53" s="143">
        <f t="shared" ref="S53:T53" si="142">SUM(S54:S55)</f>
        <v>0</v>
      </c>
      <c r="T53" s="141">
        <f t="shared" si="142"/>
        <v>0</v>
      </c>
      <c r="U53" s="142"/>
      <c r="V53" s="143">
        <f t="shared" ref="V53:X53" si="143">SUM(V54:V55)</f>
        <v>0</v>
      </c>
      <c r="W53" s="143">
        <f t="shared" si="143"/>
        <v>0</v>
      </c>
      <c r="X53" s="143">
        <f t="shared" si="143"/>
        <v>0</v>
      </c>
      <c r="Y53" s="143">
        <f t="shared" si="130"/>
        <v>0</v>
      </c>
      <c r="Z53" s="143" t="e">
        <f t="shared" si="131"/>
        <v>#DIV/0!</v>
      </c>
      <c r="AA53" s="145"/>
      <c r="AB53" s="117"/>
      <c r="AC53" s="117"/>
      <c r="AD53" s="117"/>
      <c r="AE53" s="117"/>
      <c r="AF53" s="117"/>
      <c r="AG53" s="117"/>
    </row>
    <row r="54" spans="1:33" ht="30" customHeight="1" x14ac:dyDescent="0.45">
      <c r="A54" s="118" t="s">
        <v>70</v>
      </c>
      <c r="B54" s="119" t="s">
        <v>134</v>
      </c>
      <c r="C54" s="186" t="s">
        <v>135</v>
      </c>
      <c r="D54" s="121" t="s">
        <v>136</v>
      </c>
      <c r="E54" s="386" t="s">
        <v>137</v>
      </c>
      <c r="F54" s="387"/>
      <c r="G54" s="388"/>
      <c r="H54" s="386" t="s">
        <v>137</v>
      </c>
      <c r="I54" s="387"/>
      <c r="J54" s="388"/>
      <c r="K54" s="122"/>
      <c r="L54" s="123"/>
      <c r="M54" s="124">
        <f t="shared" ref="M54:M55" si="144">K54*L54</f>
        <v>0</v>
      </c>
      <c r="N54" s="122"/>
      <c r="O54" s="123"/>
      <c r="P54" s="124">
        <f t="shared" ref="P54:P55" si="145">N54*O54</f>
        <v>0</v>
      </c>
      <c r="Q54" s="122"/>
      <c r="R54" s="123"/>
      <c r="S54" s="124">
        <f t="shared" ref="S54:S55" si="146">Q54*R54</f>
        <v>0</v>
      </c>
      <c r="T54" s="122"/>
      <c r="U54" s="123"/>
      <c r="V54" s="124">
        <f t="shared" ref="V54:V55" si="147">T54*U54</f>
        <v>0</v>
      </c>
      <c r="W54" s="137">
        <f t="shared" ref="W54:W55" si="148">G54+M54+S54</f>
        <v>0</v>
      </c>
      <c r="X54" s="126">
        <f t="shared" ref="X54:X55" si="149">J54+P54+V54</f>
        <v>0</v>
      </c>
      <c r="Y54" s="126">
        <f t="shared" si="130"/>
        <v>0</v>
      </c>
      <c r="Z54" s="127" t="e">
        <f t="shared" si="131"/>
        <v>#DIV/0!</v>
      </c>
      <c r="AA54" s="128"/>
      <c r="AB54" s="130"/>
      <c r="AC54" s="130"/>
      <c r="AD54" s="130"/>
      <c r="AE54" s="130"/>
      <c r="AF54" s="130"/>
      <c r="AG54" s="130"/>
    </row>
    <row r="55" spans="1:33" ht="30" customHeight="1" x14ac:dyDescent="0.45">
      <c r="A55" s="131" t="s">
        <v>70</v>
      </c>
      <c r="B55" s="132" t="s">
        <v>138</v>
      </c>
      <c r="C55" s="162" t="s">
        <v>139</v>
      </c>
      <c r="D55" s="133" t="s">
        <v>136</v>
      </c>
      <c r="E55" s="361"/>
      <c r="F55" s="389"/>
      <c r="G55" s="362"/>
      <c r="H55" s="361"/>
      <c r="I55" s="389"/>
      <c r="J55" s="362"/>
      <c r="K55" s="148"/>
      <c r="L55" s="149"/>
      <c r="M55" s="150">
        <f t="shared" si="144"/>
        <v>0</v>
      </c>
      <c r="N55" s="148"/>
      <c r="O55" s="149"/>
      <c r="P55" s="150">
        <f t="shared" si="145"/>
        <v>0</v>
      </c>
      <c r="Q55" s="148"/>
      <c r="R55" s="149"/>
      <c r="S55" s="150">
        <f t="shared" si="146"/>
        <v>0</v>
      </c>
      <c r="T55" s="148"/>
      <c r="U55" s="149"/>
      <c r="V55" s="150">
        <f t="shared" si="147"/>
        <v>0</v>
      </c>
      <c r="W55" s="137">
        <f t="shared" si="148"/>
        <v>0</v>
      </c>
      <c r="X55" s="126">
        <f t="shared" si="149"/>
        <v>0</v>
      </c>
      <c r="Y55" s="164">
        <f t="shared" si="130"/>
        <v>0</v>
      </c>
      <c r="Z55" s="127" t="e">
        <f t="shared" si="131"/>
        <v>#DIV/0!</v>
      </c>
      <c r="AA55" s="151"/>
      <c r="AB55" s="130"/>
      <c r="AC55" s="130"/>
      <c r="AD55" s="130"/>
      <c r="AE55" s="130"/>
      <c r="AF55" s="130"/>
      <c r="AG55" s="130"/>
    </row>
    <row r="56" spans="1:33" ht="30" customHeight="1" x14ac:dyDescent="0.45">
      <c r="A56" s="165" t="s">
        <v>140</v>
      </c>
      <c r="B56" s="166"/>
      <c r="C56" s="167"/>
      <c r="D56" s="168"/>
      <c r="E56" s="172">
        <f>E49</f>
        <v>0</v>
      </c>
      <c r="F56" s="188"/>
      <c r="G56" s="171">
        <f t="shared" ref="G56:H56" si="150">G49</f>
        <v>0</v>
      </c>
      <c r="H56" s="172">
        <f t="shared" si="150"/>
        <v>0</v>
      </c>
      <c r="I56" s="188"/>
      <c r="J56" s="171">
        <f>J49</f>
        <v>0</v>
      </c>
      <c r="K56" s="189">
        <f>K53+K49</f>
        <v>0</v>
      </c>
      <c r="L56" s="188"/>
      <c r="M56" s="171">
        <f t="shared" ref="M56:N56" si="151">M53+M49</f>
        <v>0</v>
      </c>
      <c r="N56" s="189">
        <f t="shared" si="151"/>
        <v>0</v>
      </c>
      <c r="O56" s="188"/>
      <c r="P56" s="171">
        <f t="shared" ref="P56:Q56" si="152">P53+P49</f>
        <v>0</v>
      </c>
      <c r="Q56" s="189">
        <f t="shared" si="152"/>
        <v>0</v>
      </c>
      <c r="R56" s="188"/>
      <c r="S56" s="171">
        <f t="shared" ref="S56:T56" si="153">S53+S49</f>
        <v>0</v>
      </c>
      <c r="T56" s="189">
        <f t="shared" si="153"/>
        <v>0</v>
      </c>
      <c r="U56" s="188"/>
      <c r="V56" s="171">
        <f t="shared" ref="V56:X56" si="154">V53+V49</f>
        <v>0</v>
      </c>
      <c r="W56" s="190">
        <f t="shared" si="154"/>
        <v>0</v>
      </c>
      <c r="X56" s="190">
        <f t="shared" si="154"/>
        <v>0</v>
      </c>
      <c r="Y56" s="190">
        <f t="shared" si="130"/>
        <v>0</v>
      </c>
      <c r="Z56" s="190" t="e">
        <f t="shared" si="131"/>
        <v>#DIV/0!</v>
      </c>
      <c r="AA56" s="176"/>
      <c r="AB56" s="130"/>
      <c r="AC56" s="130"/>
      <c r="AD56" s="130"/>
      <c r="AE56" s="6"/>
      <c r="AF56" s="6"/>
      <c r="AG56" s="6"/>
    </row>
    <row r="57" spans="1:33" ht="30" customHeight="1" x14ac:dyDescent="0.45">
      <c r="A57" s="177" t="s">
        <v>65</v>
      </c>
      <c r="B57" s="178">
        <v>4</v>
      </c>
      <c r="C57" s="179" t="s">
        <v>141</v>
      </c>
      <c r="D57" s="180"/>
      <c r="E57" s="104"/>
      <c r="F57" s="104"/>
      <c r="G57" s="104"/>
      <c r="H57" s="104"/>
      <c r="I57" s="104"/>
      <c r="J57" s="104"/>
      <c r="K57" s="104"/>
      <c r="L57" s="104"/>
      <c r="M57" s="104"/>
      <c r="N57" s="104"/>
      <c r="O57" s="104"/>
      <c r="P57" s="104"/>
      <c r="Q57" s="104"/>
      <c r="R57" s="104"/>
      <c r="S57" s="104"/>
      <c r="T57" s="104"/>
      <c r="U57" s="104"/>
      <c r="V57" s="104"/>
      <c r="W57" s="105"/>
      <c r="X57" s="105"/>
      <c r="Y57" s="181"/>
      <c r="Z57" s="105"/>
      <c r="AA57" s="106"/>
      <c r="AB57" s="6"/>
      <c r="AC57" s="6"/>
      <c r="AD57" s="6"/>
      <c r="AE57" s="6"/>
      <c r="AF57" s="6"/>
      <c r="AG57" s="6"/>
    </row>
    <row r="58" spans="1:33" ht="30" customHeight="1" x14ac:dyDescent="0.45">
      <c r="A58" s="107" t="s">
        <v>67</v>
      </c>
      <c r="B58" s="154" t="s">
        <v>142</v>
      </c>
      <c r="C58" s="191" t="s">
        <v>143</v>
      </c>
      <c r="D58" s="110"/>
      <c r="E58" s="111">
        <f>SUM(E59:E61)</f>
        <v>0</v>
      </c>
      <c r="F58" s="112"/>
      <c r="G58" s="113">
        <f t="shared" ref="G58:H58" si="155">SUM(G59:G61)</f>
        <v>0</v>
      </c>
      <c r="H58" s="111">
        <f t="shared" si="155"/>
        <v>0</v>
      </c>
      <c r="I58" s="112"/>
      <c r="J58" s="113">
        <f t="shared" ref="J58:K58" si="156">SUM(J59:J61)</f>
        <v>0</v>
      </c>
      <c r="K58" s="111">
        <f t="shared" si="156"/>
        <v>0</v>
      </c>
      <c r="L58" s="112"/>
      <c r="M58" s="113">
        <f t="shared" ref="M58:N58" si="157">SUM(M59:M61)</f>
        <v>0</v>
      </c>
      <c r="N58" s="111">
        <f t="shared" si="157"/>
        <v>0</v>
      </c>
      <c r="O58" s="112"/>
      <c r="P58" s="113">
        <f t="shared" ref="P58:Q58" si="158">SUM(P59:P61)</f>
        <v>0</v>
      </c>
      <c r="Q58" s="111">
        <f t="shared" si="158"/>
        <v>0</v>
      </c>
      <c r="R58" s="112"/>
      <c r="S58" s="113">
        <f t="shared" ref="S58:T58" si="159">SUM(S59:S61)</f>
        <v>0</v>
      </c>
      <c r="T58" s="111">
        <f t="shared" si="159"/>
        <v>0</v>
      </c>
      <c r="U58" s="112"/>
      <c r="V58" s="113">
        <f t="shared" ref="V58:X58" si="160">SUM(V59:V61)</f>
        <v>0</v>
      </c>
      <c r="W58" s="113">
        <f t="shared" si="160"/>
        <v>0</v>
      </c>
      <c r="X58" s="113">
        <f t="shared" si="160"/>
        <v>0</v>
      </c>
      <c r="Y58" s="192">
        <f t="shared" ref="Y58:Y89" si="161">W58-X58</f>
        <v>0</v>
      </c>
      <c r="Z58" s="115" t="e">
        <f t="shared" ref="Z58:Z89" si="162">Y58/W58</f>
        <v>#DIV/0!</v>
      </c>
      <c r="AA58" s="116"/>
      <c r="AB58" s="117"/>
      <c r="AC58" s="117"/>
      <c r="AD58" s="117"/>
      <c r="AE58" s="117"/>
      <c r="AF58" s="117"/>
      <c r="AG58" s="117"/>
    </row>
    <row r="59" spans="1:33" ht="30" customHeight="1" x14ac:dyDescent="0.45">
      <c r="A59" s="118" t="s">
        <v>70</v>
      </c>
      <c r="B59" s="119" t="s">
        <v>144</v>
      </c>
      <c r="C59" s="186" t="s">
        <v>145</v>
      </c>
      <c r="D59" s="193" t="s">
        <v>146</v>
      </c>
      <c r="E59" s="194"/>
      <c r="F59" s="195"/>
      <c r="G59" s="196">
        <f t="shared" ref="G59:G61" si="163">E59*F59</f>
        <v>0</v>
      </c>
      <c r="H59" s="194"/>
      <c r="I59" s="195"/>
      <c r="J59" s="196">
        <f t="shared" ref="J59:J61" si="164">H59*I59</f>
        <v>0</v>
      </c>
      <c r="K59" s="122"/>
      <c r="L59" s="195"/>
      <c r="M59" s="124">
        <f t="shared" ref="M59:M61" si="165">K59*L59</f>
        <v>0</v>
      </c>
      <c r="N59" s="122"/>
      <c r="O59" s="195"/>
      <c r="P59" s="124">
        <f t="shared" ref="P59:P61" si="166">N59*O59</f>
        <v>0</v>
      </c>
      <c r="Q59" s="122"/>
      <c r="R59" s="195"/>
      <c r="S59" s="124">
        <f t="shared" ref="S59:S61" si="167">Q59*R59</f>
        <v>0</v>
      </c>
      <c r="T59" s="122"/>
      <c r="U59" s="195"/>
      <c r="V59" s="124">
        <f t="shared" ref="V59:V61" si="168">T59*U59</f>
        <v>0</v>
      </c>
      <c r="W59" s="125">
        <f t="shared" ref="W59:W61" si="169">G59+M59+S59</f>
        <v>0</v>
      </c>
      <c r="X59" s="126">
        <f t="shared" ref="X59:X61" si="170">J59+P59+V59</f>
        <v>0</v>
      </c>
      <c r="Y59" s="126">
        <f t="shared" si="161"/>
        <v>0</v>
      </c>
      <c r="Z59" s="127" t="e">
        <f t="shared" si="162"/>
        <v>#DIV/0!</v>
      </c>
      <c r="AA59" s="128"/>
      <c r="AB59" s="130"/>
      <c r="AC59" s="130"/>
      <c r="AD59" s="130"/>
      <c r="AE59" s="130"/>
      <c r="AF59" s="130"/>
      <c r="AG59" s="130"/>
    </row>
    <row r="60" spans="1:33" ht="30" customHeight="1" x14ac:dyDescent="0.45">
      <c r="A60" s="118" t="s">
        <v>70</v>
      </c>
      <c r="B60" s="119" t="s">
        <v>147</v>
      </c>
      <c r="C60" s="186" t="s">
        <v>145</v>
      </c>
      <c r="D60" s="193" t="s">
        <v>146</v>
      </c>
      <c r="E60" s="194"/>
      <c r="F60" s="195"/>
      <c r="G60" s="196">
        <f t="shared" si="163"/>
        <v>0</v>
      </c>
      <c r="H60" s="194"/>
      <c r="I60" s="195"/>
      <c r="J60" s="196">
        <f t="shared" si="164"/>
        <v>0</v>
      </c>
      <c r="K60" s="122"/>
      <c r="L60" s="195"/>
      <c r="M60" s="124">
        <f t="shared" si="165"/>
        <v>0</v>
      </c>
      <c r="N60" s="122"/>
      <c r="O60" s="195"/>
      <c r="P60" s="124">
        <f t="shared" si="166"/>
        <v>0</v>
      </c>
      <c r="Q60" s="122"/>
      <c r="R60" s="195"/>
      <c r="S60" s="124">
        <f t="shared" si="167"/>
        <v>0</v>
      </c>
      <c r="T60" s="122"/>
      <c r="U60" s="195"/>
      <c r="V60" s="124">
        <f t="shared" si="168"/>
        <v>0</v>
      </c>
      <c r="W60" s="125">
        <f t="shared" si="169"/>
        <v>0</v>
      </c>
      <c r="X60" s="126">
        <f t="shared" si="170"/>
        <v>0</v>
      </c>
      <c r="Y60" s="126">
        <f t="shared" si="161"/>
        <v>0</v>
      </c>
      <c r="Z60" s="127" t="e">
        <f t="shared" si="162"/>
        <v>#DIV/0!</v>
      </c>
      <c r="AA60" s="128"/>
      <c r="AB60" s="130"/>
      <c r="AC60" s="130"/>
      <c r="AD60" s="130"/>
      <c r="AE60" s="130"/>
      <c r="AF60" s="130"/>
      <c r="AG60" s="130"/>
    </row>
    <row r="61" spans="1:33" ht="30" customHeight="1" x14ac:dyDescent="0.45">
      <c r="A61" s="146" t="s">
        <v>70</v>
      </c>
      <c r="B61" s="132" t="s">
        <v>148</v>
      </c>
      <c r="C61" s="162" t="s">
        <v>145</v>
      </c>
      <c r="D61" s="193" t="s">
        <v>146</v>
      </c>
      <c r="E61" s="197"/>
      <c r="F61" s="198"/>
      <c r="G61" s="199">
        <f t="shared" si="163"/>
        <v>0</v>
      </c>
      <c r="H61" s="197"/>
      <c r="I61" s="198"/>
      <c r="J61" s="199">
        <f t="shared" si="164"/>
        <v>0</v>
      </c>
      <c r="K61" s="134"/>
      <c r="L61" s="198"/>
      <c r="M61" s="136">
        <f t="shared" si="165"/>
        <v>0</v>
      </c>
      <c r="N61" s="134"/>
      <c r="O61" s="198"/>
      <c r="P61" s="136">
        <f t="shared" si="166"/>
        <v>0</v>
      </c>
      <c r="Q61" s="134"/>
      <c r="R61" s="198"/>
      <c r="S61" s="136">
        <f t="shared" si="167"/>
        <v>0</v>
      </c>
      <c r="T61" s="134"/>
      <c r="U61" s="198"/>
      <c r="V61" s="136">
        <f t="shared" si="168"/>
        <v>0</v>
      </c>
      <c r="W61" s="137">
        <f t="shared" si="169"/>
        <v>0</v>
      </c>
      <c r="X61" s="126">
        <f t="shared" si="170"/>
        <v>0</v>
      </c>
      <c r="Y61" s="126">
        <f t="shared" si="161"/>
        <v>0</v>
      </c>
      <c r="Z61" s="127" t="e">
        <f t="shared" si="162"/>
        <v>#DIV/0!</v>
      </c>
      <c r="AA61" s="138"/>
      <c r="AB61" s="130"/>
      <c r="AC61" s="130"/>
      <c r="AD61" s="130"/>
      <c r="AE61" s="130"/>
      <c r="AF61" s="130"/>
      <c r="AG61" s="130"/>
    </row>
    <row r="62" spans="1:33" ht="30" customHeight="1" x14ac:dyDescent="0.45">
      <c r="A62" s="107" t="s">
        <v>67</v>
      </c>
      <c r="B62" s="154" t="s">
        <v>149</v>
      </c>
      <c r="C62" s="152" t="s">
        <v>150</v>
      </c>
      <c r="D62" s="140"/>
      <c r="E62" s="141">
        <f>SUM(E63:E76)</f>
        <v>144</v>
      </c>
      <c r="F62" s="142"/>
      <c r="G62" s="143">
        <f>SUM(G63:G76)</f>
        <v>55360</v>
      </c>
      <c r="H62" s="141">
        <f>SUM(H63:H76)</f>
        <v>144</v>
      </c>
      <c r="I62" s="142"/>
      <c r="J62" s="143">
        <f>SUM(J63:J76)</f>
        <v>55360</v>
      </c>
      <c r="K62" s="141">
        <f>SUM(K63:K76)</f>
        <v>0</v>
      </c>
      <c r="L62" s="142"/>
      <c r="M62" s="143">
        <f>SUM(M63:M76)</f>
        <v>0</v>
      </c>
      <c r="N62" s="141">
        <f>SUM(N63:N76)</f>
        <v>0</v>
      </c>
      <c r="O62" s="142"/>
      <c r="P62" s="143">
        <f>SUM(P63:P76)</f>
        <v>0</v>
      </c>
      <c r="Q62" s="141">
        <f>SUM(Q63:Q76)</f>
        <v>0</v>
      </c>
      <c r="R62" s="142"/>
      <c r="S62" s="143">
        <f>SUM(S63:S76)</f>
        <v>0</v>
      </c>
      <c r="T62" s="141">
        <f>SUM(T63:T76)</f>
        <v>0</v>
      </c>
      <c r="U62" s="142"/>
      <c r="V62" s="143">
        <f>SUM(V63:V76)</f>
        <v>0</v>
      </c>
      <c r="W62" s="143">
        <f>SUM(W63:W76)</f>
        <v>55360</v>
      </c>
      <c r="X62" s="143">
        <f>SUM(X63:X76)</f>
        <v>55360</v>
      </c>
      <c r="Y62" s="143">
        <f t="shared" si="161"/>
        <v>0</v>
      </c>
      <c r="Z62" s="143">
        <f t="shared" si="162"/>
        <v>0</v>
      </c>
      <c r="AA62" s="145"/>
      <c r="AB62" s="117"/>
      <c r="AC62" s="117"/>
      <c r="AD62" s="117"/>
      <c r="AE62" s="117"/>
      <c r="AF62" s="117"/>
      <c r="AG62" s="117"/>
    </row>
    <row r="63" spans="1:33" ht="30" customHeight="1" x14ac:dyDescent="0.45">
      <c r="A63" s="118" t="s">
        <v>70</v>
      </c>
      <c r="B63" s="119" t="s">
        <v>151</v>
      </c>
      <c r="C63" s="339" t="s">
        <v>346</v>
      </c>
      <c r="D63" s="340" t="s">
        <v>328</v>
      </c>
      <c r="E63" s="336">
        <v>8</v>
      </c>
      <c r="F63" s="337">
        <v>1520</v>
      </c>
      <c r="G63" s="124">
        <f t="shared" ref="G63:G76" si="171">E63*F63</f>
        <v>12160</v>
      </c>
      <c r="H63" s="336">
        <v>8</v>
      </c>
      <c r="I63" s="337">
        <v>1520</v>
      </c>
      <c r="J63" s="124">
        <f t="shared" ref="J63:J76" si="172">H63*I63</f>
        <v>12160</v>
      </c>
      <c r="K63" s="122"/>
      <c r="L63" s="123"/>
      <c r="M63" s="124">
        <f t="shared" ref="M63" si="173">K63*L63</f>
        <v>0</v>
      </c>
      <c r="N63" s="122"/>
      <c r="O63" s="123"/>
      <c r="P63" s="124">
        <f t="shared" ref="P63" si="174">N63*O63</f>
        <v>0</v>
      </c>
      <c r="Q63" s="122"/>
      <c r="R63" s="123"/>
      <c r="S63" s="124">
        <f t="shared" ref="S63" si="175">Q63*R63</f>
        <v>0</v>
      </c>
      <c r="T63" s="122"/>
      <c r="U63" s="123"/>
      <c r="V63" s="124">
        <f t="shared" ref="V63" si="176">T63*U63</f>
        <v>0</v>
      </c>
      <c r="W63" s="125">
        <f t="shared" ref="W63" si="177">G63+M63+S63</f>
        <v>12160</v>
      </c>
      <c r="X63" s="126">
        <f t="shared" ref="X63:X72" si="178">J63+P63+V63</f>
        <v>12160</v>
      </c>
      <c r="Y63" s="126">
        <f t="shared" si="161"/>
        <v>0</v>
      </c>
      <c r="Z63" s="127">
        <f t="shared" si="162"/>
        <v>0</v>
      </c>
      <c r="AA63" s="128"/>
      <c r="AB63" s="130"/>
      <c r="AC63" s="130"/>
      <c r="AD63" s="130"/>
      <c r="AE63" s="130"/>
      <c r="AF63" s="130"/>
      <c r="AG63" s="130"/>
    </row>
    <row r="64" spans="1:33" ht="30" customHeight="1" x14ac:dyDescent="0.45">
      <c r="A64" s="118" t="s">
        <v>70</v>
      </c>
      <c r="B64" s="119" t="s">
        <v>152</v>
      </c>
      <c r="C64" s="339" t="s">
        <v>347</v>
      </c>
      <c r="D64" s="340" t="s">
        <v>328</v>
      </c>
      <c r="E64" s="336">
        <v>8</v>
      </c>
      <c r="F64" s="337">
        <v>960</v>
      </c>
      <c r="G64" s="124">
        <f t="shared" si="171"/>
        <v>7680</v>
      </c>
      <c r="H64" s="336">
        <v>8</v>
      </c>
      <c r="I64" s="337">
        <v>960</v>
      </c>
      <c r="J64" s="124">
        <f t="shared" si="172"/>
        <v>7680</v>
      </c>
      <c r="K64" s="122"/>
      <c r="L64" s="123"/>
      <c r="M64" s="124"/>
      <c r="N64" s="122"/>
      <c r="O64" s="123"/>
      <c r="P64" s="124"/>
      <c r="Q64" s="122"/>
      <c r="R64" s="123"/>
      <c r="S64" s="124"/>
      <c r="T64" s="122"/>
      <c r="U64" s="123"/>
      <c r="V64" s="124"/>
      <c r="W64" s="125">
        <f t="shared" ref="W64:W76" si="179">G64+M64+S64</f>
        <v>7680</v>
      </c>
      <c r="X64" s="126">
        <f t="shared" si="178"/>
        <v>7680</v>
      </c>
      <c r="Y64" s="126">
        <f t="shared" ref="Y64:Y76" si="180">W64-X64</f>
        <v>0</v>
      </c>
      <c r="Z64" s="127">
        <f t="shared" ref="Z64:Z76" si="181">Y64/W64</f>
        <v>0</v>
      </c>
      <c r="AA64" s="128"/>
      <c r="AB64" s="130"/>
      <c r="AC64" s="130"/>
      <c r="AD64" s="130"/>
      <c r="AE64" s="130"/>
      <c r="AF64" s="130"/>
      <c r="AG64" s="130"/>
    </row>
    <row r="65" spans="1:33" ht="30" customHeight="1" x14ac:dyDescent="0.45">
      <c r="A65" s="118" t="s">
        <v>70</v>
      </c>
      <c r="B65" s="119" t="s">
        <v>153</v>
      </c>
      <c r="C65" s="339" t="s">
        <v>329</v>
      </c>
      <c r="D65" s="340" t="s">
        <v>328</v>
      </c>
      <c r="E65" s="336">
        <v>8</v>
      </c>
      <c r="F65" s="337">
        <v>420</v>
      </c>
      <c r="G65" s="124">
        <f t="shared" si="171"/>
        <v>3360</v>
      </c>
      <c r="H65" s="336">
        <v>8</v>
      </c>
      <c r="I65" s="337">
        <v>420</v>
      </c>
      <c r="J65" s="124">
        <f t="shared" si="172"/>
        <v>3360</v>
      </c>
      <c r="K65" s="122"/>
      <c r="L65" s="123"/>
      <c r="M65" s="124"/>
      <c r="N65" s="122"/>
      <c r="O65" s="123"/>
      <c r="P65" s="124"/>
      <c r="Q65" s="122"/>
      <c r="R65" s="123"/>
      <c r="S65" s="124"/>
      <c r="T65" s="122"/>
      <c r="U65" s="123"/>
      <c r="V65" s="124"/>
      <c r="W65" s="125">
        <f t="shared" si="179"/>
        <v>3360</v>
      </c>
      <c r="X65" s="126">
        <f t="shared" si="178"/>
        <v>3360</v>
      </c>
      <c r="Y65" s="126">
        <f t="shared" si="180"/>
        <v>0</v>
      </c>
      <c r="Z65" s="127">
        <f t="shared" si="181"/>
        <v>0</v>
      </c>
      <c r="AA65" s="128"/>
      <c r="AB65" s="130"/>
      <c r="AC65" s="130"/>
      <c r="AD65" s="130"/>
      <c r="AE65" s="130"/>
      <c r="AF65" s="130"/>
      <c r="AG65" s="130"/>
    </row>
    <row r="66" spans="1:33" ht="30" customHeight="1" x14ac:dyDescent="0.45">
      <c r="A66" s="118" t="s">
        <v>70</v>
      </c>
      <c r="B66" s="119" t="s">
        <v>315</v>
      </c>
      <c r="C66" s="339" t="s">
        <v>330</v>
      </c>
      <c r="D66" s="340" t="s">
        <v>328</v>
      </c>
      <c r="E66" s="336">
        <v>8</v>
      </c>
      <c r="F66" s="337">
        <v>440</v>
      </c>
      <c r="G66" s="124">
        <f t="shared" si="171"/>
        <v>3520</v>
      </c>
      <c r="H66" s="336">
        <v>8</v>
      </c>
      <c r="I66" s="337">
        <v>440</v>
      </c>
      <c r="J66" s="124">
        <f t="shared" si="172"/>
        <v>3520</v>
      </c>
      <c r="K66" s="122"/>
      <c r="L66" s="123"/>
      <c r="M66" s="124"/>
      <c r="N66" s="122"/>
      <c r="O66" s="123"/>
      <c r="P66" s="124"/>
      <c r="Q66" s="122"/>
      <c r="R66" s="123"/>
      <c r="S66" s="124"/>
      <c r="T66" s="122"/>
      <c r="U66" s="123"/>
      <c r="V66" s="124"/>
      <c r="W66" s="125">
        <f t="shared" si="179"/>
        <v>3520</v>
      </c>
      <c r="X66" s="126">
        <f t="shared" si="178"/>
        <v>3520</v>
      </c>
      <c r="Y66" s="126">
        <f t="shared" si="180"/>
        <v>0</v>
      </c>
      <c r="Z66" s="127">
        <f t="shared" si="181"/>
        <v>0</v>
      </c>
      <c r="AA66" s="128"/>
      <c r="AB66" s="130"/>
      <c r="AC66" s="130"/>
      <c r="AD66" s="130"/>
      <c r="AE66" s="130"/>
      <c r="AF66" s="130"/>
      <c r="AG66" s="130"/>
    </row>
    <row r="67" spans="1:33" ht="30" customHeight="1" x14ac:dyDescent="0.45">
      <c r="A67" s="118" t="s">
        <v>70</v>
      </c>
      <c r="B67" s="119" t="s">
        <v>316</v>
      </c>
      <c r="C67" s="339" t="s">
        <v>331</v>
      </c>
      <c r="D67" s="340" t="s">
        <v>328</v>
      </c>
      <c r="E67" s="336">
        <v>8</v>
      </c>
      <c r="F67" s="337">
        <v>550</v>
      </c>
      <c r="G67" s="124">
        <f t="shared" si="171"/>
        <v>4400</v>
      </c>
      <c r="H67" s="336">
        <v>8</v>
      </c>
      <c r="I67" s="337">
        <v>550</v>
      </c>
      <c r="J67" s="124">
        <f t="shared" si="172"/>
        <v>4400</v>
      </c>
      <c r="K67" s="122"/>
      <c r="L67" s="123"/>
      <c r="M67" s="124"/>
      <c r="N67" s="122"/>
      <c r="O67" s="123"/>
      <c r="P67" s="124"/>
      <c r="Q67" s="122"/>
      <c r="R67" s="123"/>
      <c r="S67" s="124"/>
      <c r="T67" s="122"/>
      <c r="U67" s="123"/>
      <c r="V67" s="124"/>
      <c r="W67" s="125">
        <f t="shared" si="179"/>
        <v>4400</v>
      </c>
      <c r="X67" s="126">
        <f t="shared" si="178"/>
        <v>4400</v>
      </c>
      <c r="Y67" s="126">
        <f t="shared" si="180"/>
        <v>0</v>
      </c>
      <c r="Z67" s="127">
        <f t="shared" si="181"/>
        <v>0</v>
      </c>
      <c r="AA67" s="128"/>
      <c r="AB67" s="130"/>
      <c r="AC67" s="130"/>
      <c r="AD67" s="130"/>
      <c r="AE67" s="130"/>
      <c r="AF67" s="130"/>
      <c r="AG67" s="130"/>
    </row>
    <row r="68" spans="1:33" ht="30" customHeight="1" x14ac:dyDescent="0.45">
      <c r="A68" s="118" t="s">
        <v>70</v>
      </c>
      <c r="B68" s="119" t="s">
        <v>317</v>
      </c>
      <c r="C68" s="339" t="s">
        <v>348</v>
      </c>
      <c r="D68" s="340" t="s">
        <v>328</v>
      </c>
      <c r="E68" s="336">
        <v>8</v>
      </c>
      <c r="F68" s="337">
        <v>600</v>
      </c>
      <c r="G68" s="124">
        <f t="shared" si="171"/>
        <v>4800</v>
      </c>
      <c r="H68" s="336">
        <v>8</v>
      </c>
      <c r="I68" s="337">
        <v>600</v>
      </c>
      <c r="J68" s="124">
        <f t="shared" si="172"/>
        <v>4800</v>
      </c>
      <c r="K68" s="122"/>
      <c r="L68" s="123"/>
      <c r="M68" s="124"/>
      <c r="N68" s="122"/>
      <c r="O68" s="123"/>
      <c r="P68" s="124"/>
      <c r="Q68" s="122"/>
      <c r="R68" s="123"/>
      <c r="S68" s="124"/>
      <c r="T68" s="122"/>
      <c r="U68" s="123"/>
      <c r="V68" s="124"/>
      <c r="W68" s="125">
        <f t="shared" si="179"/>
        <v>4800</v>
      </c>
      <c r="X68" s="126">
        <f t="shared" si="178"/>
        <v>4800</v>
      </c>
      <c r="Y68" s="126">
        <f t="shared" si="180"/>
        <v>0</v>
      </c>
      <c r="Z68" s="127">
        <f t="shared" si="181"/>
        <v>0</v>
      </c>
      <c r="AA68" s="128"/>
      <c r="AB68" s="130"/>
      <c r="AC68" s="130"/>
      <c r="AD68" s="130"/>
      <c r="AE68" s="130"/>
      <c r="AF68" s="130"/>
      <c r="AG68" s="130"/>
    </row>
    <row r="69" spans="1:33" ht="30" customHeight="1" x14ac:dyDescent="0.45">
      <c r="A69" s="118" t="s">
        <v>70</v>
      </c>
      <c r="B69" s="119" t="s">
        <v>318</v>
      </c>
      <c r="C69" s="339" t="s">
        <v>349</v>
      </c>
      <c r="D69" s="340" t="s">
        <v>328</v>
      </c>
      <c r="E69" s="336">
        <v>8</v>
      </c>
      <c r="F69" s="337">
        <v>560</v>
      </c>
      <c r="G69" s="124">
        <f t="shared" si="171"/>
        <v>4480</v>
      </c>
      <c r="H69" s="336">
        <v>8</v>
      </c>
      <c r="I69" s="337">
        <v>560</v>
      </c>
      <c r="J69" s="124">
        <f t="shared" si="172"/>
        <v>4480</v>
      </c>
      <c r="K69" s="122"/>
      <c r="L69" s="123"/>
      <c r="M69" s="124"/>
      <c r="N69" s="122"/>
      <c r="O69" s="123"/>
      <c r="P69" s="124"/>
      <c r="Q69" s="122"/>
      <c r="R69" s="123"/>
      <c r="S69" s="124"/>
      <c r="T69" s="122"/>
      <c r="U69" s="123"/>
      <c r="V69" s="124"/>
      <c r="W69" s="125">
        <f t="shared" si="179"/>
        <v>4480</v>
      </c>
      <c r="X69" s="126">
        <f t="shared" si="178"/>
        <v>4480</v>
      </c>
      <c r="Y69" s="126">
        <f t="shared" si="180"/>
        <v>0</v>
      </c>
      <c r="Z69" s="127">
        <f t="shared" si="181"/>
        <v>0</v>
      </c>
      <c r="AA69" s="128"/>
      <c r="AB69" s="130"/>
      <c r="AC69" s="130"/>
      <c r="AD69" s="130"/>
      <c r="AE69" s="130"/>
      <c r="AF69" s="130"/>
      <c r="AG69" s="130"/>
    </row>
    <row r="70" spans="1:33" ht="30" customHeight="1" x14ac:dyDescent="0.45">
      <c r="A70" s="118" t="s">
        <v>70</v>
      </c>
      <c r="B70" s="119" t="s">
        <v>319</v>
      </c>
      <c r="C70" s="339" t="s">
        <v>350</v>
      </c>
      <c r="D70" s="340" t="s">
        <v>328</v>
      </c>
      <c r="E70" s="336">
        <v>8</v>
      </c>
      <c r="F70" s="337">
        <v>210</v>
      </c>
      <c r="G70" s="124">
        <f t="shared" si="171"/>
        <v>1680</v>
      </c>
      <c r="H70" s="336">
        <v>8</v>
      </c>
      <c r="I70" s="337">
        <v>210</v>
      </c>
      <c r="J70" s="124">
        <f t="shared" si="172"/>
        <v>1680</v>
      </c>
      <c r="K70" s="122"/>
      <c r="L70" s="123"/>
      <c r="M70" s="124"/>
      <c r="N70" s="122"/>
      <c r="O70" s="123"/>
      <c r="P70" s="124"/>
      <c r="Q70" s="122"/>
      <c r="R70" s="123"/>
      <c r="S70" s="124"/>
      <c r="T70" s="122"/>
      <c r="U70" s="123"/>
      <c r="V70" s="124"/>
      <c r="W70" s="125">
        <f t="shared" si="179"/>
        <v>1680</v>
      </c>
      <c r="X70" s="126">
        <f t="shared" si="178"/>
        <v>1680</v>
      </c>
      <c r="Y70" s="126">
        <f t="shared" si="180"/>
        <v>0</v>
      </c>
      <c r="Z70" s="127">
        <f t="shared" si="181"/>
        <v>0</v>
      </c>
      <c r="AA70" s="128"/>
      <c r="AB70" s="130"/>
      <c r="AC70" s="130"/>
      <c r="AD70" s="130"/>
      <c r="AE70" s="130"/>
      <c r="AF70" s="130"/>
      <c r="AG70" s="130"/>
    </row>
    <row r="71" spans="1:33" ht="30" customHeight="1" x14ac:dyDescent="0.45">
      <c r="A71" s="118" t="s">
        <v>70</v>
      </c>
      <c r="B71" s="119" t="s">
        <v>320</v>
      </c>
      <c r="C71" s="339" t="s">
        <v>351</v>
      </c>
      <c r="D71" s="340" t="s">
        <v>328</v>
      </c>
      <c r="E71" s="336">
        <v>8</v>
      </c>
      <c r="F71" s="337">
        <v>55</v>
      </c>
      <c r="G71" s="124">
        <f t="shared" si="171"/>
        <v>440</v>
      </c>
      <c r="H71" s="336">
        <v>8</v>
      </c>
      <c r="I71" s="337">
        <v>55</v>
      </c>
      <c r="J71" s="124">
        <f t="shared" si="172"/>
        <v>440</v>
      </c>
      <c r="K71" s="122"/>
      <c r="L71" s="123"/>
      <c r="M71" s="124"/>
      <c r="N71" s="122"/>
      <c r="O71" s="123"/>
      <c r="P71" s="124"/>
      <c r="Q71" s="122"/>
      <c r="R71" s="123"/>
      <c r="S71" s="124"/>
      <c r="T71" s="122"/>
      <c r="U71" s="123"/>
      <c r="V71" s="124"/>
      <c r="W71" s="125">
        <f t="shared" si="179"/>
        <v>440</v>
      </c>
      <c r="X71" s="126">
        <f t="shared" si="178"/>
        <v>440</v>
      </c>
      <c r="Y71" s="126">
        <f t="shared" si="180"/>
        <v>0</v>
      </c>
      <c r="Z71" s="127">
        <f t="shared" si="181"/>
        <v>0</v>
      </c>
      <c r="AA71" s="128"/>
      <c r="AB71" s="130"/>
      <c r="AC71" s="130"/>
      <c r="AD71" s="130"/>
      <c r="AE71" s="130"/>
      <c r="AF71" s="130"/>
      <c r="AG71" s="130"/>
    </row>
    <row r="72" spans="1:33" ht="30" customHeight="1" x14ac:dyDescent="0.45">
      <c r="A72" s="118" t="s">
        <v>70</v>
      </c>
      <c r="B72" s="119" t="s">
        <v>321</v>
      </c>
      <c r="C72" s="339" t="s">
        <v>352</v>
      </c>
      <c r="D72" s="340" t="s">
        <v>328</v>
      </c>
      <c r="E72" s="336">
        <v>8</v>
      </c>
      <c r="F72" s="337">
        <v>310</v>
      </c>
      <c r="G72" s="124">
        <f t="shared" si="171"/>
        <v>2480</v>
      </c>
      <c r="H72" s="336">
        <v>8</v>
      </c>
      <c r="I72" s="337">
        <v>310</v>
      </c>
      <c r="J72" s="124">
        <f t="shared" si="172"/>
        <v>2480</v>
      </c>
      <c r="K72" s="122"/>
      <c r="L72" s="123"/>
      <c r="M72" s="124"/>
      <c r="N72" s="122"/>
      <c r="O72" s="123"/>
      <c r="P72" s="124"/>
      <c r="Q72" s="122"/>
      <c r="R72" s="123"/>
      <c r="S72" s="124"/>
      <c r="T72" s="122"/>
      <c r="U72" s="123"/>
      <c r="V72" s="124"/>
      <c r="W72" s="125">
        <f t="shared" si="179"/>
        <v>2480</v>
      </c>
      <c r="X72" s="126">
        <f t="shared" si="178"/>
        <v>2480</v>
      </c>
      <c r="Y72" s="126">
        <f t="shared" si="180"/>
        <v>0</v>
      </c>
      <c r="Z72" s="127">
        <f t="shared" si="181"/>
        <v>0</v>
      </c>
      <c r="AA72" s="128"/>
      <c r="AB72" s="130"/>
      <c r="AC72" s="130"/>
      <c r="AD72" s="130"/>
      <c r="AE72" s="130"/>
      <c r="AF72" s="130"/>
      <c r="AG72" s="130"/>
    </row>
    <row r="73" spans="1:33" ht="30" customHeight="1" x14ac:dyDescent="0.45">
      <c r="A73" s="118" t="s">
        <v>70</v>
      </c>
      <c r="B73" s="119" t="s">
        <v>322</v>
      </c>
      <c r="C73" s="341" t="s">
        <v>352</v>
      </c>
      <c r="D73" s="340" t="s">
        <v>328</v>
      </c>
      <c r="E73" s="336">
        <v>8</v>
      </c>
      <c r="F73" s="337">
        <v>310</v>
      </c>
      <c r="G73" s="124">
        <f>E73*F73</f>
        <v>2480</v>
      </c>
      <c r="H73" s="336">
        <v>8</v>
      </c>
      <c r="I73" s="337">
        <v>310</v>
      </c>
      <c r="J73" s="124">
        <f>H73*I73</f>
        <v>2480</v>
      </c>
      <c r="K73" s="122"/>
      <c r="L73" s="123"/>
      <c r="M73" s="124"/>
      <c r="N73" s="122"/>
      <c r="O73" s="123"/>
      <c r="P73" s="124"/>
      <c r="Q73" s="122"/>
      <c r="R73" s="123"/>
      <c r="S73" s="124"/>
      <c r="T73" s="122"/>
      <c r="U73" s="123"/>
      <c r="V73" s="124"/>
      <c r="W73" s="125">
        <f>G73+M73+S73</f>
        <v>2480</v>
      </c>
      <c r="X73" s="126">
        <f>J73+P73+V73</f>
        <v>2480</v>
      </c>
      <c r="Y73" s="126">
        <f>W73-X73</f>
        <v>0</v>
      </c>
      <c r="Z73" s="127">
        <f>Y73/W73</f>
        <v>0</v>
      </c>
      <c r="AA73" s="128"/>
      <c r="AB73" s="130"/>
      <c r="AC73" s="130"/>
      <c r="AD73" s="130"/>
      <c r="AE73" s="130"/>
      <c r="AF73" s="130"/>
      <c r="AG73" s="130"/>
    </row>
    <row r="74" spans="1:33" ht="30" customHeight="1" x14ac:dyDescent="0.45">
      <c r="A74" s="118" t="s">
        <v>70</v>
      </c>
      <c r="B74" s="119" t="s">
        <v>323</v>
      </c>
      <c r="C74" s="339" t="s">
        <v>332</v>
      </c>
      <c r="D74" s="340" t="s">
        <v>328</v>
      </c>
      <c r="E74" s="336">
        <v>8</v>
      </c>
      <c r="F74" s="337">
        <v>500</v>
      </c>
      <c r="G74" s="124">
        <f t="shared" si="171"/>
        <v>4000</v>
      </c>
      <c r="H74" s="336">
        <v>8</v>
      </c>
      <c r="I74" s="337">
        <v>500</v>
      </c>
      <c r="J74" s="124">
        <f t="shared" si="172"/>
        <v>4000</v>
      </c>
      <c r="K74" s="122"/>
      <c r="L74" s="123"/>
      <c r="M74" s="124"/>
      <c r="N74" s="122"/>
      <c r="O74" s="123"/>
      <c r="P74" s="124"/>
      <c r="Q74" s="122"/>
      <c r="R74" s="123"/>
      <c r="S74" s="124"/>
      <c r="T74" s="122"/>
      <c r="U74" s="123"/>
      <c r="V74" s="124"/>
      <c r="W74" s="125">
        <f t="shared" si="179"/>
        <v>4000</v>
      </c>
      <c r="X74" s="126">
        <f t="shared" ref="X74:X75" si="182">J74+P74+V74</f>
        <v>4000</v>
      </c>
      <c r="Y74" s="126">
        <f t="shared" si="180"/>
        <v>0</v>
      </c>
      <c r="Z74" s="127">
        <f t="shared" si="181"/>
        <v>0</v>
      </c>
      <c r="AA74" s="128"/>
      <c r="AB74" s="130"/>
      <c r="AC74" s="130"/>
      <c r="AD74" s="130"/>
      <c r="AE74" s="130"/>
      <c r="AF74" s="130"/>
      <c r="AG74" s="130"/>
    </row>
    <row r="75" spans="1:33" ht="30" customHeight="1" x14ac:dyDescent="0.45">
      <c r="A75" s="118" t="s">
        <v>70</v>
      </c>
      <c r="B75" s="119" t="s">
        <v>324</v>
      </c>
      <c r="C75" s="342" t="s">
        <v>333</v>
      </c>
      <c r="D75" s="340" t="s">
        <v>328</v>
      </c>
      <c r="E75" s="343">
        <v>40</v>
      </c>
      <c r="F75" s="344">
        <v>49</v>
      </c>
      <c r="G75" s="124">
        <f>E75*F75</f>
        <v>1960</v>
      </c>
      <c r="H75" s="343">
        <v>40</v>
      </c>
      <c r="I75" s="344">
        <v>49</v>
      </c>
      <c r="J75" s="124">
        <f>H75*I75</f>
        <v>1960</v>
      </c>
      <c r="K75" s="122"/>
      <c r="L75" s="123"/>
      <c r="M75" s="124"/>
      <c r="N75" s="122"/>
      <c r="O75" s="123"/>
      <c r="P75" s="124"/>
      <c r="Q75" s="122"/>
      <c r="R75" s="123"/>
      <c r="S75" s="124"/>
      <c r="T75" s="122"/>
      <c r="U75" s="123"/>
      <c r="V75" s="124"/>
      <c r="W75" s="125">
        <f>G75+M75+S75</f>
        <v>1960</v>
      </c>
      <c r="X75" s="126">
        <f t="shared" si="182"/>
        <v>1960</v>
      </c>
      <c r="Y75" s="126">
        <f>W75-X75</f>
        <v>0</v>
      </c>
      <c r="Z75" s="127">
        <f>Y75/W75</f>
        <v>0</v>
      </c>
      <c r="AA75" s="128"/>
      <c r="AB75" s="130"/>
      <c r="AC75" s="130"/>
      <c r="AD75" s="130"/>
      <c r="AE75" s="130"/>
      <c r="AF75" s="130"/>
      <c r="AG75" s="130"/>
    </row>
    <row r="76" spans="1:33" ht="30" customHeight="1" thickBot="1" x14ac:dyDescent="0.5">
      <c r="A76" s="118" t="s">
        <v>70</v>
      </c>
      <c r="B76" s="119" t="s">
        <v>325</v>
      </c>
      <c r="C76" s="345" t="s">
        <v>353</v>
      </c>
      <c r="D76" s="340" t="s">
        <v>328</v>
      </c>
      <c r="E76" s="343">
        <v>8</v>
      </c>
      <c r="F76" s="344">
        <v>240</v>
      </c>
      <c r="G76" s="124">
        <f t="shared" si="171"/>
        <v>1920</v>
      </c>
      <c r="H76" s="343">
        <v>8</v>
      </c>
      <c r="I76" s="344">
        <v>240</v>
      </c>
      <c r="J76" s="124">
        <f t="shared" si="172"/>
        <v>1920</v>
      </c>
      <c r="K76" s="122"/>
      <c r="L76" s="123"/>
      <c r="M76" s="124"/>
      <c r="N76" s="122"/>
      <c r="O76" s="123"/>
      <c r="P76" s="124"/>
      <c r="Q76" s="122"/>
      <c r="R76" s="123"/>
      <c r="S76" s="124"/>
      <c r="T76" s="122"/>
      <c r="U76" s="123"/>
      <c r="V76" s="124"/>
      <c r="W76" s="125">
        <f t="shared" si="179"/>
        <v>1920</v>
      </c>
      <c r="X76" s="356">
        <v>1920</v>
      </c>
      <c r="Y76" s="126">
        <f t="shared" si="180"/>
        <v>0</v>
      </c>
      <c r="Z76" s="127">
        <f t="shared" si="181"/>
        <v>0</v>
      </c>
      <c r="AA76" s="128"/>
      <c r="AB76" s="130"/>
      <c r="AC76" s="130"/>
      <c r="AD76" s="130"/>
      <c r="AE76" s="130"/>
      <c r="AF76" s="130"/>
      <c r="AG76" s="130"/>
    </row>
    <row r="77" spans="1:33" ht="30" customHeight="1" x14ac:dyDescent="0.45">
      <c r="A77" s="107" t="s">
        <v>67</v>
      </c>
      <c r="B77" s="154" t="s">
        <v>154</v>
      </c>
      <c r="C77" s="152" t="s">
        <v>155</v>
      </c>
      <c r="D77" s="140"/>
      <c r="E77" s="141">
        <f>SUM(E78:E80)</f>
        <v>0</v>
      </c>
      <c r="F77" s="142"/>
      <c r="G77" s="143">
        <f t="shared" ref="G77:H77" si="183">SUM(G78:G80)</f>
        <v>0</v>
      </c>
      <c r="H77" s="141">
        <f t="shared" si="183"/>
        <v>0</v>
      </c>
      <c r="I77" s="142"/>
      <c r="J77" s="143">
        <f t="shared" ref="J77:K77" si="184">SUM(J78:J80)</f>
        <v>0</v>
      </c>
      <c r="K77" s="141">
        <f t="shared" si="184"/>
        <v>0</v>
      </c>
      <c r="L77" s="142"/>
      <c r="M77" s="143">
        <f t="shared" ref="M77:N77" si="185">SUM(M78:M80)</f>
        <v>0</v>
      </c>
      <c r="N77" s="141">
        <f t="shared" si="185"/>
        <v>0</v>
      </c>
      <c r="O77" s="142"/>
      <c r="P77" s="143">
        <f t="shared" ref="P77:Q77" si="186">SUM(P78:P80)</f>
        <v>0</v>
      </c>
      <c r="Q77" s="141">
        <f t="shared" si="186"/>
        <v>0</v>
      </c>
      <c r="R77" s="142"/>
      <c r="S77" s="143">
        <f t="shared" ref="S77:T77" si="187">SUM(S78:S80)</f>
        <v>0</v>
      </c>
      <c r="T77" s="141">
        <f t="shared" si="187"/>
        <v>0</v>
      </c>
      <c r="U77" s="142"/>
      <c r="V77" s="143">
        <f t="shared" ref="V77:X77" si="188">SUM(V78:V80)</f>
        <v>0</v>
      </c>
      <c r="W77" s="143">
        <f t="shared" si="188"/>
        <v>0</v>
      </c>
      <c r="X77" s="143">
        <f t="shared" si="188"/>
        <v>0</v>
      </c>
      <c r="Y77" s="143">
        <f t="shared" si="161"/>
        <v>0</v>
      </c>
      <c r="Z77" s="143" t="e">
        <f t="shared" si="162"/>
        <v>#DIV/0!</v>
      </c>
      <c r="AA77" s="145"/>
      <c r="AB77" s="117"/>
      <c r="AC77" s="117"/>
      <c r="AD77" s="117"/>
      <c r="AE77" s="117"/>
      <c r="AF77" s="117"/>
      <c r="AG77" s="117"/>
    </row>
    <row r="78" spans="1:33" ht="30" customHeight="1" x14ac:dyDescent="0.45">
      <c r="A78" s="118" t="s">
        <v>70</v>
      </c>
      <c r="B78" s="119" t="s">
        <v>156</v>
      </c>
      <c r="C78" s="200" t="s">
        <v>157</v>
      </c>
      <c r="D78" s="201" t="s">
        <v>158</v>
      </c>
      <c r="E78" s="122"/>
      <c r="F78" s="123"/>
      <c r="G78" s="124">
        <f t="shared" ref="G78:G80" si="189">E78*F78</f>
        <v>0</v>
      </c>
      <c r="H78" s="122"/>
      <c r="I78" s="123"/>
      <c r="J78" s="124">
        <f t="shared" ref="J78:J80" si="190">H78*I78</f>
        <v>0</v>
      </c>
      <c r="K78" s="122"/>
      <c r="L78" s="123"/>
      <c r="M78" s="124">
        <f t="shared" ref="M78:M80" si="191">K78*L78</f>
        <v>0</v>
      </c>
      <c r="N78" s="122"/>
      <c r="O78" s="123"/>
      <c r="P78" s="124">
        <f t="shared" ref="P78:P80" si="192">N78*O78</f>
        <v>0</v>
      </c>
      <c r="Q78" s="122"/>
      <c r="R78" s="123"/>
      <c r="S78" s="124">
        <f t="shared" ref="S78:S80" si="193">Q78*R78</f>
        <v>0</v>
      </c>
      <c r="T78" s="122"/>
      <c r="U78" s="123"/>
      <c r="V78" s="124">
        <f t="shared" ref="V78:V80" si="194">T78*U78</f>
        <v>0</v>
      </c>
      <c r="W78" s="125">
        <f t="shared" ref="W78:W80" si="195">G78+M78+S78</f>
        <v>0</v>
      </c>
      <c r="X78" s="126">
        <f t="shared" ref="X78:X80" si="196">J78+P78+V78</f>
        <v>0</v>
      </c>
      <c r="Y78" s="126">
        <f t="shared" si="161"/>
        <v>0</v>
      </c>
      <c r="Z78" s="127" t="e">
        <f t="shared" si="162"/>
        <v>#DIV/0!</v>
      </c>
      <c r="AA78" s="128"/>
      <c r="AB78" s="130"/>
      <c r="AC78" s="130"/>
      <c r="AD78" s="130"/>
      <c r="AE78" s="130"/>
      <c r="AF78" s="130"/>
      <c r="AG78" s="130"/>
    </row>
    <row r="79" spans="1:33" ht="30" customHeight="1" x14ac:dyDescent="0.45">
      <c r="A79" s="118" t="s">
        <v>70</v>
      </c>
      <c r="B79" s="119" t="s">
        <v>159</v>
      </c>
      <c r="C79" s="200" t="s">
        <v>160</v>
      </c>
      <c r="D79" s="201" t="s">
        <v>158</v>
      </c>
      <c r="E79" s="122"/>
      <c r="F79" s="123"/>
      <c r="G79" s="124">
        <f t="shared" si="189"/>
        <v>0</v>
      </c>
      <c r="H79" s="122"/>
      <c r="I79" s="123"/>
      <c r="J79" s="124">
        <f t="shared" si="190"/>
        <v>0</v>
      </c>
      <c r="K79" s="122"/>
      <c r="L79" s="123"/>
      <c r="M79" s="124">
        <f t="shared" si="191"/>
        <v>0</v>
      </c>
      <c r="N79" s="122"/>
      <c r="O79" s="123"/>
      <c r="P79" s="124">
        <f t="shared" si="192"/>
        <v>0</v>
      </c>
      <c r="Q79" s="122"/>
      <c r="R79" s="123"/>
      <c r="S79" s="124">
        <f t="shared" si="193"/>
        <v>0</v>
      </c>
      <c r="T79" s="122"/>
      <c r="U79" s="123"/>
      <c r="V79" s="124">
        <f t="shared" si="194"/>
        <v>0</v>
      </c>
      <c r="W79" s="125">
        <f t="shared" si="195"/>
        <v>0</v>
      </c>
      <c r="X79" s="126">
        <f t="shared" si="196"/>
        <v>0</v>
      </c>
      <c r="Y79" s="126">
        <f t="shared" si="161"/>
        <v>0</v>
      </c>
      <c r="Z79" s="127" t="e">
        <f t="shared" si="162"/>
        <v>#DIV/0!</v>
      </c>
      <c r="AA79" s="128"/>
      <c r="AB79" s="130"/>
      <c r="AC79" s="130"/>
      <c r="AD79" s="130"/>
      <c r="AE79" s="130"/>
      <c r="AF79" s="130"/>
      <c r="AG79" s="130"/>
    </row>
    <row r="80" spans="1:33" ht="30" customHeight="1" thickBot="1" x14ac:dyDescent="0.5">
      <c r="A80" s="131" t="s">
        <v>70</v>
      </c>
      <c r="B80" s="153" t="s">
        <v>161</v>
      </c>
      <c r="C80" s="200" t="s">
        <v>160</v>
      </c>
      <c r="D80" s="202" t="s">
        <v>158</v>
      </c>
      <c r="E80" s="134"/>
      <c r="F80" s="135"/>
      <c r="G80" s="136">
        <f t="shared" si="189"/>
        <v>0</v>
      </c>
      <c r="H80" s="134"/>
      <c r="I80" s="135"/>
      <c r="J80" s="136">
        <f t="shared" si="190"/>
        <v>0</v>
      </c>
      <c r="K80" s="134"/>
      <c r="L80" s="135"/>
      <c r="M80" s="136">
        <f t="shared" si="191"/>
        <v>0</v>
      </c>
      <c r="N80" s="134"/>
      <c r="O80" s="135"/>
      <c r="P80" s="136">
        <f t="shared" si="192"/>
        <v>0</v>
      </c>
      <c r="Q80" s="134"/>
      <c r="R80" s="135"/>
      <c r="S80" s="136">
        <f t="shared" si="193"/>
        <v>0</v>
      </c>
      <c r="T80" s="134"/>
      <c r="U80" s="135"/>
      <c r="V80" s="136">
        <f t="shared" si="194"/>
        <v>0</v>
      </c>
      <c r="W80" s="137">
        <f t="shared" si="195"/>
        <v>0</v>
      </c>
      <c r="X80" s="126">
        <f t="shared" si="196"/>
        <v>0</v>
      </c>
      <c r="Y80" s="126">
        <f t="shared" si="161"/>
        <v>0</v>
      </c>
      <c r="Z80" s="127" t="e">
        <f t="shared" si="162"/>
        <v>#DIV/0!</v>
      </c>
      <c r="AA80" s="138"/>
      <c r="AB80" s="130"/>
      <c r="AC80" s="130"/>
      <c r="AD80" s="130"/>
      <c r="AE80" s="130"/>
      <c r="AF80" s="130"/>
      <c r="AG80" s="130"/>
    </row>
    <row r="81" spans="1:33" ht="30" customHeight="1" x14ac:dyDescent="0.45">
      <c r="A81" s="107" t="s">
        <v>67</v>
      </c>
      <c r="B81" s="154" t="s">
        <v>162</v>
      </c>
      <c r="C81" s="152" t="s">
        <v>163</v>
      </c>
      <c r="D81" s="140"/>
      <c r="E81" s="141">
        <f>SUM(E82:E84)</f>
        <v>0</v>
      </c>
      <c r="F81" s="142"/>
      <c r="G81" s="143">
        <f t="shared" ref="G81:H81" si="197">SUM(G82:G84)</f>
        <v>0</v>
      </c>
      <c r="H81" s="141">
        <f t="shared" si="197"/>
        <v>0</v>
      </c>
      <c r="I81" s="142"/>
      <c r="J81" s="143">
        <f t="shared" ref="J81:K81" si="198">SUM(J82:J84)</f>
        <v>0</v>
      </c>
      <c r="K81" s="141">
        <f t="shared" si="198"/>
        <v>0</v>
      </c>
      <c r="L81" s="142"/>
      <c r="M81" s="143">
        <f t="shared" ref="M81:N81" si="199">SUM(M82:M84)</f>
        <v>0</v>
      </c>
      <c r="N81" s="141">
        <f t="shared" si="199"/>
        <v>0</v>
      </c>
      <c r="O81" s="142"/>
      <c r="P81" s="143">
        <f t="shared" ref="P81:Q81" si="200">SUM(P82:P84)</f>
        <v>0</v>
      </c>
      <c r="Q81" s="141">
        <f t="shared" si="200"/>
        <v>0</v>
      </c>
      <c r="R81" s="142"/>
      <c r="S81" s="143">
        <f t="shared" ref="S81:T81" si="201">SUM(S82:S84)</f>
        <v>0</v>
      </c>
      <c r="T81" s="141">
        <f t="shared" si="201"/>
        <v>0</v>
      </c>
      <c r="U81" s="142"/>
      <c r="V81" s="143">
        <f t="shared" ref="V81:X81" si="202">SUM(V82:V84)</f>
        <v>0</v>
      </c>
      <c r="W81" s="143">
        <f t="shared" si="202"/>
        <v>0</v>
      </c>
      <c r="X81" s="143">
        <f t="shared" si="202"/>
        <v>0</v>
      </c>
      <c r="Y81" s="143">
        <f t="shared" si="161"/>
        <v>0</v>
      </c>
      <c r="Z81" s="143" t="e">
        <f t="shared" si="162"/>
        <v>#DIV/0!</v>
      </c>
      <c r="AA81" s="145"/>
      <c r="AB81" s="117"/>
      <c r="AC81" s="117"/>
      <c r="AD81" s="117"/>
      <c r="AE81" s="117"/>
      <c r="AF81" s="117"/>
      <c r="AG81" s="117"/>
    </row>
    <row r="82" spans="1:33" ht="30" customHeight="1" x14ac:dyDescent="0.45">
      <c r="A82" s="118" t="s">
        <v>70</v>
      </c>
      <c r="B82" s="119" t="s">
        <v>164</v>
      </c>
      <c r="C82" s="186" t="s">
        <v>165</v>
      </c>
      <c r="D82" s="201" t="s">
        <v>105</v>
      </c>
      <c r="E82" s="122"/>
      <c r="F82" s="123"/>
      <c r="G82" s="124">
        <f t="shared" ref="G82:G84" si="203">E82*F82</f>
        <v>0</v>
      </c>
      <c r="H82" s="122"/>
      <c r="I82" s="123"/>
      <c r="J82" s="124">
        <f t="shared" ref="J82:J84" si="204">H82*I82</f>
        <v>0</v>
      </c>
      <c r="K82" s="122"/>
      <c r="L82" s="123"/>
      <c r="M82" s="124">
        <f t="shared" ref="M82:M84" si="205">K82*L82</f>
        <v>0</v>
      </c>
      <c r="N82" s="122"/>
      <c r="O82" s="123"/>
      <c r="P82" s="124">
        <f t="shared" ref="P82:P84" si="206">N82*O82</f>
        <v>0</v>
      </c>
      <c r="Q82" s="122"/>
      <c r="R82" s="123"/>
      <c r="S82" s="124">
        <f t="shared" ref="S82:S84" si="207">Q82*R82</f>
        <v>0</v>
      </c>
      <c r="T82" s="122"/>
      <c r="U82" s="123"/>
      <c r="V82" s="124">
        <f t="shared" ref="V82:V84" si="208">T82*U82</f>
        <v>0</v>
      </c>
      <c r="W82" s="125">
        <f t="shared" ref="W82:W84" si="209">G82+M82+S82</f>
        <v>0</v>
      </c>
      <c r="X82" s="126">
        <f t="shared" ref="X82:X84" si="210">J82+P82+V82</f>
        <v>0</v>
      </c>
      <c r="Y82" s="126">
        <f t="shared" si="161"/>
        <v>0</v>
      </c>
      <c r="Z82" s="127" t="e">
        <f t="shared" si="162"/>
        <v>#DIV/0!</v>
      </c>
      <c r="AA82" s="128"/>
      <c r="AB82" s="130"/>
      <c r="AC82" s="130"/>
      <c r="AD82" s="130"/>
      <c r="AE82" s="130"/>
      <c r="AF82" s="130"/>
      <c r="AG82" s="130"/>
    </row>
    <row r="83" spans="1:33" ht="30" customHeight="1" x14ac:dyDescent="0.45">
      <c r="A83" s="118" t="s">
        <v>70</v>
      </c>
      <c r="B83" s="119" t="s">
        <v>166</v>
      </c>
      <c r="C83" s="186" t="s">
        <v>165</v>
      </c>
      <c r="D83" s="201" t="s">
        <v>105</v>
      </c>
      <c r="E83" s="122"/>
      <c r="F83" s="123"/>
      <c r="G83" s="124">
        <f t="shared" si="203"/>
        <v>0</v>
      </c>
      <c r="H83" s="122"/>
      <c r="I83" s="123"/>
      <c r="J83" s="124">
        <f t="shared" si="204"/>
        <v>0</v>
      </c>
      <c r="K83" s="122"/>
      <c r="L83" s="123"/>
      <c r="M83" s="124">
        <f t="shared" si="205"/>
        <v>0</v>
      </c>
      <c r="N83" s="122"/>
      <c r="O83" s="123"/>
      <c r="P83" s="124">
        <f t="shared" si="206"/>
        <v>0</v>
      </c>
      <c r="Q83" s="122"/>
      <c r="R83" s="123"/>
      <c r="S83" s="124">
        <f t="shared" si="207"/>
        <v>0</v>
      </c>
      <c r="T83" s="122"/>
      <c r="U83" s="123"/>
      <c r="V83" s="124">
        <f t="shared" si="208"/>
        <v>0</v>
      </c>
      <c r="W83" s="125">
        <f t="shared" si="209"/>
        <v>0</v>
      </c>
      <c r="X83" s="126">
        <f t="shared" si="210"/>
        <v>0</v>
      </c>
      <c r="Y83" s="126">
        <f t="shared" si="161"/>
        <v>0</v>
      </c>
      <c r="Z83" s="127" t="e">
        <f t="shared" si="162"/>
        <v>#DIV/0!</v>
      </c>
      <c r="AA83" s="128"/>
      <c r="AB83" s="130"/>
      <c r="AC83" s="130"/>
      <c r="AD83" s="130"/>
      <c r="AE83" s="130"/>
      <c r="AF83" s="130"/>
      <c r="AG83" s="130"/>
    </row>
    <row r="84" spans="1:33" ht="30" customHeight="1" x14ac:dyDescent="0.45">
      <c r="A84" s="131" t="s">
        <v>70</v>
      </c>
      <c r="B84" s="132" t="s">
        <v>167</v>
      </c>
      <c r="C84" s="162" t="s">
        <v>165</v>
      </c>
      <c r="D84" s="202" t="s">
        <v>105</v>
      </c>
      <c r="E84" s="134"/>
      <c r="F84" s="135"/>
      <c r="G84" s="136">
        <f t="shared" si="203"/>
        <v>0</v>
      </c>
      <c r="H84" s="134"/>
      <c r="I84" s="135"/>
      <c r="J84" s="136">
        <f t="shared" si="204"/>
        <v>0</v>
      </c>
      <c r="K84" s="134"/>
      <c r="L84" s="135"/>
      <c r="M84" s="136">
        <f t="shared" si="205"/>
        <v>0</v>
      </c>
      <c r="N84" s="134"/>
      <c r="O84" s="135"/>
      <c r="P84" s="136">
        <f t="shared" si="206"/>
        <v>0</v>
      </c>
      <c r="Q84" s="134"/>
      <c r="R84" s="135"/>
      <c r="S84" s="136">
        <f t="shared" si="207"/>
        <v>0</v>
      </c>
      <c r="T84" s="134"/>
      <c r="U84" s="135"/>
      <c r="V84" s="136">
        <f t="shared" si="208"/>
        <v>0</v>
      </c>
      <c r="W84" s="137">
        <f t="shared" si="209"/>
        <v>0</v>
      </c>
      <c r="X84" s="126">
        <f t="shared" si="210"/>
        <v>0</v>
      </c>
      <c r="Y84" s="126">
        <f t="shared" si="161"/>
        <v>0</v>
      </c>
      <c r="Z84" s="127" t="e">
        <f t="shared" si="162"/>
        <v>#DIV/0!</v>
      </c>
      <c r="AA84" s="138"/>
      <c r="AB84" s="130"/>
      <c r="AC84" s="130"/>
      <c r="AD84" s="130"/>
      <c r="AE84" s="130"/>
      <c r="AF84" s="130"/>
      <c r="AG84" s="130"/>
    </row>
    <row r="85" spans="1:33" ht="30" customHeight="1" x14ac:dyDescent="0.45">
      <c r="A85" s="107" t="s">
        <v>67</v>
      </c>
      <c r="B85" s="154" t="s">
        <v>168</v>
      </c>
      <c r="C85" s="152" t="s">
        <v>169</v>
      </c>
      <c r="D85" s="140"/>
      <c r="E85" s="141">
        <f>SUM(E86:E88)</f>
        <v>0</v>
      </c>
      <c r="F85" s="142"/>
      <c r="G85" s="143">
        <f t="shared" ref="G85:H85" si="211">SUM(G86:G88)</f>
        <v>0</v>
      </c>
      <c r="H85" s="141">
        <f t="shared" si="211"/>
        <v>0</v>
      </c>
      <c r="I85" s="142"/>
      <c r="J85" s="143">
        <f t="shared" ref="J85:K85" si="212">SUM(J86:J88)</f>
        <v>0</v>
      </c>
      <c r="K85" s="141">
        <f t="shared" si="212"/>
        <v>0</v>
      </c>
      <c r="L85" s="142"/>
      <c r="M85" s="143">
        <f t="shared" ref="M85:N85" si="213">SUM(M86:M88)</f>
        <v>0</v>
      </c>
      <c r="N85" s="141">
        <f t="shared" si="213"/>
        <v>0</v>
      </c>
      <c r="O85" s="142"/>
      <c r="P85" s="143">
        <f t="shared" ref="P85:Q85" si="214">SUM(P86:P88)</f>
        <v>0</v>
      </c>
      <c r="Q85" s="141">
        <f t="shared" si="214"/>
        <v>0</v>
      </c>
      <c r="R85" s="142"/>
      <c r="S85" s="143">
        <f t="shared" ref="S85:T85" si="215">SUM(S86:S88)</f>
        <v>0</v>
      </c>
      <c r="T85" s="141">
        <f t="shared" si="215"/>
        <v>0</v>
      </c>
      <c r="U85" s="142"/>
      <c r="V85" s="143">
        <f t="shared" ref="V85:X85" si="216">SUM(V86:V88)</f>
        <v>0</v>
      </c>
      <c r="W85" s="143">
        <f t="shared" si="216"/>
        <v>0</v>
      </c>
      <c r="X85" s="143">
        <f t="shared" si="216"/>
        <v>0</v>
      </c>
      <c r="Y85" s="143">
        <f t="shared" si="161"/>
        <v>0</v>
      </c>
      <c r="Z85" s="143" t="e">
        <f t="shared" si="162"/>
        <v>#DIV/0!</v>
      </c>
      <c r="AA85" s="145"/>
      <c r="AB85" s="117"/>
      <c r="AC85" s="117"/>
      <c r="AD85" s="117"/>
      <c r="AE85" s="117"/>
      <c r="AF85" s="117"/>
      <c r="AG85" s="117"/>
    </row>
    <row r="86" spans="1:33" ht="30" customHeight="1" x14ac:dyDescent="0.45">
      <c r="A86" s="118" t="s">
        <v>70</v>
      </c>
      <c r="B86" s="119" t="s">
        <v>170</v>
      </c>
      <c r="C86" s="186" t="s">
        <v>165</v>
      </c>
      <c r="D86" s="201" t="s">
        <v>105</v>
      </c>
      <c r="E86" s="122"/>
      <c r="F86" s="123"/>
      <c r="G86" s="124">
        <f t="shared" ref="G86:G88" si="217">E86*F86</f>
        <v>0</v>
      </c>
      <c r="H86" s="122"/>
      <c r="I86" s="123"/>
      <c r="J86" s="124">
        <f t="shared" ref="J86:J88" si="218">H86*I86</f>
        <v>0</v>
      </c>
      <c r="K86" s="122"/>
      <c r="L86" s="123"/>
      <c r="M86" s="124">
        <f t="shared" ref="M86:M88" si="219">K86*L86</f>
        <v>0</v>
      </c>
      <c r="N86" s="122"/>
      <c r="O86" s="123"/>
      <c r="P86" s="124">
        <f t="shared" ref="P86:P88" si="220">N86*O86</f>
        <v>0</v>
      </c>
      <c r="Q86" s="122"/>
      <c r="R86" s="123"/>
      <c r="S86" s="124">
        <f t="shared" ref="S86:S88" si="221">Q86*R86</f>
        <v>0</v>
      </c>
      <c r="T86" s="122"/>
      <c r="U86" s="123"/>
      <c r="V86" s="124">
        <f t="shared" ref="V86:V88" si="222">T86*U86</f>
        <v>0</v>
      </c>
      <c r="W86" s="125">
        <f t="shared" ref="W86:W88" si="223">G86+M86+S86</f>
        <v>0</v>
      </c>
      <c r="X86" s="126">
        <f t="shared" ref="X86:X88" si="224">J86+P86+V86</f>
        <v>0</v>
      </c>
      <c r="Y86" s="126">
        <f t="shared" si="161"/>
        <v>0</v>
      </c>
      <c r="Z86" s="127" t="e">
        <f t="shared" si="162"/>
        <v>#DIV/0!</v>
      </c>
      <c r="AA86" s="128"/>
      <c r="AB86" s="130"/>
      <c r="AC86" s="130"/>
      <c r="AD86" s="130"/>
      <c r="AE86" s="130"/>
      <c r="AF86" s="130"/>
      <c r="AG86" s="130"/>
    </row>
    <row r="87" spans="1:33" ht="30" customHeight="1" x14ac:dyDescent="0.45">
      <c r="A87" s="118" t="s">
        <v>70</v>
      </c>
      <c r="B87" s="119" t="s">
        <v>171</v>
      </c>
      <c r="C87" s="186" t="s">
        <v>165</v>
      </c>
      <c r="D87" s="201" t="s">
        <v>105</v>
      </c>
      <c r="E87" s="122"/>
      <c r="F87" s="123"/>
      <c r="G87" s="124">
        <f t="shared" si="217"/>
        <v>0</v>
      </c>
      <c r="H87" s="122"/>
      <c r="I87" s="123"/>
      <c r="J87" s="124">
        <f t="shared" si="218"/>
        <v>0</v>
      </c>
      <c r="K87" s="122"/>
      <c r="L87" s="123"/>
      <c r="M87" s="124">
        <f t="shared" si="219"/>
        <v>0</v>
      </c>
      <c r="N87" s="122"/>
      <c r="O87" s="123"/>
      <c r="P87" s="124">
        <f t="shared" si="220"/>
        <v>0</v>
      </c>
      <c r="Q87" s="122"/>
      <c r="R87" s="123"/>
      <c r="S87" s="124">
        <f t="shared" si="221"/>
        <v>0</v>
      </c>
      <c r="T87" s="122"/>
      <c r="U87" s="123"/>
      <c r="V87" s="124">
        <f t="shared" si="222"/>
        <v>0</v>
      </c>
      <c r="W87" s="125">
        <f t="shared" si="223"/>
        <v>0</v>
      </c>
      <c r="X87" s="126">
        <f t="shared" si="224"/>
        <v>0</v>
      </c>
      <c r="Y87" s="126">
        <f t="shared" si="161"/>
        <v>0</v>
      </c>
      <c r="Z87" s="127" t="e">
        <f t="shared" si="162"/>
        <v>#DIV/0!</v>
      </c>
      <c r="AA87" s="128"/>
      <c r="AB87" s="130"/>
      <c r="AC87" s="130"/>
      <c r="AD87" s="130"/>
      <c r="AE87" s="130"/>
      <c r="AF87" s="130"/>
      <c r="AG87" s="130"/>
    </row>
    <row r="88" spans="1:33" ht="30" customHeight="1" x14ac:dyDescent="0.45">
      <c r="A88" s="131" t="s">
        <v>70</v>
      </c>
      <c r="B88" s="153" t="s">
        <v>172</v>
      </c>
      <c r="C88" s="162" t="s">
        <v>165</v>
      </c>
      <c r="D88" s="202" t="s">
        <v>105</v>
      </c>
      <c r="E88" s="134"/>
      <c r="F88" s="135"/>
      <c r="G88" s="136">
        <f t="shared" si="217"/>
        <v>0</v>
      </c>
      <c r="H88" s="134"/>
      <c r="I88" s="135"/>
      <c r="J88" s="136">
        <f t="shared" si="218"/>
        <v>0</v>
      </c>
      <c r="K88" s="134"/>
      <c r="L88" s="135"/>
      <c r="M88" s="136">
        <f t="shared" si="219"/>
        <v>0</v>
      </c>
      <c r="N88" s="134"/>
      <c r="O88" s="135"/>
      <c r="P88" s="136">
        <f t="shared" si="220"/>
        <v>0</v>
      </c>
      <c r="Q88" s="134"/>
      <c r="R88" s="135"/>
      <c r="S88" s="136">
        <f t="shared" si="221"/>
        <v>0</v>
      </c>
      <c r="T88" s="134"/>
      <c r="U88" s="135"/>
      <c r="V88" s="136">
        <f t="shared" si="222"/>
        <v>0</v>
      </c>
      <c r="W88" s="137">
        <f t="shared" si="223"/>
        <v>0</v>
      </c>
      <c r="X88" s="126">
        <f t="shared" si="224"/>
        <v>0</v>
      </c>
      <c r="Y88" s="164">
        <f t="shared" si="161"/>
        <v>0</v>
      </c>
      <c r="Z88" s="127" t="e">
        <f t="shared" si="162"/>
        <v>#DIV/0!</v>
      </c>
      <c r="AA88" s="138"/>
      <c r="AB88" s="130"/>
      <c r="AC88" s="130"/>
      <c r="AD88" s="130"/>
      <c r="AE88" s="130"/>
      <c r="AF88" s="130"/>
      <c r="AG88" s="130"/>
    </row>
    <row r="89" spans="1:33" ht="30" customHeight="1" x14ac:dyDescent="0.45">
      <c r="A89" s="165" t="s">
        <v>173</v>
      </c>
      <c r="B89" s="166"/>
      <c r="C89" s="167"/>
      <c r="D89" s="168"/>
      <c r="E89" s="172">
        <f>E85+E81+E77+E62+E58</f>
        <v>144</v>
      </c>
      <c r="F89" s="188"/>
      <c r="G89" s="171">
        <f>G85+G81+G77+G62+G58</f>
        <v>55360</v>
      </c>
      <c r="H89" s="172">
        <f>H85+H81+H77+H62+H58</f>
        <v>144</v>
      </c>
      <c r="I89" s="188"/>
      <c r="J89" s="171">
        <f>J85+J81+J77+J62+J58</f>
        <v>55360</v>
      </c>
      <c r="K89" s="189">
        <f>K85+K81+K77+K62+K58</f>
        <v>0</v>
      </c>
      <c r="L89" s="188"/>
      <c r="M89" s="171">
        <f>M85+M81+M77+M62+M58</f>
        <v>0</v>
      </c>
      <c r="N89" s="189">
        <f>N85+N81+N77+N62+N58</f>
        <v>0</v>
      </c>
      <c r="O89" s="188"/>
      <c r="P89" s="171">
        <f>P85+P81+P77+P62+P58</f>
        <v>0</v>
      </c>
      <c r="Q89" s="189">
        <f>Q85+Q81+Q77+Q62+Q58</f>
        <v>0</v>
      </c>
      <c r="R89" s="188"/>
      <c r="S89" s="171">
        <f>S85+S81+S77+S62+S58</f>
        <v>0</v>
      </c>
      <c r="T89" s="189">
        <f>T85+T81+T77+T62+T58</f>
        <v>0</v>
      </c>
      <c r="U89" s="188"/>
      <c r="V89" s="171">
        <f>V85+V81+V77+V62+V58</f>
        <v>0</v>
      </c>
      <c r="W89" s="190">
        <f>W85+W81+W77+W62+W58</f>
        <v>55360</v>
      </c>
      <c r="X89" s="203">
        <f>X85+X81+X77+X62+X58</f>
        <v>55360</v>
      </c>
      <c r="Y89" s="204">
        <f t="shared" si="161"/>
        <v>0</v>
      </c>
      <c r="Z89" s="204">
        <f t="shared" si="162"/>
        <v>0</v>
      </c>
      <c r="AA89" s="176"/>
      <c r="AB89" s="6"/>
      <c r="AC89" s="6"/>
      <c r="AD89" s="6"/>
      <c r="AE89" s="6"/>
      <c r="AF89" s="6"/>
      <c r="AG89" s="6"/>
    </row>
    <row r="90" spans="1:33" ht="30" customHeight="1" x14ac:dyDescent="0.45">
      <c r="A90" s="205" t="s">
        <v>65</v>
      </c>
      <c r="B90" s="206">
        <v>5</v>
      </c>
      <c r="C90" s="207" t="s">
        <v>174</v>
      </c>
      <c r="D90" s="103"/>
      <c r="E90" s="104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  <c r="U90" s="104"/>
      <c r="V90" s="104"/>
      <c r="W90" s="105"/>
      <c r="X90" s="105"/>
      <c r="Y90" s="208"/>
      <c r="Z90" s="105"/>
      <c r="AA90" s="106"/>
      <c r="AB90" s="6"/>
      <c r="AC90" s="6"/>
      <c r="AD90" s="6"/>
      <c r="AE90" s="6"/>
      <c r="AF90" s="6"/>
      <c r="AG90" s="6"/>
    </row>
    <row r="91" spans="1:33" ht="30" customHeight="1" x14ac:dyDescent="0.45">
      <c r="A91" s="107" t="s">
        <v>67</v>
      </c>
      <c r="B91" s="154" t="s">
        <v>175</v>
      </c>
      <c r="C91" s="139" t="s">
        <v>176</v>
      </c>
      <c r="D91" s="140"/>
      <c r="E91" s="141">
        <f>SUM(E92:E94)</f>
        <v>0</v>
      </c>
      <c r="F91" s="142"/>
      <c r="G91" s="143">
        <f t="shared" ref="G91:H91" si="225">SUM(G92:G94)</f>
        <v>0</v>
      </c>
      <c r="H91" s="141">
        <f t="shared" si="225"/>
        <v>0</v>
      </c>
      <c r="I91" s="142"/>
      <c r="J91" s="143">
        <f t="shared" ref="J91:K91" si="226">SUM(J92:J94)</f>
        <v>0</v>
      </c>
      <c r="K91" s="141">
        <f t="shared" si="226"/>
        <v>0</v>
      </c>
      <c r="L91" s="142"/>
      <c r="M91" s="143">
        <f t="shared" ref="M91:N91" si="227">SUM(M92:M94)</f>
        <v>0</v>
      </c>
      <c r="N91" s="141">
        <f t="shared" si="227"/>
        <v>0</v>
      </c>
      <c r="O91" s="142"/>
      <c r="P91" s="143">
        <f t="shared" ref="P91:Q91" si="228">SUM(P92:P94)</f>
        <v>0</v>
      </c>
      <c r="Q91" s="141">
        <f t="shared" si="228"/>
        <v>0</v>
      </c>
      <c r="R91" s="142"/>
      <c r="S91" s="143">
        <f t="shared" ref="S91:T91" si="229">SUM(S92:S94)</f>
        <v>0</v>
      </c>
      <c r="T91" s="141">
        <f t="shared" si="229"/>
        <v>0</v>
      </c>
      <c r="U91" s="142"/>
      <c r="V91" s="143">
        <f t="shared" ref="V91:X91" si="230">SUM(V92:V94)</f>
        <v>0</v>
      </c>
      <c r="W91" s="209">
        <f t="shared" si="230"/>
        <v>0</v>
      </c>
      <c r="X91" s="209">
        <f t="shared" si="230"/>
        <v>0</v>
      </c>
      <c r="Y91" s="209">
        <f t="shared" ref="Y91:Y103" si="231">W91-X91</f>
        <v>0</v>
      </c>
      <c r="Z91" s="115" t="e">
        <f t="shared" ref="Z91:Z103" si="232">Y91/W91</f>
        <v>#DIV/0!</v>
      </c>
      <c r="AA91" s="145"/>
      <c r="AB91" s="130"/>
      <c r="AC91" s="130"/>
      <c r="AD91" s="130"/>
      <c r="AE91" s="130"/>
      <c r="AF91" s="130"/>
      <c r="AG91" s="130"/>
    </row>
    <row r="92" spans="1:33" ht="30" customHeight="1" x14ac:dyDescent="0.45">
      <c r="A92" s="118" t="s">
        <v>70</v>
      </c>
      <c r="B92" s="119" t="s">
        <v>177</v>
      </c>
      <c r="C92" s="210" t="s">
        <v>178</v>
      </c>
      <c r="D92" s="201" t="s">
        <v>179</v>
      </c>
      <c r="E92" s="122"/>
      <c r="F92" s="123"/>
      <c r="G92" s="124">
        <f t="shared" ref="G92:G94" si="233">E92*F92</f>
        <v>0</v>
      </c>
      <c r="H92" s="122"/>
      <c r="I92" s="123"/>
      <c r="J92" s="124">
        <f t="shared" ref="J92:J94" si="234">H92*I92</f>
        <v>0</v>
      </c>
      <c r="K92" s="122"/>
      <c r="L92" s="123"/>
      <c r="M92" s="124">
        <f t="shared" ref="M92:M94" si="235">K92*L92</f>
        <v>0</v>
      </c>
      <c r="N92" s="122"/>
      <c r="O92" s="123"/>
      <c r="P92" s="124">
        <f t="shared" ref="P92:P94" si="236">N92*O92</f>
        <v>0</v>
      </c>
      <c r="Q92" s="122"/>
      <c r="R92" s="123"/>
      <c r="S92" s="124">
        <f t="shared" ref="S92:S94" si="237">Q92*R92</f>
        <v>0</v>
      </c>
      <c r="T92" s="122"/>
      <c r="U92" s="123"/>
      <c r="V92" s="124">
        <f t="shared" ref="V92:V94" si="238">T92*U92</f>
        <v>0</v>
      </c>
      <c r="W92" s="125">
        <f t="shared" ref="W92:W94" si="239">G92+M92+S92</f>
        <v>0</v>
      </c>
      <c r="X92" s="126">
        <f t="shared" ref="X92:X94" si="240">J92+P92+V92</f>
        <v>0</v>
      </c>
      <c r="Y92" s="126">
        <f t="shared" si="231"/>
        <v>0</v>
      </c>
      <c r="Z92" s="127" t="e">
        <f t="shared" si="232"/>
        <v>#DIV/0!</v>
      </c>
      <c r="AA92" s="128"/>
      <c r="AB92" s="130"/>
      <c r="AC92" s="130"/>
      <c r="AD92" s="130"/>
      <c r="AE92" s="130"/>
      <c r="AF92" s="130"/>
      <c r="AG92" s="130"/>
    </row>
    <row r="93" spans="1:33" ht="30" customHeight="1" x14ac:dyDescent="0.45">
      <c r="A93" s="118" t="s">
        <v>70</v>
      </c>
      <c r="B93" s="119" t="s">
        <v>180</v>
      </c>
      <c r="C93" s="210" t="s">
        <v>178</v>
      </c>
      <c r="D93" s="201" t="s">
        <v>179</v>
      </c>
      <c r="E93" s="122"/>
      <c r="F93" s="123"/>
      <c r="G93" s="124">
        <f t="shared" si="233"/>
        <v>0</v>
      </c>
      <c r="H93" s="122"/>
      <c r="I93" s="123"/>
      <c r="J93" s="124">
        <f t="shared" si="234"/>
        <v>0</v>
      </c>
      <c r="K93" s="122"/>
      <c r="L93" s="123"/>
      <c r="M93" s="124">
        <f t="shared" si="235"/>
        <v>0</v>
      </c>
      <c r="N93" s="122"/>
      <c r="O93" s="123"/>
      <c r="P93" s="124">
        <f t="shared" si="236"/>
        <v>0</v>
      </c>
      <c r="Q93" s="122"/>
      <c r="R93" s="123"/>
      <c r="S93" s="124">
        <f t="shared" si="237"/>
        <v>0</v>
      </c>
      <c r="T93" s="122"/>
      <c r="U93" s="123"/>
      <c r="V93" s="124">
        <f t="shared" si="238"/>
        <v>0</v>
      </c>
      <c r="W93" s="125">
        <f t="shared" si="239"/>
        <v>0</v>
      </c>
      <c r="X93" s="126">
        <f t="shared" si="240"/>
        <v>0</v>
      </c>
      <c r="Y93" s="126">
        <f t="shared" si="231"/>
        <v>0</v>
      </c>
      <c r="Z93" s="127" t="e">
        <f t="shared" si="232"/>
        <v>#DIV/0!</v>
      </c>
      <c r="AA93" s="128"/>
      <c r="AB93" s="130"/>
      <c r="AC93" s="130"/>
      <c r="AD93" s="130"/>
      <c r="AE93" s="130"/>
      <c r="AF93" s="130"/>
      <c r="AG93" s="130"/>
    </row>
    <row r="94" spans="1:33" ht="30" customHeight="1" x14ac:dyDescent="0.45">
      <c r="A94" s="131" t="s">
        <v>70</v>
      </c>
      <c r="B94" s="132" t="s">
        <v>181</v>
      </c>
      <c r="C94" s="210" t="s">
        <v>178</v>
      </c>
      <c r="D94" s="202" t="s">
        <v>179</v>
      </c>
      <c r="E94" s="134"/>
      <c r="F94" s="135"/>
      <c r="G94" s="136">
        <f t="shared" si="233"/>
        <v>0</v>
      </c>
      <c r="H94" s="134"/>
      <c r="I94" s="135"/>
      <c r="J94" s="136">
        <f t="shared" si="234"/>
        <v>0</v>
      </c>
      <c r="K94" s="134"/>
      <c r="L94" s="135"/>
      <c r="M94" s="136">
        <f t="shared" si="235"/>
        <v>0</v>
      </c>
      <c r="N94" s="134"/>
      <c r="O94" s="135"/>
      <c r="P94" s="136">
        <f t="shared" si="236"/>
        <v>0</v>
      </c>
      <c r="Q94" s="134"/>
      <c r="R94" s="135"/>
      <c r="S94" s="136">
        <f t="shared" si="237"/>
        <v>0</v>
      </c>
      <c r="T94" s="134"/>
      <c r="U94" s="135"/>
      <c r="V94" s="136">
        <f t="shared" si="238"/>
        <v>0</v>
      </c>
      <c r="W94" s="137">
        <f t="shared" si="239"/>
        <v>0</v>
      </c>
      <c r="X94" s="126">
        <f t="shared" si="240"/>
        <v>0</v>
      </c>
      <c r="Y94" s="126">
        <f t="shared" si="231"/>
        <v>0</v>
      </c>
      <c r="Z94" s="127" t="e">
        <f t="shared" si="232"/>
        <v>#DIV/0!</v>
      </c>
      <c r="AA94" s="138"/>
      <c r="AB94" s="130"/>
      <c r="AC94" s="130"/>
      <c r="AD94" s="130"/>
      <c r="AE94" s="130"/>
      <c r="AF94" s="130"/>
      <c r="AG94" s="130"/>
    </row>
    <row r="95" spans="1:33" ht="30" customHeight="1" x14ac:dyDescent="0.45">
      <c r="A95" s="107" t="s">
        <v>67</v>
      </c>
      <c r="B95" s="154" t="s">
        <v>182</v>
      </c>
      <c r="C95" s="139" t="s">
        <v>183</v>
      </c>
      <c r="D95" s="211"/>
      <c r="E95" s="212">
        <f>SUM(E96:E98)</f>
        <v>0</v>
      </c>
      <c r="F95" s="142"/>
      <c r="G95" s="143">
        <f t="shared" ref="G95:H95" si="241">SUM(G96:G98)</f>
        <v>0</v>
      </c>
      <c r="H95" s="212">
        <f t="shared" si="241"/>
        <v>0</v>
      </c>
      <c r="I95" s="142"/>
      <c r="J95" s="143">
        <f t="shared" ref="J95:K95" si="242">SUM(J96:J98)</f>
        <v>0</v>
      </c>
      <c r="K95" s="212">
        <f t="shared" si="242"/>
        <v>0</v>
      </c>
      <c r="L95" s="142"/>
      <c r="M95" s="143">
        <f t="shared" ref="M95:N95" si="243">SUM(M96:M98)</f>
        <v>0</v>
      </c>
      <c r="N95" s="212">
        <f t="shared" si="243"/>
        <v>0</v>
      </c>
      <c r="O95" s="142"/>
      <c r="P95" s="143">
        <f t="shared" ref="P95:Q95" si="244">SUM(P96:P98)</f>
        <v>0</v>
      </c>
      <c r="Q95" s="212">
        <f t="shared" si="244"/>
        <v>0</v>
      </c>
      <c r="R95" s="142"/>
      <c r="S95" s="143">
        <f t="shared" ref="S95:T95" si="245">SUM(S96:S98)</f>
        <v>0</v>
      </c>
      <c r="T95" s="212">
        <f t="shared" si="245"/>
        <v>0</v>
      </c>
      <c r="U95" s="142"/>
      <c r="V95" s="143">
        <f t="shared" ref="V95:X95" si="246">SUM(V96:V98)</f>
        <v>0</v>
      </c>
      <c r="W95" s="209">
        <f t="shared" si="246"/>
        <v>0</v>
      </c>
      <c r="X95" s="209">
        <f t="shared" si="246"/>
        <v>0</v>
      </c>
      <c r="Y95" s="209">
        <f t="shared" si="231"/>
        <v>0</v>
      </c>
      <c r="Z95" s="209" t="e">
        <f t="shared" si="232"/>
        <v>#DIV/0!</v>
      </c>
      <c r="AA95" s="145"/>
      <c r="AB95" s="130"/>
      <c r="AC95" s="130"/>
      <c r="AD95" s="130"/>
      <c r="AE95" s="130"/>
      <c r="AF95" s="130"/>
      <c r="AG95" s="130"/>
    </row>
    <row r="96" spans="1:33" ht="30" customHeight="1" x14ac:dyDescent="0.45">
      <c r="A96" s="118" t="s">
        <v>70</v>
      </c>
      <c r="B96" s="119" t="s">
        <v>184</v>
      </c>
      <c r="C96" s="210" t="s">
        <v>185</v>
      </c>
      <c r="D96" s="213" t="s">
        <v>105</v>
      </c>
      <c r="E96" s="122"/>
      <c r="F96" s="123"/>
      <c r="G96" s="124">
        <f t="shared" ref="G96:G98" si="247">E96*F96</f>
        <v>0</v>
      </c>
      <c r="H96" s="122"/>
      <c r="I96" s="123"/>
      <c r="J96" s="124">
        <f t="shared" ref="J96:J98" si="248">H96*I96</f>
        <v>0</v>
      </c>
      <c r="K96" s="122"/>
      <c r="L96" s="123"/>
      <c r="M96" s="124">
        <f t="shared" ref="M96:M98" si="249">K96*L96</f>
        <v>0</v>
      </c>
      <c r="N96" s="122"/>
      <c r="O96" s="123"/>
      <c r="P96" s="124">
        <f t="shared" ref="P96:P98" si="250">N96*O96</f>
        <v>0</v>
      </c>
      <c r="Q96" s="122"/>
      <c r="R96" s="123"/>
      <c r="S96" s="124">
        <f t="shared" ref="S96:S98" si="251">Q96*R96</f>
        <v>0</v>
      </c>
      <c r="T96" s="122"/>
      <c r="U96" s="123"/>
      <c r="V96" s="124">
        <f t="shared" ref="V96:V98" si="252">T96*U96</f>
        <v>0</v>
      </c>
      <c r="W96" s="125">
        <f t="shared" ref="W96:W98" si="253">G96+M96+S96</f>
        <v>0</v>
      </c>
      <c r="X96" s="126">
        <f t="shared" ref="X96:X98" si="254">J96+P96+V96</f>
        <v>0</v>
      </c>
      <c r="Y96" s="126">
        <f t="shared" si="231"/>
        <v>0</v>
      </c>
      <c r="Z96" s="127" t="e">
        <f t="shared" si="232"/>
        <v>#DIV/0!</v>
      </c>
      <c r="AA96" s="128"/>
      <c r="AB96" s="130"/>
      <c r="AC96" s="130"/>
      <c r="AD96" s="130"/>
      <c r="AE96" s="130"/>
      <c r="AF96" s="130"/>
      <c r="AG96" s="130"/>
    </row>
    <row r="97" spans="1:33" ht="30" customHeight="1" x14ac:dyDescent="0.45">
      <c r="A97" s="118" t="s">
        <v>70</v>
      </c>
      <c r="B97" s="119" t="s">
        <v>186</v>
      </c>
      <c r="C97" s="186" t="s">
        <v>185</v>
      </c>
      <c r="D97" s="201" t="s">
        <v>105</v>
      </c>
      <c r="E97" s="122"/>
      <c r="F97" s="123"/>
      <c r="G97" s="124">
        <f t="shared" si="247"/>
        <v>0</v>
      </c>
      <c r="H97" s="122"/>
      <c r="I97" s="123"/>
      <c r="J97" s="124">
        <f t="shared" si="248"/>
        <v>0</v>
      </c>
      <c r="K97" s="122"/>
      <c r="L97" s="123"/>
      <c r="M97" s="124">
        <f t="shared" si="249"/>
        <v>0</v>
      </c>
      <c r="N97" s="122"/>
      <c r="O97" s="123"/>
      <c r="P97" s="124">
        <f t="shared" si="250"/>
        <v>0</v>
      </c>
      <c r="Q97" s="122"/>
      <c r="R97" s="123"/>
      <c r="S97" s="124">
        <f t="shared" si="251"/>
        <v>0</v>
      </c>
      <c r="T97" s="122"/>
      <c r="U97" s="123"/>
      <c r="V97" s="124">
        <f t="shared" si="252"/>
        <v>0</v>
      </c>
      <c r="W97" s="125">
        <f t="shared" si="253"/>
        <v>0</v>
      </c>
      <c r="X97" s="126">
        <f t="shared" si="254"/>
        <v>0</v>
      </c>
      <c r="Y97" s="126">
        <f t="shared" si="231"/>
        <v>0</v>
      </c>
      <c r="Z97" s="127" t="e">
        <f t="shared" si="232"/>
        <v>#DIV/0!</v>
      </c>
      <c r="AA97" s="128"/>
      <c r="AB97" s="130"/>
      <c r="AC97" s="130"/>
      <c r="AD97" s="130"/>
      <c r="AE97" s="130"/>
      <c r="AF97" s="130"/>
      <c r="AG97" s="130"/>
    </row>
    <row r="98" spans="1:33" ht="30" customHeight="1" x14ac:dyDescent="0.45">
      <c r="A98" s="131" t="s">
        <v>70</v>
      </c>
      <c r="B98" s="132" t="s">
        <v>187</v>
      </c>
      <c r="C98" s="162" t="s">
        <v>185</v>
      </c>
      <c r="D98" s="202" t="s">
        <v>105</v>
      </c>
      <c r="E98" s="134"/>
      <c r="F98" s="135"/>
      <c r="G98" s="136">
        <f t="shared" si="247"/>
        <v>0</v>
      </c>
      <c r="H98" s="134"/>
      <c r="I98" s="135"/>
      <c r="J98" s="136">
        <f t="shared" si="248"/>
        <v>0</v>
      </c>
      <c r="K98" s="134"/>
      <c r="L98" s="135"/>
      <c r="M98" s="136">
        <f t="shared" si="249"/>
        <v>0</v>
      </c>
      <c r="N98" s="134"/>
      <c r="O98" s="135"/>
      <c r="P98" s="136">
        <f t="shared" si="250"/>
        <v>0</v>
      </c>
      <c r="Q98" s="134"/>
      <c r="R98" s="135"/>
      <c r="S98" s="136">
        <f t="shared" si="251"/>
        <v>0</v>
      </c>
      <c r="T98" s="134"/>
      <c r="U98" s="135"/>
      <c r="V98" s="136">
        <f t="shared" si="252"/>
        <v>0</v>
      </c>
      <c r="W98" s="137">
        <f t="shared" si="253"/>
        <v>0</v>
      </c>
      <c r="X98" s="126">
        <f t="shared" si="254"/>
        <v>0</v>
      </c>
      <c r="Y98" s="126">
        <f t="shared" si="231"/>
        <v>0</v>
      </c>
      <c r="Z98" s="127" t="e">
        <f t="shared" si="232"/>
        <v>#DIV/0!</v>
      </c>
      <c r="AA98" s="138"/>
      <c r="AB98" s="130"/>
      <c r="AC98" s="130"/>
      <c r="AD98" s="130"/>
      <c r="AE98" s="130"/>
      <c r="AF98" s="130"/>
      <c r="AG98" s="130"/>
    </row>
    <row r="99" spans="1:33" ht="30" customHeight="1" x14ac:dyDescent="0.45">
      <c r="A99" s="107" t="s">
        <v>67</v>
      </c>
      <c r="B99" s="154" t="s">
        <v>188</v>
      </c>
      <c r="C99" s="214" t="s">
        <v>189</v>
      </c>
      <c r="D99" s="215"/>
      <c r="E99" s="212">
        <f>SUM(E100:E102)</f>
        <v>0</v>
      </c>
      <c r="F99" s="142"/>
      <c r="G99" s="143">
        <f t="shared" ref="G99:H99" si="255">SUM(G100:G102)</f>
        <v>0</v>
      </c>
      <c r="H99" s="212">
        <f t="shared" si="255"/>
        <v>0</v>
      </c>
      <c r="I99" s="142"/>
      <c r="J99" s="143">
        <f t="shared" ref="J99:K99" si="256">SUM(J100:J102)</f>
        <v>0</v>
      </c>
      <c r="K99" s="212">
        <f t="shared" si="256"/>
        <v>0</v>
      </c>
      <c r="L99" s="142"/>
      <c r="M99" s="143">
        <f t="shared" ref="M99:N99" si="257">SUM(M100:M102)</f>
        <v>0</v>
      </c>
      <c r="N99" s="212">
        <f t="shared" si="257"/>
        <v>0</v>
      </c>
      <c r="O99" s="142"/>
      <c r="P99" s="143">
        <f t="shared" ref="P99:Q99" si="258">SUM(P100:P102)</f>
        <v>0</v>
      </c>
      <c r="Q99" s="212">
        <f t="shared" si="258"/>
        <v>0</v>
      </c>
      <c r="R99" s="142"/>
      <c r="S99" s="143">
        <f t="shared" ref="S99:T99" si="259">SUM(S100:S102)</f>
        <v>0</v>
      </c>
      <c r="T99" s="212">
        <f t="shared" si="259"/>
        <v>0</v>
      </c>
      <c r="U99" s="142"/>
      <c r="V99" s="143">
        <f t="shared" ref="V99:X99" si="260">SUM(V100:V102)</f>
        <v>0</v>
      </c>
      <c r="W99" s="209">
        <f t="shared" si="260"/>
        <v>0</v>
      </c>
      <c r="X99" s="209">
        <f t="shared" si="260"/>
        <v>0</v>
      </c>
      <c r="Y99" s="209">
        <f t="shared" si="231"/>
        <v>0</v>
      </c>
      <c r="Z99" s="209" t="e">
        <f t="shared" si="232"/>
        <v>#DIV/0!</v>
      </c>
      <c r="AA99" s="145"/>
      <c r="AB99" s="130"/>
      <c r="AC99" s="130"/>
      <c r="AD99" s="130"/>
      <c r="AE99" s="130"/>
      <c r="AF99" s="130"/>
      <c r="AG99" s="130"/>
    </row>
    <row r="100" spans="1:33" ht="30" customHeight="1" x14ac:dyDescent="0.45">
      <c r="A100" s="118" t="s">
        <v>70</v>
      </c>
      <c r="B100" s="119" t="s">
        <v>190</v>
      </c>
      <c r="C100" s="216" t="s">
        <v>111</v>
      </c>
      <c r="D100" s="217" t="s">
        <v>112</v>
      </c>
      <c r="E100" s="122"/>
      <c r="F100" s="123"/>
      <c r="G100" s="124">
        <f t="shared" ref="G100:G102" si="261">E100*F100</f>
        <v>0</v>
      </c>
      <c r="H100" s="122"/>
      <c r="I100" s="123"/>
      <c r="J100" s="124">
        <f t="shared" ref="J100:J102" si="262">H100*I100</f>
        <v>0</v>
      </c>
      <c r="K100" s="122"/>
      <c r="L100" s="123"/>
      <c r="M100" s="124">
        <f t="shared" ref="M100:M102" si="263">K100*L100</f>
        <v>0</v>
      </c>
      <c r="N100" s="122"/>
      <c r="O100" s="123"/>
      <c r="P100" s="124">
        <f t="shared" ref="P100:P102" si="264">N100*O100</f>
        <v>0</v>
      </c>
      <c r="Q100" s="122"/>
      <c r="R100" s="123"/>
      <c r="S100" s="124">
        <f t="shared" ref="S100:S102" si="265">Q100*R100</f>
        <v>0</v>
      </c>
      <c r="T100" s="122"/>
      <c r="U100" s="123"/>
      <c r="V100" s="124">
        <f t="shared" ref="V100:V102" si="266">T100*U100</f>
        <v>0</v>
      </c>
      <c r="W100" s="125">
        <f t="shared" ref="W100:W102" si="267">G100+M100+S100</f>
        <v>0</v>
      </c>
      <c r="X100" s="126">
        <f t="shared" ref="X100:X102" si="268">J100+P100+V100</f>
        <v>0</v>
      </c>
      <c r="Y100" s="126">
        <f t="shared" si="231"/>
        <v>0</v>
      </c>
      <c r="Z100" s="127" t="e">
        <f t="shared" si="232"/>
        <v>#DIV/0!</v>
      </c>
      <c r="AA100" s="128"/>
      <c r="AB100" s="129"/>
      <c r="AC100" s="130"/>
      <c r="AD100" s="130"/>
      <c r="AE100" s="130"/>
      <c r="AF100" s="130"/>
      <c r="AG100" s="130"/>
    </row>
    <row r="101" spans="1:33" ht="30" customHeight="1" x14ac:dyDescent="0.45">
      <c r="A101" s="118" t="s">
        <v>70</v>
      </c>
      <c r="B101" s="119" t="s">
        <v>191</v>
      </c>
      <c r="C101" s="216" t="s">
        <v>111</v>
      </c>
      <c r="D101" s="217" t="s">
        <v>112</v>
      </c>
      <c r="E101" s="122"/>
      <c r="F101" s="123"/>
      <c r="G101" s="124">
        <f t="shared" si="261"/>
        <v>0</v>
      </c>
      <c r="H101" s="122"/>
      <c r="I101" s="123"/>
      <c r="J101" s="124">
        <f t="shared" si="262"/>
        <v>0</v>
      </c>
      <c r="K101" s="122"/>
      <c r="L101" s="123"/>
      <c r="M101" s="124">
        <f t="shared" si="263"/>
        <v>0</v>
      </c>
      <c r="N101" s="122"/>
      <c r="O101" s="123"/>
      <c r="P101" s="124">
        <f t="shared" si="264"/>
        <v>0</v>
      </c>
      <c r="Q101" s="122"/>
      <c r="R101" s="123"/>
      <c r="S101" s="124">
        <f t="shared" si="265"/>
        <v>0</v>
      </c>
      <c r="T101" s="122"/>
      <c r="U101" s="123"/>
      <c r="V101" s="124">
        <f t="shared" si="266"/>
        <v>0</v>
      </c>
      <c r="W101" s="125">
        <f t="shared" si="267"/>
        <v>0</v>
      </c>
      <c r="X101" s="126">
        <f t="shared" si="268"/>
        <v>0</v>
      </c>
      <c r="Y101" s="126">
        <f t="shared" si="231"/>
        <v>0</v>
      </c>
      <c r="Z101" s="127" t="e">
        <f t="shared" si="232"/>
        <v>#DIV/0!</v>
      </c>
      <c r="AA101" s="128"/>
      <c r="AB101" s="130"/>
      <c r="AC101" s="130"/>
      <c r="AD101" s="130"/>
      <c r="AE101" s="130"/>
      <c r="AF101" s="130"/>
      <c r="AG101" s="130"/>
    </row>
    <row r="102" spans="1:33" ht="30" customHeight="1" x14ac:dyDescent="0.45">
      <c r="A102" s="131" t="s">
        <v>70</v>
      </c>
      <c r="B102" s="132" t="s">
        <v>192</v>
      </c>
      <c r="C102" s="218" t="s">
        <v>111</v>
      </c>
      <c r="D102" s="217" t="s">
        <v>112</v>
      </c>
      <c r="E102" s="148"/>
      <c r="F102" s="149"/>
      <c r="G102" s="150">
        <f t="shared" si="261"/>
        <v>0</v>
      </c>
      <c r="H102" s="148"/>
      <c r="I102" s="149"/>
      <c r="J102" s="150">
        <f t="shared" si="262"/>
        <v>0</v>
      </c>
      <c r="K102" s="148"/>
      <c r="L102" s="149"/>
      <c r="M102" s="150">
        <f t="shared" si="263"/>
        <v>0</v>
      </c>
      <c r="N102" s="148"/>
      <c r="O102" s="149"/>
      <c r="P102" s="150">
        <f t="shared" si="264"/>
        <v>0</v>
      </c>
      <c r="Q102" s="148"/>
      <c r="R102" s="149"/>
      <c r="S102" s="150">
        <f t="shared" si="265"/>
        <v>0</v>
      </c>
      <c r="T102" s="148"/>
      <c r="U102" s="149"/>
      <c r="V102" s="150">
        <f t="shared" si="266"/>
        <v>0</v>
      </c>
      <c r="W102" s="137">
        <f t="shared" si="267"/>
        <v>0</v>
      </c>
      <c r="X102" s="126">
        <f t="shared" si="268"/>
        <v>0</v>
      </c>
      <c r="Y102" s="126">
        <f t="shared" si="231"/>
        <v>0</v>
      </c>
      <c r="Z102" s="127" t="e">
        <f t="shared" si="232"/>
        <v>#DIV/0!</v>
      </c>
      <c r="AA102" s="151"/>
      <c r="AB102" s="130"/>
      <c r="AC102" s="130"/>
      <c r="AD102" s="130"/>
      <c r="AE102" s="130"/>
      <c r="AF102" s="130"/>
      <c r="AG102" s="130"/>
    </row>
    <row r="103" spans="1:33" ht="39.75" customHeight="1" x14ac:dyDescent="0.45">
      <c r="A103" s="390" t="s">
        <v>193</v>
      </c>
      <c r="B103" s="370"/>
      <c r="C103" s="370"/>
      <c r="D103" s="371"/>
      <c r="E103" s="188"/>
      <c r="F103" s="188"/>
      <c r="G103" s="171">
        <f>G91+G95+G99</f>
        <v>0</v>
      </c>
      <c r="H103" s="188"/>
      <c r="I103" s="188"/>
      <c r="J103" s="171">
        <f>J91+J95+J99</f>
        <v>0</v>
      </c>
      <c r="K103" s="188"/>
      <c r="L103" s="188"/>
      <c r="M103" s="171">
        <f>M91+M95+M99</f>
        <v>0</v>
      </c>
      <c r="N103" s="188"/>
      <c r="O103" s="188"/>
      <c r="P103" s="171">
        <f>P91+P95+P99</f>
        <v>0</v>
      </c>
      <c r="Q103" s="188"/>
      <c r="R103" s="188"/>
      <c r="S103" s="171">
        <f>S91+S95+S99</f>
        <v>0</v>
      </c>
      <c r="T103" s="188"/>
      <c r="U103" s="188"/>
      <c r="V103" s="171">
        <f t="shared" ref="V103:X103" si="269">V91+V95+V99</f>
        <v>0</v>
      </c>
      <c r="W103" s="190">
        <f t="shared" si="269"/>
        <v>0</v>
      </c>
      <c r="X103" s="190">
        <f t="shared" si="269"/>
        <v>0</v>
      </c>
      <c r="Y103" s="190">
        <f t="shared" si="231"/>
        <v>0</v>
      </c>
      <c r="Z103" s="190" t="e">
        <f t="shared" si="232"/>
        <v>#DIV/0!</v>
      </c>
      <c r="AA103" s="176"/>
      <c r="AC103" s="6"/>
      <c r="AD103" s="6"/>
      <c r="AE103" s="6"/>
      <c r="AF103" s="6"/>
      <c r="AG103" s="6"/>
    </row>
    <row r="104" spans="1:33" ht="30" customHeight="1" x14ac:dyDescent="0.45">
      <c r="A104" s="177" t="s">
        <v>65</v>
      </c>
      <c r="B104" s="178">
        <v>6</v>
      </c>
      <c r="C104" s="179" t="s">
        <v>194</v>
      </c>
      <c r="D104" s="180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5"/>
      <c r="X104" s="105"/>
      <c r="Y104" s="208"/>
      <c r="Z104" s="105"/>
      <c r="AA104" s="106"/>
      <c r="AB104" s="6"/>
      <c r="AC104" s="6"/>
      <c r="AD104" s="6"/>
      <c r="AE104" s="6"/>
      <c r="AF104" s="6"/>
      <c r="AG104" s="6"/>
    </row>
    <row r="105" spans="1:33" ht="30" customHeight="1" x14ac:dyDescent="0.45">
      <c r="A105" s="107" t="s">
        <v>67</v>
      </c>
      <c r="B105" s="154" t="s">
        <v>195</v>
      </c>
      <c r="C105" s="219" t="s">
        <v>196</v>
      </c>
      <c r="D105" s="110"/>
      <c r="E105" s="111">
        <f>SUM(E106:E108)</f>
        <v>0</v>
      </c>
      <c r="F105" s="112"/>
      <c r="G105" s="113">
        <f t="shared" ref="G105:H105" si="270">SUM(G106:G108)</f>
        <v>0</v>
      </c>
      <c r="H105" s="111">
        <f t="shared" si="270"/>
        <v>0</v>
      </c>
      <c r="I105" s="112"/>
      <c r="J105" s="113">
        <f t="shared" ref="J105:K105" si="271">SUM(J106:J108)</f>
        <v>0</v>
      </c>
      <c r="K105" s="111">
        <f t="shared" si="271"/>
        <v>0</v>
      </c>
      <c r="L105" s="112"/>
      <c r="M105" s="113">
        <f t="shared" ref="M105:N105" si="272">SUM(M106:M108)</f>
        <v>0</v>
      </c>
      <c r="N105" s="111">
        <f t="shared" si="272"/>
        <v>0</v>
      </c>
      <c r="O105" s="112"/>
      <c r="P105" s="113">
        <f t="shared" ref="P105:Q105" si="273">SUM(P106:P108)</f>
        <v>0</v>
      </c>
      <c r="Q105" s="111">
        <f t="shared" si="273"/>
        <v>0</v>
      </c>
      <c r="R105" s="112"/>
      <c r="S105" s="113">
        <f t="shared" ref="S105:T105" si="274">SUM(S106:S108)</f>
        <v>0</v>
      </c>
      <c r="T105" s="111">
        <f t="shared" si="274"/>
        <v>0</v>
      </c>
      <c r="U105" s="112"/>
      <c r="V105" s="113">
        <f t="shared" ref="V105:X105" si="275">SUM(V106:V108)</f>
        <v>0</v>
      </c>
      <c r="W105" s="113">
        <f t="shared" si="275"/>
        <v>0</v>
      </c>
      <c r="X105" s="113">
        <f t="shared" si="275"/>
        <v>0</v>
      </c>
      <c r="Y105" s="113">
        <f t="shared" ref="Y105:Y117" si="276">W105-X105</f>
        <v>0</v>
      </c>
      <c r="Z105" s="115" t="e">
        <f t="shared" ref="Z105:Z117" si="277">Y105/W105</f>
        <v>#DIV/0!</v>
      </c>
      <c r="AA105" s="116"/>
      <c r="AB105" s="117"/>
      <c r="AC105" s="117"/>
      <c r="AD105" s="117"/>
      <c r="AE105" s="117"/>
      <c r="AF105" s="117"/>
      <c r="AG105" s="117"/>
    </row>
    <row r="106" spans="1:33" ht="30" customHeight="1" x14ac:dyDescent="0.45">
      <c r="A106" s="118" t="s">
        <v>70</v>
      </c>
      <c r="B106" s="119" t="s">
        <v>197</v>
      </c>
      <c r="C106" s="186" t="s">
        <v>198</v>
      </c>
      <c r="D106" s="121" t="s">
        <v>105</v>
      </c>
      <c r="E106" s="122"/>
      <c r="F106" s="123"/>
      <c r="G106" s="124">
        <f t="shared" ref="G106:G108" si="278">E106*F106</f>
        <v>0</v>
      </c>
      <c r="H106" s="122"/>
      <c r="I106" s="123"/>
      <c r="J106" s="124">
        <f t="shared" ref="J106:J108" si="279">H106*I106</f>
        <v>0</v>
      </c>
      <c r="K106" s="122"/>
      <c r="L106" s="123"/>
      <c r="M106" s="124">
        <f t="shared" ref="M106:M108" si="280">K106*L106</f>
        <v>0</v>
      </c>
      <c r="N106" s="122"/>
      <c r="O106" s="123"/>
      <c r="P106" s="124">
        <f t="shared" ref="P106:P108" si="281">N106*O106</f>
        <v>0</v>
      </c>
      <c r="Q106" s="122"/>
      <c r="R106" s="123"/>
      <c r="S106" s="124">
        <f t="shared" ref="S106:S108" si="282">Q106*R106</f>
        <v>0</v>
      </c>
      <c r="T106" s="122"/>
      <c r="U106" s="123"/>
      <c r="V106" s="124">
        <f t="shared" ref="V106:V108" si="283">T106*U106</f>
        <v>0</v>
      </c>
      <c r="W106" s="125">
        <f t="shared" ref="W106:W108" si="284">G106+M106+S106</f>
        <v>0</v>
      </c>
      <c r="X106" s="126">
        <f t="shared" ref="X106:X108" si="285">J106+P106+V106</f>
        <v>0</v>
      </c>
      <c r="Y106" s="126">
        <f t="shared" si="276"/>
        <v>0</v>
      </c>
      <c r="Z106" s="127" t="e">
        <f t="shared" si="277"/>
        <v>#DIV/0!</v>
      </c>
      <c r="AA106" s="128"/>
      <c r="AB106" s="130"/>
      <c r="AC106" s="130"/>
      <c r="AD106" s="130"/>
      <c r="AE106" s="130"/>
      <c r="AF106" s="130"/>
      <c r="AG106" s="130"/>
    </row>
    <row r="107" spans="1:33" ht="30" customHeight="1" x14ac:dyDescent="0.45">
      <c r="A107" s="118" t="s">
        <v>70</v>
      </c>
      <c r="B107" s="119" t="s">
        <v>199</v>
      </c>
      <c r="C107" s="186" t="s">
        <v>198</v>
      </c>
      <c r="D107" s="121" t="s">
        <v>105</v>
      </c>
      <c r="E107" s="122"/>
      <c r="F107" s="123"/>
      <c r="G107" s="124">
        <f t="shared" si="278"/>
        <v>0</v>
      </c>
      <c r="H107" s="122"/>
      <c r="I107" s="123"/>
      <c r="J107" s="124">
        <f t="shared" si="279"/>
        <v>0</v>
      </c>
      <c r="K107" s="122"/>
      <c r="L107" s="123"/>
      <c r="M107" s="124">
        <f t="shared" si="280"/>
        <v>0</v>
      </c>
      <c r="N107" s="122"/>
      <c r="O107" s="123"/>
      <c r="P107" s="124">
        <f t="shared" si="281"/>
        <v>0</v>
      </c>
      <c r="Q107" s="122"/>
      <c r="R107" s="123"/>
      <c r="S107" s="124">
        <f t="shared" si="282"/>
        <v>0</v>
      </c>
      <c r="T107" s="122"/>
      <c r="U107" s="123"/>
      <c r="V107" s="124">
        <f t="shared" si="283"/>
        <v>0</v>
      </c>
      <c r="W107" s="125">
        <f t="shared" si="284"/>
        <v>0</v>
      </c>
      <c r="X107" s="126">
        <f t="shared" si="285"/>
        <v>0</v>
      </c>
      <c r="Y107" s="126">
        <f t="shared" si="276"/>
        <v>0</v>
      </c>
      <c r="Z107" s="127" t="e">
        <f t="shared" si="277"/>
        <v>#DIV/0!</v>
      </c>
      <c r="AA107" s="128"/>
      <c r="AB107" s="130"/>
      <c r="AC107" s="130"/>
      <c r="AD107" s="130"/>
      <c r="AE107" s="130"/>
      <c r="AF107" s="130"/>
      <c r="AG107" s="130"/>
    </row>
    <row r="108" spans="1:33" ht="30" customHeight="1" thickBot="1" x14ac:dyDescent="0.5">
      <c r="A108" s="131" t="s">
        <v>70</v>
      </c>
      <c r="B108" s="132" t="s">
        <v>200</v>
      </c>
      <c r="C108" s="162" t="s">
        <v>198</v>
      </c>
      <c r="D108" s="133" t="s">
        <v>105</v>
      </c>
      <c r="E108" s="134"/>
      <c r="F108" s="135"/>
      <c r="G108" s="136">
        <f t="shared" si="278"/>
        <v>0</v>
      </c>
      <c r="H108" s="134"/>
      <c r="I108" s="135"/>
      <c r="J108" s="136">
        <f t="shared" si="279"/>
        <v>0</v>
      </c>
      <c r="K108" s="134"/>
      <c r="L108" s="135"/>
      <c r="M108" s="136">
        <f t="shared" si="280"/>
        <v>0</v>
      </c>
      <c r="N108" s="134"/>
      <c r="O108" s="135"/>
      <c r="P108" s="136">
        <f t="shared" si="281"/>
        <v>0</v>
      </c>
      <c r="Q108" s="134"/>
      <c r="R108" s="135"/>
      <c r="S108" s="136">
        <f t="shared" si="282"/>
        <v>0</v>
      </c>
      <c r="T108" s="134"/>
      <c r="U108" s="135"/>
      <c r="V108" s="136">
        <f t="shared" si="283"/>
        <v>0</v>
      </c>
      <c r="W108" s="137">
        <f t="shared" si="284"/>
        <v>0</v>
      </c>
      <c r="X108" s="126">
        <f t="shared" si="285"/>
        <v>0</v>
      </c>
      <c r="Y108" s="126">
        <f t="shared" si="276"/>
        <v>0</v>
      </c>
      <c r="Z108" s="127" t="e">
        <f t="shared" si="277"/>
        <v>#DIV/0!</v>
      </c>
      <c r="AA108" s="138"/>
      <c r="AB108" s="130"/>
      <c r="AC108" s="130"/>
      <c r="AD108" s="130"/>
      <c r="AE108" s="130"/>
      <c r="AF108" s="130"/>
      <c r="AG108" s="130"/>
    </row>
    <row r="109" spans="1:33" ht="30" customHeight="1" x14ac:dyDescent="0.45">
      <c r="A109" s="107" t="s">
        <v>65</v>
      </c>
      <c r="B109" s="154" t="s">
        <v>201</v>
      </c>
      <c r="C109" s="220" t="s">
        <v>202</v>
      </c>
      <c r="D109" s="140"/>
      <c r="E109" s="141">
        <f>SUM(E110:E112)</f>
        <v>0</v>
      </c>
      <c r="F109" s="142"/>
      <c r="G109" s="143">
        <f t="shared" ref="G109:H109" si="286">SUM(G110:G112)</f>
        <v>0</v>
      </c>
      <c r="H109" s="141">
        <f t="shared" si="286"/>
        <v>0</v>
      </c>
      <c r="I109" s="142"/>
      <c r="J109" s="143">
        <f t="shared" ref="J109:K109" si="287">SUM(J110:J112)</f>
        <v>0</v>
      </c>
      <c r="K109" s="141">
        <f t="shared" si="287"/>
        <v>0</v>
      </c>
      <c r="L109" s="142"/>
      <c r="M109" s="143">
        <f t="shared" ref="M109:N109" si="288">SUM(M110:M112)</f>
        <v>0</v>
      </c>
      <c r="N109" s="141">
        <f t="shared" si="288"/>
        <v>0</v>
      </c>
      <c r="O109" s="142"/>
      <c r="P109" s="143">
        <f t="shared" ref="P109:Q109" si="289">SUM(P110:P112)</f>
        <v>0</v>
      </c>
      <c r="Q109" s="141">
        <f t="shared" si="289"/>
        <v>0</v>
      </c>
      <c r="R109" s="142"/>
      <c r="S109" s="143">
        <f t="shared" ref="S109:T109" si="290">SUM(S110:S112)</f>
        <v>0</v>
      </c>
      <c r="T109" s="141">
        <f t="shared" si="290"/>
        <v>0</v>
      </c>
      <c r="U109" s="142"/>
      <c r="V109" s="143">
        <f t="shared" ref="V109:X109" si="291">SUM(V110:V112)</f>
        <v>0</v>
      </c>
      <c r="W109" s="143">
        <f t="shared" si="291"/>
        <v>0</v>
      </c>
      <c r="X109" s="143">
        <f t="shared" si="291"/>
        <v>0</v>
      </c>
      <c r="Y109" s="143">
        <f t="shared" si="276"/>
        <v>0</v>
      </c>
      <c r="Z109" s="143" t="e">
        <f t="shared" si="277"/>
        <v>#DIV/0!</v>
      </c>
      <c r="AA109" s="145"/>
      <c r="AB109" s="117"/>
      <c r="AC109" s="117"/>
      <c r="AD109" s="117"/>
      <c r="AE109" s="117"/>
      <c r="AF109" s="117"/>
      <c r="AG109" s="117"/>
    </row>
    <row r="110" spans="1:33" ht="30" customHeight="1" x14ac:dyDescent="0.45">
      <c r="A110" s="118" t="s">
        <v>70</v>
      </c>
      <c r="B110" s="119" t="s">
        <v>203</v>
      </c>
      <c r="C110" s="186" t="s">
        <v>198</v>
      </c>
      <c r="D110" s="121" t="s">
        <v>105</v>
      </c>
      <c r="E110" s="122"/>
      <c r="F110" s="123"/>
      <c r="G110" s="124">
        <f t="shared" ref="G110:G112" si="292">E110*F110</f>
        <v>0</v>
      </c>
      <c r="H110" s="122"/>
      <c r="I110" s="123"/>
      <c r="J110" s="124">
        <f t="shared" ref="J110:J112" si="293">H110*I110</f>
        <v>0</v>
      </c>
      <c r="K110" s="122"/>
      <c r="L110" s="123"/>
      <c r="M110" s="124">
        <f t="shared" ref="M110:M112" si="294">K110*L110</f>
        <v>0</v>
      </c>
      <c r="N110" s="122"/>
      <c r="O110" s="123"/>
      <c r="P110" s="124">
        <f t="shared" ref="P110:P112" si="295">N110*O110</f>
        <v>0</v>
      </c>
      <c r="Q110" s="122"/>
      <c r="R110" s="123"/>
      <c r="S110" s="124">
        <f t="shared" ref="S110:S112" si="296">Q110*R110</f>
        <v>0</v>
      </c>
      <c r="T110" s="122"/>
      <c r="U110" s="123"/>
      <c r="V110" s="124">
        <f t="shared" ref="V110:V112" si="297">T110*U110</f>
        <v>0</v>
      </c>
      <c r="W110" s="125">
        <f t="shared" ref="W110:W112" si="298">G110+M110+S110</f>
        <v>0</v>
      </c>
      <c r="X110" s="126">
        <f t="shared" ref="X110:X112" si="299">J110+P110+V110</f>
        <v>0</v>
      </c>
      <c r="Y110" s="126">
        <f t="shared" si="276"/>
        <v>0</v>
      </c>
      <c r="Z110" s="127" t="e">
        <f t="shared" si="277"/>
        <v>#DIV/0!</v>
      </c>
      <c r="AA110" s="128"/>
      <c r="AB110" s="130"/>
      <c r="AC110" s="130"/>
      <c r="AD110" s="130"/>
      <c r="AE110" s="130"/>
      <c r="AF110" s="130"/>
      <c r="AG110" s="130"/>
    </row>
    <row r="111" spans="1:33" ht="30" customHeight="1" x14ac:dyDescent="0.45">
      <c r="A111" s="118" t="s">
        <v>70</v>
      </c>
      <c r="B111" s="119" t="s">
        <v>204</v>
      </c>
      <c r="C111" s="186" t="s">
        <v>198</v>
      </c>
      <c r="D111" s="121" t="s">
        <v>105</v>
      </c>
      <c r="E111" s="122"/>
      <c r="F111" s="123"/>
      <c r="G111" s="124">
        <f t="shared" si="292"/>
        <v>0</v>
      </c>
      <c r="H111" s="122"/>
      <c r="I111" s="123"/>
      <c r="J111" s="124">
        <f t="shared" si="293"/>
        <v>0</v>
      </c>
      <c r="K111" s="122"/>
      <c r="L111" s="123"/>
      <c r="M111" s="124">
        <f t="shared" si="294"/>
        <v>0</v>
      </c>
      <c r="N111" s="122"/>
      <c r="O111" s="123"/>
      <c r="P111" s="124">
        <f t="shared" si="295"/>
        <v>0</v>
      </c>
      <c r="Q111" s="122"/>
      <c r="R111" s="123"/>
      <c r="S111" s="124">
        <f t="shared" si="296"/>
        <v>0</v>
      </c>
      <c r="T111" s="122"/>
      <c r="U111" s="123"/>
      <c r="V111" s="124">
        <f t="shared" si="297"/>
        <v>0</v>
      </c>
      <c r="W111" s="125">
        <f t="shared" si="298"/>
        <v>0</v>
      </c>
      <c r="X111" s="126">
        <f t="shared" si="299"/>
        <v>0</v>
      </c>
      <c r="Y111" s="126">
        <f t="shared" si="276"/>
        <v>0</v>
      </c>
      <c r="Z111" s="127" t="e">
        <f t="shared" si="277"/>
        <v>#DIV/0!</v>
      </c>
      <c r="AA111" s="128"/>
      <c r="AB111" s="130"/>
      <c r="AC111" s="130"/>
      <c r="AD111" s="130"/>
      <c r="AE111" s="130"/>
      <c r="AF111" s="130"/>
      <c r="AG111" s="130"/>
    </row>
    <row r="112" spans="1:33" ht="30" customHeight="1" x14ac:dyDescent="0.45">
      <c r="A112" s="131" t="s">
        <v>70</v>
      </c>
      <c r="B112" s="132" t="s">
        <v>205</v>
      </c>
      <c r="C112" s="162" t="s">
        <v>198</v>
      </c>
      <c r="D112" s="133" t="s">
        <v>105</v>
      </c>
      <c r="E112" s="134"/>
      <c r="F112" s="135"/>
      <c r="G112" s="136">
        <f t="shared" si="292"/>
        <v>0</v>
      </c>
      <c r="H112" s="134"/>
      <c r="I112" s="135"/>
      <c r="J112" s="136">
        <f t="shared" si="293"/>
        <v>0</v>
      </c>
      <c r="K112" s="134"/>
      <c r="L112" s="135"/>
      <c r="M112" s="136">
        <f t="shared" si="294"/>
        <v>0</v>
      </c>
      <c r="N112" s="134"/>
      <c r="O112" s="135"/>
      <c r="P112" s="136">
        <f t="shared" si="295"/>
        <v>0</v>
      </c>
      <c r="Q112" s="134"/>
      <c r="R112" s="135"/>
      <c r="S112" s="136">
        <f t="shared" si="296"/>
        <v>0</v>
      </c>
      <c r="T112" s="134"/>
      <c r="U112" s="135"/>
      <c r="V112" s="136">
        <f t="shared" si="297"/>
        <v>0</v>
      </c>
      <c r="W112" s="137">
        <f t="shared" si="298"/>
        <v>0</v>
      </c>
      <c r="X112" s="126">
        <f t="shared" si="299"/>
        <v>0</v>
      </c>
      <c r="Y112" s="126">
        <f t="shared" si="276"/>
        <v>0</v>
      </c>
      <c r="Z112" s="127" t="e">
        <f t="shared" si="277"/>
        <v>#DIV/0!</v>
      </c>
      <c r="AA112" s="138"/>
      <c r="AB112" s="130"/>
      <c r="AC112" s="130"/>
      <c r="AD112" s="130"/>
      <c r="AE112" s="130"/>
      <c r="AF112" s="130"/>
      <c r="AG112" s="130"/>
    </row>
    <row r="113" spans="1:33" ht="30" customHeight="1" x14ac:dyDescent="0.45">
      <c r="A113" s="107" t="s">
        <v>65</v>
      </c>
      <c r="B113" s="154" t="s">
        <v>206</v>
      </c>
      <c r="C113" s="220" t="s">
        <v>207</v>
      </c>
      <c r="D113" s="140"/>
      <c r="E113" s="141">
        <f>SUM(E114:E116)</f>
        <v>0</v>
      </c>
      <c r="F113" s="142"/>
      <c r="G113" s="143">
        <f t="shared" ref="G113:H113" si="300">SUM(G114:G116)</f>
        <v>0</v>
      </c>
      <c r="H113" s="141">
        <f t="shared" si="300"/>
        <v>0</v>
      </c>
      <c r="I113" s="142"/>
      <c r="J113" s="143">
        <f t="shared" ref="J113:K113" si="301">SUM(J114:J116)</f>
        <v>0</v>
      </c>
      <c r="K113" s="141">
        <f t="shared" si="301"/>
        <v>0</v>
      </c>
      <c r="L113" s="142"/>
      <c r="M113" s="143">
        <f t="shared" ref="M113:N113" si="302">SUM(M114:M116)</f>
        <v>0</v>
      </c>
      <c r="N113" s="141">
        <f t="shared" si="302"/>
        <v>0</v>
      </c>
      <c r="O113" s="142"/>
      <c r="P113" s="143">
        <f t="shared" ref="P113:Q113" si="303">SUM(P114:P116)</f>
        <v>0</v>
      </c>
      <c r="Q113" s="141">
        <f t="shared" si="303"/>
        <v>0</v>
      </c>
      <c r="R113" s="142"/>
      <c r="S113" s="143">
        <f t="shared" ref="S113:T113" si="304">SUM(S114:S116)</f>
        <v>0</v>
      </c>
      <c r="T113" s="141">
        <f t="shared" si="304"/>
        <v>0</v>
      </c>
      <c r="U113" s="142"/>
      <c r="V113" s="143">
        <f t="shared" ref="V113:X113" si="305">SUM(V114:V116)</f>
        <v>0</v>
      </c>
      <c r="W113" s="143">
        <f t="shared" si="305"/>
        <v>0</v>
      </c>
      <c r="X113" s="143">
        <f t="shared" si="305"/>
        <v>0</v>
      </c>
      <c r="Y113" s="143">
        <f t="shared" si="276"/>
        <v>0</v>
      </c>
      <c r="Z113" s="143" t="e">
        <f t="shared" si="277"/>
        <v>#DIV/0!</v>
      </c>
      <c r="AA113" s="145"/>
      <c r="AB113" s="117"/>
      <c r="AC113" s="117"/>
      <c r="AD113" s="117"/>
      <c r="AE113" s="117"/>
      <c r="AF113" s="117"/>
      <c r="AG113" s="117"/>
    </row>
    <row r="114" spans="1:33" ht="30" customHeight="1" x14ac:dyDescent="0.45">
      <c r="A114" s="118" t="s">
        <v>70</v>
      </c>
      <c r="B114" s="119" t="s">
        <v>208</v>
      </c>
      <c r="C114" s="186" t="s">
        <v>198</v>
      </c>
      <c r="D114" s="121" t="s">
        <v>105</v>
      </c>
      <c r="E114" s="122"/>
      <c r="F114" s="123"/>
      <c r="G114" s="124">
        <f t="shared" ref="G114:G116" si="306">E114*F114</f>
        <v>0</v>
      </c>
      <c r="H114" s="122"/>
      <c r="I114" s="123"/>
      <c r="J114" s="124">
        <f t="shared" ref="J114:J116" si="307">H114*I114</f>
        <v>0</v>
      </c>
      <c r="K114" s="122"/>
      <c r="L114" s="123"/>
      <c r="M114" s="124">
        <f t="shared" ref="M114:M116" si="308">K114*L114</f>
        <v>0</v>
      </c>
      <c r="N114" s="122"/>
      <c r="O114" s="123"/>
      <c r="P114" s="124">
        <f t="shared" ref="P114:P116" si="309">N114*O114</f>
        <v>0</v>
      </c>
      <c r="Q114" s="122"/>
      <c r="R114" s="123"/>
      <c r="S114" s="124">
        <f t="shared" ref="S114:S116" si="310">Q114*R114</f>
        <v>0</v>
      </c>
      <c r="T114" s="122"/>
      <c r="U114" s="123"/>
      <c r="V114" s="124">
        <f t="shared" ref="V114:V116" si="311">T114*U114</f>
        <v>0</v>
      </c>
      <c r="W114" s="125">
        <f t="shared" ref="W114:W116" si="312">G114+M114+S114</f>
        <v>0</v>
      </c>
      <c r="X114" s="126">
        <f t="shared" ref="X114:X116" si="313">J114+P114+V114</f>
        <v>0</v>
      </c>
      <c r="Y114" s="126">
        <f t="shared" si="276"/>
        <v>0</v>
      </c>
      <c r="Z114" s="127" t="e">
        <f t="shared" si="277"/>
        <v>#DIV/0!</v>
      </c>
      <c r="AA114" s="128"/>
      <c r="AB114" s="130"/>
      <c r="AC114" s="130"/>
      <c r="AD114" s="130"/>
      <c r="AE114" s="130"/>
      <c r="AF114" s="130"/>
      <c r="AG114" s="130"/>
    </row>
    <row r="115" spans="1:33" ht="30" customHeight="1" x14ac:dyDescent="0.45">
      <c r="A115" s="118" t="s">
        <v>70</v>
      </c>
      <c r="B115" s="119" t="s">
        <v>209</v>
      </c>
      <c r="C115" s="186" t="s">
        <v>198</v>
      </c>
      <c r="D115" s="121" t="s">
        <v>105</v>
      </c>
      <c r="E115" s="122"/>
      <c r="F115" s="123"/>
      <c r="G115" s="124">
        <f t="shared" si="306"/>
        <v>0</v>
      </c>
      <c r="H115" s="122"/>
      <c r="I115" s="123"/>
      <c r="J115" s="124">
        <f t="shared" si="307"/>
        <v>0</v>
      </c>
      <c r="K115" s="122"/>
      <c r="L115" s="123"/>
      <c r="M115" s="124">
        <f t="shared" si="308"/>
        <v>0</v>
      </c>
      <c r="N115" s="122"/>
      <c r="O115" s="123"/>
      <c r="P115" s="124">
        <f t="shared" si="309"/>
        <v>0</v>
      </c>
      <c r="Q115" s="122"/>
      <c r="R115" s="123"/>
      <c r="S115" s="124">
        <f t="shared" si="310"/>
        <v>0</v>
      </c>
      <c r="T115" s="122"/>
      <c r="U115" s="123"/>
      <c r="V115" s="124">
        <f t="shared" si="311"/>
        <v>0</v>
      </c>
      <c r="W115" s="125">
        <f t="shared" si="312"/>
        <v>0</v>
      </c>
      <c r="X115" s="126">
        <f t="shared" si="313"/>
        <v>0</v>
      </c>
      <c r="Y115" s="126">
        <f t="shared" si="276"/>
        <v>0</v>
      </c>
      <c r="Z115" s="127" t="e">
        <f t="shared" si="277"/>
        <v>#DIV/0!</v>
      </c>
      <c r="AA115" s="128"/>
      <c r="AB115" s="130"/>
      <c r="AC115" s="130"/>
      <c r="AD115" s="130"/>
      <c r="AE115" s="130"/>
      <c r="AF115" s="130"/>
      <c r="AG115" s="130"/>
    </row>
    <row r="116" spans="1:33" ht="30" customHeight="1" x14ac:dyDescent="0.45">
      <c r="A116" s="131" t="s">
        <v>70</v>
      </c>
      <c r="B116" s="132" t="s">
        <v>210</v>
      </c>
      <c r="C116" s="162" t="s">
        <v>198</v>
      </c>
      <c r="D116" s="133" t="s">
        <v>105</v>
      </c>
      <c r="E116" s="148"/>
      <c r="F116" s="149"/>
      <c r="G116" s="150">
        <f t="shared" si="306"/>
        <v>0</v>
      </c>
      <c r="H116" s="148"/>
      <c r="I116" s="149"/>
      <c r="J116" s="150">
        <f t="shared" si="307"/>
        <v>0</v>
      </c>
      <c r="K116" s="148"/>
      <c r="L116" s="149"/>
      <c r="M116" s="150">
        <f t="shared" si="308"/>
        <v>0</v>
      </c>
      <c r="N116" s="148"/>
      <c r="O116" s="149"/>
      <c r="P116" s="150">
        <f t="shared" si="309"/>
        <v>0</v>
      </c>
      <c r="Q116" s="148"/>
      <c r="R116" s="149"/>
      <c r="S116" s="150">
        <f t="shared" si="310"/>
        <v>0</v>
      </c>
      <c r="T116" s="148"/>
      <c r="U116" s="149"/>
      <c r="V116" s="150">
        <f t="shared" si="311"/>
        <v>0</v>
      </c>
      <c r="W116" s="137">
        <f t="shared" si="312"/>
        <v>0</v>
      </c>
      <c r="X116" s="164">
        <f t="shared" si="313"/>
        <v>0</v>
      </c>
      <c r="Y116" s="164">
        <f t="shared" si="276"/>
        <v>0</v>
      </c>
      <c r="Z116" s="221" t="e">
        <f t="shared" si="277"/>
        <v>#DIV/0!</v>
      </c>
      <c r="AA116" s="138"/>
      <c r="AB116" s="130"/>
      <c r="AC116" s="130"/>
      <c r="AD116" s="130"/>
      <c r="AE116" s="130"/>
      <c r="AF116" s="130"/>
      <c r="AG116" s="130"/>
    </row>
    <row r="117" spans="1:33" ht="30" customHeight="1" x14ac:dyDescent="0.45">
      <c r="A117" s="165" t="s">
        <v>211</v>
      </c>
      <c r="B117" s="166"/>
      <c r="C117" s="167"/>
      <c r="D117" s="168"/>
      <c r="E117" s="172">
        <f>E113+E109+E105</f>
        <v>0</v>
      </c>
      <c r="F117" s="188"/>
      <c r="G117" s="171">
        <f t="shared" ref="G117:H117" si="314">G113+G109+G105</f>
        <v>0</v>
      </c>
      <c r="H117" s="172">
        <f t="shared" si="314"/>
        <v>0</v>
      </c>
      <c r="I117" s="188"/>
      <c r="J117" s="171">
        <f t="shared" ref="J117:K117" si="315">J113+J109+J105</f>
        <v>0</v>
      </c>
      <c r="K117" s="189">
        <f t="shared" si="315"/>
        <v>0</v>
      </c>
      <c r="L117" s="188"/>
      <c r="M117" s="171">
        <f t="shared" ref="M117:N117" si="316">M113+M109+M105</f>
        <v>0</v>
      </c>
      <c r="N117" s="189">
        <f t="shared" si="316"/>
        <v>0</v>
      </c>
      <c r="O117" s="188"/>
      <c r="P117" s="171">
        <f t="shared" ref="P117:Q117" si="317">P113+P109+P105</f>
        <v>0</v>
      </c>
      <c r="Q117" s="189">
        <f t="shared" si="317"/>
        <v>0</v>
      </c>
      <c r="R117" s="188"/>
      <c r="S117" s="171">
        <f t="shared" ref="S117:T117" si="318">S113+S109+S105</f>
        <v>0</v>
      </c>
      <c r="T117" s="189">
        <f t="shared" si="318"/>
        <v>0</v>
      </c>
      <c r="U117" s="188"/>
      <c r="V117" s="173">
        <f t="shared" ref="V117:X117" si="319">V113+V109+V105</f>
        <v>0</v>
      </c>
      <c r="W117" s="222">
        <f t="shared" si="319"/>
        <v>0</v>
      </c>
      <c r="X117" s="223">
        <f t="shared" si="319"/>
        <v>0</v>
      </c>
      <c r="Y117" s="223">
        <f t="shared" si="276"/>
        <v>0</v>
      </c>
      <c r="Z117" s="223" t="e">
        <f t="shared" si="277"/>
        <v>#DIV/0!</v>
      </c>
      <c r="AA117" s="224"/>
      <c r="AB117" s="6"/>
      <c r="AC117" s="6"/>
      <c r="AD117" s="6"/>
      <c r="AE117" s="6"/>
      <c r="AF117" s="6"/>
      <c r="AG117" s="6"/>
    </row>
    <row r="118" spans="1:33" ht="30" customHeight="1" x14ac:dyDescent="0.45">
      <c r="A118" s="177" t="s">
        <v>65</v>
      </c>
      <c r="B118" s="206">
        <v>7</v>
      </c>
      <c r="C118" s="179" t="s">
        <v>212</v>
      </c>
      <c r="D118" s="180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/>
      <c r="T118" s="104"/>
      <c r="U118" s="104"/>
      <c r="V118" s="104"/>
      <c r="W118" s="225"/>
      <c r="X118" s="225"/>
      <c r="Y118" s="181"/>
      <c r="Z118" s="225"/>
      <c r="AA118" s="226"/>
      <c r="AB118" s="6"/>
      <c r="AC118" s="6"/>
      <c r="AD118" s="6"/>
      <c r="AE118" s="6"/>
      <c r="AF118" s="6"/>
      <c r="AG118" s="6"/>
    </row>
    <row r="119" spans="1:33" ht="30" customHeight="1" x14ac:dyDescent="0.45">
      <c r="A119" s="118" t="s">
        <v>70</v>
      </c>
      <c r="B119" s="119" t="s">
        <v>213</v>
      </c>
      <c r="C119" s="186" t="s">
        <v>214</v>
      </c>
      <c r="D119" s="121" t="s">
        <v>105</v>
      </c>
      <c r="E119" s="122"/>
      <c r="F119" s="123"/>
      <c r="G119" s="124">
        <f t="shared" ref="G119:G129" si="320">E119*F119</f>
        <v>0</v>
      </c>
      <c r="H119" s="122"/>
      <c r="I119" s="123"/>
      <c r="J119" s="124">
        <f t="shared" ref="J119:J129" si="321">H119*I119</f>
        <v>0</v>
      </c>
      <c r="K119" s="122"/>
      <c r="L119" s="123"/>
      <c r="M119" s="124">
        <f t="shared" ref="M119:M129" si="322">K119*L119</f>
        <v>0</v>
      </c>
      <c r="N119" s="122"/>
      <c r="O119" s="123"/>
      <c r="P119" s="124">
        <f t="shared" ref="P119:P129" si="323">N119*O119</f>
        <v>0</v>
      </c>
      <c r="Q119" s="122"/>
      <c r="R119" s="123"/>
      <c r="S119" s="124">
        <f t="shared" ref="S119:S129" si="324">Q119*R119</f>
        <v>0</v>
      </c>
      <c r="T119" s="122"/>
      <c r="U119" s="123"/>
      <c r="V119" s="227">
        <f t="shared" ref="V119:V129" si="325">T119*U119</f>
        <v>0</v>
      </c>
      <c r="W119" s="228">
        <f t="shared" ref="W119:W129" si="326">G119+M119+S119</f>
        <v>0</v>
      </c>
      <c r="X119" s="229">
        <f t="shared" ref="X119:X129" si="327">J119+P119+V119</f>
        <v>0</v>
      </c>
      <c r="Y119" s="229">
        <f t="shared" ref="Y119:Y130" si="328">W119-X119</f>
        <v>0</v>
      </c>
      <c r="Z119" s="230" t="e">
        <f t="shared" ref="Z119:Z130" si="329">Y119/W119</f>
        <v>#DIV/0!</v>
      </c>
      <c r="AA119" s="231"/>
      <c r="AB119" s="130"/>
      <c r="AC119" s="130"/>
      <c r="AD119" s="130"/>
      <c r="AE119" s="130"/>
      <c r="AF119" s="130"/>
      <c r="AG119" s="130"/>
    </row>
    <row r="120" spans="1:33" ht="30" customHeight="1" x14ac:dyDescent="0.45">
      <c r="A120" s="118" t="s">
        <v>70</v>
      </c>
      <c r="B120" s="119" t="s">
        <v>215</v>
      </c>
      <c r="C120" s="186" t="s">
        <v>216</v>
      </c>
      <c r="D120" s="121" t="s">
        <v>105</v>
      </c>
      <c r="E120" s="122"/>
      <c r="F120" s="123"/>
      <c r="G120" s="124">
        <f t="shared" si="320"/>
        <v>0</v>
      </c>
      <c r="H120" s="122"/>
      <c r="I120" s="123"/>
      <c r="J120" s="124">
        <f t="shared" si="321"/>
        <v>0</v>
      </c>
      <c r="K120" s="122"/>
      <c r="L120" s="123"/>
      <c r="M120" s="124">
        <f t="shared" si="322"/>
        <v>0</v>
      </c>
      <c r="N120" s="122"/>
      <c r="O120" s="123"/>
      <c r="P120" s="124">
        <f t="shared" si="323"/>
        <v>0</v>
      </c>
      <c r="Q120" s="122"/>
      <c r="R120" s="123"/>
      <c r="S120" s="124">
        <f t="shared" si="324"/>
        <v>0</v>
      </c>
      <c r="T120" s="122"/>
      <c r="U120" s="123"/>
      <c r="V120" s="227">
        <f t="shared" si="325"/>
        <v>0</v>
      </c>
      <c r="W120" s="232">
        <f t="shared" si="326"/>
        <v>0</v>
      </c>
      <c r="X120" s="126">
        <f t="shared" si="327"/>
        <v>0</v>
      </c>
      <c r="Y120" s="126">
        <f t="shared" si="328"/>
        <v>0</v>
      </c>
      <c r="Z120" s="127" t="e">
        <f t="shared" si="329"/>
        <v>#DIV/0!</v>
      </c>
      <c r="AA120" s="128"/>
      <c r="AB120" s="130"/>
      <c r="AC120" s="130"/>
      <c r="AD120" s="130"/>
      <c r="AE120" s="130"/>
      <c r="AF120" s="130"/>
      <c r="AG120" s="130"/>
    </row>
    <row r="121" spans="1:33" ht="30" customHeight="1" x14ac:dyDescent="0.45">
      <c r="A121" s="118" t="s">
        <v>70</v>
      </c>
      <c r="B121" s="119" t="s">
        <v>217</v>
      </c>
      <c r="C121" s="186" t="s">
        <v>218</v>
      </c>
      <c r="D121" s="121" t="s">
        <v>105</v>
      </c>
      <c r="E121" s="122"/>
      <c r="F121" s="123"/>
      <c r="G121" s="124">
        <f t="shared" si="320"/>
        <v>0</v>
      </c>
      <c r="H121" s="122"/>
      <c r="I121" s="123"/>
      <c r="J121" s="124">
        <f t="shared" si="321"/>
        <v>0</v>
      </c>
      <c r="K121" s="122"/>
      <c r="L121" s="123"/>
      <c r="M121" s="124">
        <f t="shared" si="322"/>
        <v>0</v>
      </c>
      <c r="N121" s="122"/>
      <c r="O121" s="123"/>
      <c r="P121" s="124">
        <f t="shared" si="323"/>
        <v>0</v>
      </c>
      <c r="Q121" s="122"/>
      <c r="R121" s="123"/>
      <c r="S121" s="124">
        <f t="shared" si="324"/>
        <v>0</v>
      </c>
      <c r="T121" s="122"/>
      <c r="U121" s="123"/>
      <c r="V121" s="227">
        <f t="shared" si="325"/>
        <v>0</v>
      </c>
      <c r="W121" s="232">
        <f t="shared" si="326"/>
        <v>0</v>
      </c>
      <c r="X121" s="126">
        <f t="shared" si="327"/>
        <v>0</v>
      </c>
      <c r="Y121" s="126">
        <f t="shared" si="328"/>
        <v>0</v>
      </c>
      <c r="Z121" s="127" t="e">
        <f t="shared" si="329"/>
        <v>#DIV/0!</v>
      </c>
      <c r="AA121" s="128"/>
      <c r="AB121" s="130"/>
      <c r="AC121" s="130"/>
      <c r="AD121" s="130"/>
      <c r="AE121" s="130"/>
      <c r="AF121" s="130"/>
      <c r="AG121" s="130"/>
    </row>
    <row r="122" spans="1:33" ht="30" customHeight="1" x14ac:dyDescent="0.45">
      <c r="A122" s="118" t="s">
        <v>70</v>
      </c>
      <c r="B122" s="119" t="s">
        <v>219</v>
      </c>
      <c r="C122" s="186" t="s">
        <v>220</v>
      </c>
      <c r="D122" s="121" t="s">
        <v>105</v>
      </c>
      <c r="E122" s="122"/>
      <c r="F122" s="123"/>
      <c r="G122" s="124">
        <f t="shared" si="320"/>
        <v>0</v>
      </c>
      <c r="H122" s="122"/>
      <c r="I122" s="123"/>
      <c r="J122" s="124">
        <f t="shared" si="321"/>
        <v>0</v>
      </c>
      <c r="K122" s="122"/>
      <c r="L122" s="123"/>
      <c r="M122" s="124">
        <f t="shared" si="322"/>
        <v>0</v>
      </c>
      <c r="N122" s="122"/>
      <c r="O122" s="123"/>
      <c r="P122" s="124">
        <f t="shared" si="323"/>
        <v>0</v>
      </c>
      <c r="Q122" s="122"/>
      <c r="R122" s="123"/>
      <c r="S122" s="124">
        <f t="shared" si="324"/>
        <v>0</v>
      </c>
      <c r="T122" s="122"/>
      <c r="U122" s="123"/>
      <c r="V122" s="227">
        <f t="shared" si="325"/>
        <v>0</v>
      </c>
      <c r="W122" s="232">
        <f t="shared" si="326"/>
        <v>0</v>
      </c>
      <c r="X122" s="126">
        <f t="shared" si="327"/>
        <v>0</v>
      </c>
      <c r="Y122" s="126">
        <f t="shared" si="328"/>
        <v>0</v>
      </c>
      <c r="Z122" s="127" t="e">
        <f t="shared" si="329"/>
        <v>#DIV/0!</v>
      </c>
      <c r="AA122" s="128"/>
      <c r="AB122" s="130"/>
      <c r="AC122" s="130"/>
      <c r="AD122" s="130"/>
      <c r="AE122" s="130"/>
      <c r="AF122" s="130"/>
      <c r="AG122" s="130"/>
    </row>
    <row r="123" spans="1:33" ht="30" customHeight="1" x14ac:dyDescent="0.45">
      <c r="A123" s="118" t="s">
        <v>70</v>
      </c>
      <c r="B123" s="119" t="s">
        <v>221</v>
      </c>
      <c r="C123" s="186" t="s">
        <v>222</v>
      </c>
      <c r="D123" s="121" t="s">
        <v>105</v>
      </c>
      <c r="E123" s="122"/>
      <c r="F123" s="123"/>
      <c r="G123" s="124">
        <f t="shared" si="320"/>
        <v>0</v>
      </c>
      <c r="H123" s="122"/>
      <c r="I123" s="123"/>
      <c r="J123" s="124">
        <f t="shared" si="321"/>
        <v>0</v>
      </c>
      <c r="K123" s="122"/>
      <c r="L123" s="123"/>
      <c r="M123" s="124">
        <f t="shared" si="322"/>
        <v>0</v>
      </c>
      <c r="N123" s="122"/>
      <c r="O123" s="123"/>
      <c r="P123" s="124">
        <f t="shared" si="323"/>
        <v>0</v>
      </c>
      <c r="Q123" s="122"/>
      <c r="R123" s="123"/>
      <c r="S123" s="124">
        <f t="shared" si="324"/>
        <v>0</v>
      </c>
      <c r="T123" s="122"/>
      <c r="U123" s="123"/>
      <c r="V123" s="227">
        <f t="shared" si="325"/>
        <v>0</v>
      </c>
      <c r="W123" s="232">
        <f t="shared" si="326"/>
        <v>0</v>
      </c>
      <c r="X123" s="126">
        <f t="shared" si="327"/>
        <v>0</v>
      </c>
      <c r="Y123" s="126">
        <f t="shared" si="328"/>
        <v>0</v>
      </c>
      <c r="Z123" s="127" t="e">
        <f t="shared" si="329"/>
        <v>#DIV/0!</v>
      </c>
      <c r="AA123" s="128"/>
      <c r="AB123" s="130"/>
      <c r="AC123" s="130"/>
      <c r="AD123" s="130"/>
      <c r="AE123" s="130"/>
      <c r="AF123" s="130"/>
      <c r="AG123" s="130"/>
    </row>
    <row r="124" spans="1:33" ht="30" customHeight="1" x14ac:dyDescent="0.45">
      <c r="A124" s="118" t="s">
        <v>70</v>
      </c>
      <c r="B124" s="119" t="s">
        <v>223</v>
      </c>
      <c r="C124" s="186" t="s">
        <v>224</v>
      </c>
      <c r="D124" s="121" t="s">
        <v>105</v>
      </c>
      <c r="E124" s="122"/>
      <c r="F124" s="123"/>
      <c r="G124" s="124">
        <f t="shared" si="320"/>
        <v>0</v>
      </c>
      <c r="H124" s="122"/>
      <c r="I124" s="123"/>
      <c r="J124" s="124">
        <f t="shared" si="321"/>
        <v>0</v>
      </c>
      <c r="K124" s="122"/>
      <c r="L124" s="123"/>
      <c r="M124" s="124">
        <f t="shared" si="322"/>
        <v>0</v>
      </c>
      <c r="N124" s="122"/>
      <c r="O124" s="123"/>
      <c r="P124" s="124">
        <f t="shared" si="323"/>
        <v>0</v>
      </c>
      <c r="Q124" s="122"/>
      <c r="R124" s="123"/>
      <c r="S124" s="124">
        <f t="shared" si="324"/>
        <v>0</v>
      </c>
      <c r="T124" s="122"/>
      <c r="U124" s="123"/>
      <c r="V124" s="227">
        <f t="shared" si="325"/>
        <v>0</v>
      </c>
      <c r="W124" s="232">
        <f t="shared" si="326"/>
        <v>0</v>
      </c>
      <c r="X124" s="126">
        <f t="shared" si="327"/>
        <v>0</v>
      </c>
      <c r="Y124" s="126">
        <f t="shared" si="328"/>
        <v>0</v>
      </c>
      <c r="Z124" s="127" t="e">
        <f t="shared" si="329"/>
        <v>#DIV/0!</v>
      </c>
      <c r="AA124" s="128"/>
      <c r="AB124" s="130"/>
      <c r="AC124" s="130"/>
      <c r="AD124" s="130"/>
      <c r="AE124" s="130"/>
      <c r="AF124" s="130"/>
      <c r="AG124" s="130"/>
    </row>
    <row r="125" spans="1:33" ht="30" customHeight="1" x14ac:dyDescent="0.45">
      <c r="A125" s="118" t="s">
        <v>70</v>
      </c>
      <c r="B125" s="119" t="s">
        <v>225</v>
      </c>
      <c r="C125" s="186" t="s">
        <v>226</v>
      </c>
      <c r="D125" s="121" t="s">
        <v>105</v>
      </c>
      <c r="E125" s="122"/>
      <c r="F125" s="123"/>
      <c r="G125" s="124">
        <f t="shared" si="320"/>
        <v>0</v>
      </c>
      <c r="H125" s="122"/>
      <c r="I125" s="123"/>
      <c r="J125" s="124">
        <f t="shared" si="321"/>
        <v>0</v>
      </c>
      <c r="K125" s="122"/>
      <c r="L125" s="123"/>
      <c r="M125" s="124">
        <f t="shared" si="322"/>
        <v>0</v>
      </c>
      <c r="N125" s="122"/>
      <c r="O125" s="123"/>
      <c r="P125" s="124">
        <f t="shared" si="323"/>
        <v>0</v>
      </c>
      <c r="Q125" s="122"/>
      <c r="R125" s="123"/>
      <c r="S125" s="124">
        <f t="shared" si="324"/>
        <v>0</v>
      </c>
      <c r="T125" s="122"/>
      <c r="U125" s="123"/>
      <c r="V125" s="227">
        <f t="shared" si="325"/>
        <v>0</v>
      </c>
      <c r="W125" s="232">
        <f t="shared" si="326"/>
        <v>0</v>
      </c>
      <c r="X125" s="126">
        <f t="shared" si="327"/>
        <v>0</v>
      </c>
      <c r="Y125" s="126">
        <f t="shared" si="328"/>
        <v>0</v>
      </c>
      <c r="Z125" s="127" t="e">
        <f t="shared" si="329"/>
        <v>#DIV/0!</v>
      </c>
      <c r="AA125" s="128"/>
      <c r="AB125" s="130"/>
      <c r="AC125" s="130"/>
      <c r="AD125" s="130"/>
      <c r="AE125" s="130"/>
      <c r="AF125" s="130"/>
      <c r="AG125" s="130"/>
    </row>
    <row r="126" spans="1:33" ht="30" customHeight="1" x14ac:dyDescent="0.45">
      <c r="A126" s="118" t="s">
        <v>70</v>
      </c>
      <c r="B126" s="119" t="s">
        <v>227</v>
      </c>
      <c r="C126" s="186" t="s">
        <v>228</v>
      </c>
      <c r="D126" s="121" t="s">
        <v>105</v>
      </c>
      <c r="E126" s="122"/>
      <c r="F126" s="123"/>
      <c r="G126" s="124">
        <f t="shared" si="320"/>
        <v>0</v>
      </c>
      <c r="H126" s="122"/>
      <c r="I126" s="123"/>
      <c r="J126" s="124">
        <f t="shared" si="321"/>
        <v>0</v>
      </c>
      <c r="K126" s="122"/>
      <c r="L126" s="123"/>
      <c r="M126" s="124">
        <f t="shared" si="322"/>
        <v>0</v>
      </c>
      <c r="N126" s="122"/>
      <c r="O126" s="123"/>
      <c r="P126" s="124">
        <f t="shared" si="323"/>
        <v>0</v>
      </c>
      <c r="Q126" s="122"/>
      <c r="R126" s="123"/>
      <c r="S126" s="124">
        <f t="shared" si="324"/>
        <v>0</v>
      </c>
      <c r="T126" s="122"/>
      <c r="U126" s="123"/>
      <c r="V126" s="227">
        <f t="shared" si="325"/>
        <v>0</v>
      </c>
      <c r="W126" s="232">
        <f t="shared" si="326"/>
        <v>0</v>
      </c>
      <c r="X126" s="126">
        <f t="shared" si="327"/>
        <v>0</v>
      </c>
      <c r="Y126" s="126">
        <f t="shared" si="328"/>
        <v>0</v>
      </c>
      <c r="Z126" s="127" t="e">
        <f t="shared" si="329"/>
        <v>#DIV/0!</v>
      </c>
      <c r="AA126" s="128"/>
      <c r="AB126" s="130"/>
      <c r="AC126" s="130"/>
      <c r="AD126" s="130"/>
      <c r="AE126" s="130"/>
      <c r="AF126" s="130"/>
      <c r="AG126" s="130"/>
    </row>
    <row r="127" spans="1:33" ht="30" customHeight="1" x14ac:dyDescent="0.45">
      <c r="A127" s="131" t="s">
        <v>70</v>
      </c>
      <c r="B127" s="119" t="s">
        <v>229</v>
      </c>
      <c r="C127" s="162" t="s">
        <v>230</v>
      </c>
      <c r="D127" s="121" t="s">
        <v>105</v>
      </c>
      <c r="E127" s="134"/>
      <c r="F127" s="135"/>
      <c r="G127" s="124">
        <f t="shared" si="320"/>
        <v>0</v>
      </c>
      <c r="H127" s="134"/>
      <c r="I127" s="135"/>
      <c r="J127" s="124">
        <f t="shared" si="321"/>
        <v>0</v>
      </c>
      <c r="K127" s="122"/>
      <c r="L127" s="123"/>
      <c r="M127" s="124">
        <f t="shared" si="322"/>
        <v>0</v>
      </c>
      <c r="N127" s="122"/>
      <c r="O127" s="123"/>
      <c r="P127" s="124">
        <f t="shared" si="323"/>
        <v>0</v>
      </c>
      <c r="Q127" s="122"/>
      <c r="R127" s="123"/>
      <c r="S127" s="124">
        <f t="shared" si="324"/>
        <v>0</v>
      </c>
      <c r="T127" s="122"/>
      <c r="U127" s="123"/>
      <c r="V127" s="227">
        <f t="shared" si="325"/>
        <v>0</v>
      </c>
      <c r="W127" s="232">
        <f t="shared" si="326"/>
        <v>0</v>
      </c>
      <c r="X127" s="126">
        <f t="shared" si="327"/>
        <v>0</v>
      </c>
      <c r="Y127" s="126">
        <f t="shared" si="328"/>
        <v>0</v>
      </c>
      <c r="Z127" s="127" t="e">
        <f t="shared" si="329"/>
        <v>#DIV/0!</v>
      </c>
      <c r="AA127" s="138"/>
      <c r="AB127" s="130"/>
      <c r="AC127" s="130"/>
      <c r="AD127" s="130"/>
      <c r="AE127" s="130"/>
      <c r="AF127" s="130"/>
      <c r="AG127" s="130"/>
    </row>
    <row r="128" spans="1:33" ht="30" customHeight="1" x14ac:dyDescent="0.45">
      <c r="A128" s="131" t="s">
        <v>70</v>
      </c>
      <c r="B128" s="119" t="s">
        <v>231</v>
      </c>
      <c r="C128" s="162" t="s">
        <v>232</v>
      </c>
      <c r="D128" s="133" t="s">
        <v>105</v>
      </c>
      <c r="E128" s="122"/>
      <c r="F128" s="123"/>
      <c r="G128" s="124">
        <f t="shared" si="320"/>
        <v>0</v>
      </c>
      <c r="H128" s="122"/>
      <c r="I128" s="123"/>
      <c r="J128" s="124">
        <f t="shared" si="321"/>
        <v>0</v>
      </c>
      <c r="K128" s="122"/>
      <c r="L128" s="123"/>
      <c r="M128" s="124">
        <f t="shared" si="322"/>
        <v>0</v>
      </c>
      <c r="N128" s="122"/>
      <c r="O128" s="123"/>
      <c r="P128" s="124">
        <f t="shared" si="323"/>
        <v>0</v>
      </c>
      <c r="Q128" s="122"/>
      <c r="R128" s="123"/>
      <c r="S128" s="124">
        <f t="shared" si="324"/>
        <v>0</v>
      </c>
      <c r="T128" s="122"/>
      <c r="U128" s="123"/>
      <c r="V128" s="227">
        <f t="shared" si="325"/>
        <v>0</v>
      </c>
      <c r="W128" s="232">
        <f t="shared" si="326"/>
        <v>0</v>
      </c>
      <c r="X128" s="126">
        <f t="shared" si="327"/>
        <v>0</v>
      </c>
      <c r="Y128" s="126">
        <f t="shared" si="328"/>
        <v>0</v>
      </c>
      <c r="Z128" s="127" t="e">
        <f t="shared" si="329"/>
        <v>#DIV/0!</v>
      </c>
      <c r="AA128" s="128"/>
      <c r="AB128" s="130"/>
      <c r="AC128" s="130"/>
      <c r="AD128" s="130"/>
      <c r="AE128" s="130"/>
      <c r="AF128" s="130"/>
      <c r="AG128" s="130"/>
    </row>
    <row r="129" spans="1:33" ht="30" customHeight="1" x14ac:dyDescent="0.45">
      <c r="A129" s="131" t="s">
        <v>70</v>
      </c>
      <c r="B129" s="119" t="s">
        <v>233</v>
      </c>
      <c r="C129" s="233" t="s">
        <v>234</v>
      </c>
      <c r="D129" s="133"/>
      <c r="E129" s="134"/>
      <c r="F129" s="135">
        <v>0.22</v>
      </c>
      <c r="G129" s="136">
        <f t="shared" si="320"/>
        <v>0</v>
      </c>
      <c r="H129" s="134"/>
      <c r="I129" s="135">
        <v>0.22</v>
      </c>
      <c r="J129" s="136">
        <f t="shared" si="321"/>
        <v>0</v>
      </c>
      <c r="K129" s="134"/>
      <c r="L129" s="135">
        <v>0.22</v>
      </c>
      <c r="M129" s="136">
        <f t="shared" si="322"/>
        <v>0</v>
      </c>
      <c r="N129" s="134"/>
      <c r="O129" s="135">
        <v>0.22</v>
      </c>
      <c r="P129" s="136">
        <f t="shared" si="323"/>
        <v>0</v>
      </c>
      <c r="Q129" s="134"/>
      <c r="R129" s="135">
        <v>0.22</v>
      </c>
      <c r="S129" s="136">
        <f t="shared" si="324"/>
        <v>0</v>
      </c>
      <c r="T129" s="134"/>
      <c r="U129" s="135">
        <v>0.22</v>
      </c>
      <c r="V129" s="234">
        <f t="shared" si="325"/>
        <v>0</v>
      </c>
      <c r="W129" s="235">
        <f t="shared" si="326"/>
        <v>0</v>
      </c>
      <c r="X129" s="236">
        <f t="shared" si="327"/>
        <v>0</v>
      </c>
      <c r="Y129" s="236">
        <f t="shared" si="328"/>
        <v>0</v>
      </c>
      <c r="Z129" s="237" t="e">
        <f t="shared" si="329"/>
        <v>#DIV/0!</v>
      </c>
      <c r="AA129" s="151"/>
      <c r="AB129" s="6"/>
      <c r="AC129" s="6"/>
      <c r="AD129" s="6"/>
      <c r="AE129" s="6"/>
      <c r="AF129" s="6"/>
      <c r="AG129" s="6"/>
    </row>
    <row r="130" spans="1:33" ht="30" customHeight="1" x14ac:dyDescent="0.45">
      <c r="A130" s="165" t="s">
        <v>235</v>
      </c>
      <c r="B130" s="238"/>
      <c r="C130" s="167"/>
      <c r="D130" s="168"/>
      <c r="E130" s="172">
        <f>SUM(E119:E128)</f>
        <v>0</v>
      </c>
      <c r="F130" s="188"/>
      <c r="G130" s="171">
        <f>SUM(G119:G129)</f>
        <v>0</v>
      </c>
      <c r="H130" s="172">
        <f>SUM(H119:H128)</f>
        <v>0</v>
      </c>
      <c r="I130" s="188"/>
      <c r="J130" s="171">
        <f>SUM(J119:J129)</f>
        <v>0</v>
      </c>
      <c r="K130" s="189">
        <f>SUM(K119:K128)</f>
        <v>0</v>
      </c>
      <c r="L130" s="188"/>
      <c r="M130" s="171">
        <f>SUM(M119:M129)</f>
        <v>0</v>
      </c>
      <c r="N130" s="189">
        <f>SUM(N119:N128)</f>
        <v>0</v>
      </c>
      <c r="O130" s="188"/>
      <c r="P130" s="171">
        <f>SUM(P119:P129)</f>
        <v>0</v>
      </c>
      <c r="Q130" s="189">
        <f>SUM(Q119:Q128)</f>
        <v>0</v>
      </c>
      <c r="R130" s="188"/>
      <c r="S130" s="171">
        <f>SUM(S119:S129)</f>
        <v>0</v>
      </c>
      <c r="T130" s="189">
        <f>SUM(T119:T128)</f>
        <v>0</v>
      </c>
      <c r="U130" s="188"/>
      <c r="V130" s="173">
        <f t="shared" ref="V130:X130" si="330">SUM(V119:V129)</f>
        <v>0</v>
      </c>
      <c r="W130" s="222">
        <f t="shared" si="330"/>
        <v>0</v>
      </c>
      <c r="X130" s="223">
        <f t="shared" si="330"/>
        <v>0</v>
      </c>
      <c r="Y130" s="223">
        <f t="shared" si="328"/>
        <v>0</v>
      </c>
      <c r="Z130" s="223" t="e">
        <f t="shared" si="329"/>
        <v>#DIV/0!</v>
      </c>
      <c r="AA130" s="224"/>
      <c r="AB130" s="6"/>
      <c r="AC130" s="6"/>
      <c r="AD130" s="6"/>
      <c r="AE130" s="6"/>
      <c r="AF130" s="6"/>
      <c r="AG130" s="6"/>
    </row>
    <row r="131" spans="1:33" ht="30" customHeight="1" x14ac:dyDescent="0.45">
      <c r="A131" s="239" t="s">
        <v>65</v>
      </c>
      <c r="B131" s="206">
        <v>8</v>
      </c>
      <c r="C131" s="240" t="s">
        <v>236</v>
      </c>
      <c r="D131" s="180"/>
      <c r="E131" s="104"/>
      <c r="F131" s="104"/>
      <c r="G131" s="104"/>
      <c r="H131" s="104"/>
      <c r="I131" s="104"/>
      <c r="J131" s="104"/>
      <c r="K131" s="104"/>
      <c r="L131" s="104"/>
      <c r="M131" s="104"/>
      <c r="N131" s="104"/>
      <c r="O131" s="104"/>
      <c r="P131" s="104"/>
      <c r="Q131" s="104"/>
      <c r="R131" s="104"/>
      <c r="S131" s="104"/>
      <c r="T131" s="104"/>
      <c r="U131" s="104"/>
      <c r="V131" s="104"/>
      <c r="W131" s="225"/>
      <c r="X131" s="225"/>
      <c r="Y131" s="181"/>
      <c r="Z131" s="225"/>
      <c r="AA131" s="226"/>
      <c r="AB131" s="117"/>
      <c r="AC131" s="117"/>
      <c r="AD131" s="117"/>
      <c r="AE131" s="117"/>
      <c r="AF131" s="117"/>
      <c r="AG131" s="117"/>
    </row>
    <row r="132" spans="1:33" ht="30" customHeight="1" x14ac:dyDescent="0.45">
      <c r="A132" s="118" t="s">
        <v>70</v>
      </c>
      <c r="B132" s="119" t="s">
        <v>237</v>
      </c>
      <c r="C132" s="186" t="s">
        <v>238</v>
      </c>
      <c r="D132" s="121" t="s">
        <v>239</v>
      </c>
      <c r="E132" s="122"/>
      <c r="F132" s="123"/>
      <c r="G132" s="124">
        <f t="shared" ref="G132:G137" si="331">E132*F132</f>
        <v>0</v>
      </c>
      <c r="H132" s="122"/>
      <c r="I132" s="123"/>
      <c r="J132" s="124">
        <f t="shared" ref="J132:J137" si="332">H132*I132</f>
        <v>0</v>
      </c>
      <c r="K132" s="122"/>
      <c r="L132" s="123"/>
      <c r="M132" s="124">
        <f t="shared" ref="M132:M137" si="333">K132*L132</f>
        <v>0</v>
      </c>
      <c r="N132" s="122"/>
      <c r="O132" s="123"/>
      <c r="P132" s="124">
        <f t="shared" ref="P132:P137" si="334">N132*O132</f>
        <v>0</v>
      </c>
      <c r="Q132" s="122"/>
      <c r="R132" s="123"/>
      <c r="S132" s="124">
        <f t="shared" ref="S132:S137" si="335">Q132*R132</f>
        <v>0</v>
      </c>
      <c r="T132" s="122"/>
      <c r="U132" s="123"/>
      <c r="V132" s="227">
        <f t="shared" ref="V132:V137" si="336">T132*U132</f>
        <v>0</v>
      </c>
      <c r="W132" s="228">
        <f t="shared" ref="W132:W137" si="337">G132+M132+S132</f>
        <v>0</v>
      </c>
      <c r="X132" s="229">
        <f t="shared" ref="X132:X137" si="338">J132+P132+V132</f>
        <v>0</v>
      </c>
      <c r="Y132" s="229">
        <f t="shared" ref="Y132:Y138" si="339">W132-X132</f>
        <v>0</v>
      </c>
      <c r="Z132" s="230" t="e">
        <f t="shared" ref="Z132:Z138" si="340">Y132/W132</f>
        <v>#DIV/0!</v>
      </c>
      <c r="AA132" s="231"/>
      <c r="AB132" s="130"/>
      <c r="AC132" s="130"/>
      <c r="AD132" s="130"/>
      <c r="AE132" s="130"/>
      <c r="AF132" s="130"/>
      <c r="AG132" s="130"/>
    </row>
    <row r="133" spans="1:33" ht="30" customHeight="1" x14ac:dyDescent="0.45">
      <c r="A133" s="118" t="s">
        <v>70</v>
      </c>
      <c r="B133" s="119" t="s">
        <v>240</v>
      </c>
      <c r="C133" s="186" t="s">
        <v>241</v>
      </c>
      <c r="D133" s="121" t="s">
        <v>239</v>
      </c>
      <c r="E133" s="122"/>
      <c r="F133" s="123"/>
      <c r="G133" s="124">
        <f t="shared" si="331"/>
        <v>0</v>
      </c>
      <c r="H133" s="122"/>
      <c r="I133" s="123"/>
      <c r="J133" s="124">
        <f t="shared" si="332"/>
        <v>0</v>
      </c>
      <c r="K133" s="122"/>
      <c r="L133" s="123"/>
      <c r="M133" s="124">
        <f t="shared" si="333"/>
        <v>0</v>
      </c>
      <c r="N133" s="122"/>
      <c r="O133" s="123"/>
      <c r="P133" s="124">
        <f t="shared" si="334"/>
        <v>0</v>
      </c>
      <c r="Q133" s="122"/>
      <c r="R133" s="123"/>
      <c r="S133" s="124">
        <f t="shared" si="335"/>
        <v>0</v>
      </c>
      <c r="T133" s="122"/>
      <c r="U133" s="123"/>
      <c r="V133" s="227">
        <f t="shared" si="336"/>
        <v>0</v>
      </c>
      <c r="W133" s="232">
        <f t="shared" si="337"/>
        <v>0</v>
      </c>
      <c r="X133" s="126">
        <f t="shared" si="338"/>
        <v>0</v>
      </c>
      <c r="Y133" s="126">
        <f t="shared" si="339"/>
        <v>0</v>
      </c>
      <c r="Z133" s="127" t="e">
        <f t="shared" si="340"/>
        <v>#DIV/0!</v>
      </c>
      <c r="AA133" s="128"/>
      <c r="AB133" s="130"/>
      <c r="AC133" s="130"/>
      <c r="AD133" s="130"/>
      <c r="AE133" s="130"/>
      <c r="AF133" s="130"/>
      <c r="AG133" s="130"/>
    </row>
    <row r="134" spans="1:33" ht="30" customHeight="1" x14ac:dyDescent="0.45">
      <c r="A134" s="118" t="s">
        <v>70</v>
      </c>
      <c r="B134" s="119" t="s">
        <v>242</v>
      </c>
      <c r="C134" s="186" t="s">
        <v>243</v>
      </c>
      <c r="D134" s="121" t="s">
        <v>244</v>
      </c>
      <c r="E134" s="241"/>
      <c r="F134" s="242"/>
      <c r="G134" s="124">
        <f t="shared" si="331"/>
        <v>0</v>
      </c>
      <c r="H134" s="241"/>
      <c r="I134" s="242"/>
      <c r="J134" s="124">
        <f t="shared" si="332"/>
        <v>0</v>
      </c>
      <c r="K134" s="122"/>
      <c r="L134" s="123"/>
      <c r="M134" s="124">
        <f t="shared" si="333"/>
        <v>0</v>
      </c>
      <c r="N134" s="122"/>
      <c r="O134" s="123"/>
      <c r="P134" s="124">
        <f t="shared" si="334"/>
        <v>0</v>
      </c>
      <c r="Q134" s="122"/>
      <c r="R134" s="123"/>
      <c r="S134" s="124">
        <f t="shared" si="335"/>
        <v>0</v>
      </c>
      <c r="T134" s="122"/>
      <c r="U134" s="123"/>
      <c r="V134" s="227">
        <f t="shared" si="336"/>
        <v>0</v>
      </c>
      <c r="W134" s="243">
        <f t="shared" si="337"/>
        <v>0</v>
      </c>
      <c r="X134" s="126">
        <f t="shared" si="338"/>
        <v>0</v>
      </c>
      <c r="Y134" s="126">
        <f t="shared" si="339"/>
        <v>0</v>
      </c>
      <c r="Z134" s="127" t="e">
        <f t="shared" si="340"/>
        <v>#DIV/0!</v>
      </c>
      <c r="AA134" s="128"/>
      <c r="AB134" s="130"/>
      <c r="AC134" s="130"/>
      <c r="AD134" s="130"/>
      <c r="AE134" s="130"/>
      <c r="AF134" s="130"/>
      <c r="AG134" s="130"/>
    </row>
    <row r="135" spans="1:33" ht="30" customHeight="1" x14ac:dyDescent="0.45">
      <c r="A135" s="118" t="s">
        <v>70</v>
      </c>
      <c r="B135" s="119" t="s">
        <v>245</v>
      </c>
      <c r="C135" s="186" t="s">
        <v>246</v>
      </c>
      <c r="D135" s="121" t="s">
        <v>244</v>
      </c>
      <c r="E135" s="122"/>
      <c r="F135" s="123"/>
      <c r="G135" s="124">
        <f t="shared" si="331"/>
        <v>0</v>
      </c>
      <c r="H135" s="122"/>
      <c r="I135" s="123"/>
      <c r="J135" s="124">
        <f t="shared" si="332"/>
        <v>0</v>
      </c>
      <c r="K135" s="241"/>
      <c r="L135" s="242"/>
      <c r="M135" s="124">
        <f t="shared" si="333"/>
        <v>0</v>
      </c>
      <c r="N135" s="241"/>
      <c r="O135" s="242"/>
      <c r="P135" s="124">
        <f t="shared" si="334"/>
        <v>0</v>
      </c>
      <c r="Q135" s="241"/>
      <c r="R135" s="242"/>
      <c r="S135" s="124">
        <f t="shared" si="335"/>
        <v>0</v>
      </c>
      <c r="T135" s="241"/>
      <c r="U135" s="242"/>
      <c r="V135" s="227">
        <f t="shared" si="336"/>
        <v>0</v>
      </c>
      <c r="W135" s="243">
        <f t="shared" si="337"/>
        <v>0</v>
      </c>
      <c r="X135" s="126">
        <f t="shared" si="338"/>
        <v>0</v>
      </c>
      <c r="Y135" s="126">
        <f t="shared" si="339"/>
        <v>0</v>
      </c>
      <c r="Z135" s="127" t="e">
        <f t="shared" si="340"/>
        <v>#DIV/0!</v>
      </c>
      <c r="AA135" s="128"/>
      <c r="AB135" s="130"/>
      <c r="AC135" s="130"/>
      <c r="AD135" s="130"/>
      <c r="AE135" s="130"/>
      <c r="AF135" s="130"/>
      <c r="AG135" s="130"/>
    </row>
    <row r="136" spans="1:33" ht="30" customHeight="1" x14ac:dyDescent="0.45">
      <c r="A136" s="118" t="s">
        <v>70</v>
      </c>
      <c r="B136" s="119" t="s">
        <v>247</v>
      </c>
      <c r="C136" s="186" t="s">
        <v>248</v>
      </c>
      <c r="D136" s="121" t="s">
        <v>244</v>
      </c>
      <c r="E136" s="122"/>
      <c r="F136" s="123"/>
      <c r="G136" s="124">
        <f t="shared" si="331"/>
        <v>0</v>
      </c>
      <c r="H136" s="122"/>
      <c r="I136" s="123"/>
      <c r="J136" s="124">
        <f t="shared" si="332"/>
        <v>0</v>
      </c>
      <c r="K136" s="122"/>
      <c r="L136" s="123"/>
      <c r="M136" s="124">
        <f t="shared" si="333"/>
        <v>0</v>
      </c>
      <c r="N136" s="122"/>
      <c r="O136" s="123"/>
      <c r="P136" s="124">
        <f t="shared" si="334"/>
        <v>0</v>
      </c>
      <c r="Q136" s="122"/>
      <c r="R136" s="123"/>
      <c r="S136" s="124">
        <f t="shared" si="335"/>
        <v>0</v>
      </c>
      <c r="T136" s="122"/>
      <c r="U136" s="123"/>
      <c r="V136" s="227">
        <f t="shared" si="336"/>
        <v>0</v>
      </c>
      <c r="W136" s="232">
        <f t="shared" si="337"/>
        <v>0</v>
      </c>
      <c r="X136" s="126">
        <f t="shared" si="338"/>
        <v>0</v>
      </c>
      <c r="Y136" s="126">
        <f t="shared" si="339"/>
        <v>0</v>
      </c>
      <c r="Z136" s="127" t="e">
        <f t="shared" si="340"/>
        <v>#DIV/0!</v>
      </c>
      <c r="AA136" s="128"/>
      <c r="AB136" s="130"/>
      <c r="AC136" s="130"/>
      <c r="AD136" s="130"/>
      <c r="AE136" s="130"/>
      <c r="AF136" s="130"/>
      <c r="AG136" s="130"/>
    </row>
    <row r="137" spans="1:33" ht="30" customHeight="1" x14ac:dyDescent="0.45">
      <c r="A137" s="131" t="s">
        <v>70</v>
      </c>
      <c r="B137" s="153" t="s">
        <v>249</v>
      </c>
      <c r="C137" s="163" t="s">
        <v>250</v>
      </c>
      <c r="D137" s="133"/>
      <c r="E137" s="134"/>
      <c r="F137" s="135">
        <v>0.22</v>
      </c>
      <c r="G137" s="136">
        <f t="shared" si="331"/>
        <v>0</v>
      </c>
      <c r="H137" s="134"/>
      <c r="I137" s="135">
        <v>0.22</v>
      </c>
      <c r="J137" s="136">
        <f t="shared" si="332"/>
        <v>0</v>
      </c>
      <c r="K137" s="134"/>
      <c r="L137" s="135">
        <v>0.22</v>
      </c>
      <c r="M137" s="136">
        <f t="shared" si="333"/>
        <v>0</v>
      </c>
      <c r="N137" s="134"/>
      <c r="O137" s="135">
        <v>0.22</v>
      </c>
      <c r="P137" s="136">
        <f t="shared" si="334"/>
        <v>0</v>
      </c>
      <c r="Q137" s="134"/>
      <c r="R137" s="135">
        <v>0.22</v>
      </c>
      <c r="S137" s="136">
        <f t="shared" si="335"/>
        <v>0</v>
      </c>
      <c r="T137" s="134"/>
      <c r="U137" s="135">
        <v>0.22</v>
      </c>
      <c r="V137" s="234">
        <f t="shared" si="336"/>
        <v>0</v>
      </c>
      <c r="W137" s="235">
        <f t="shared" si="337"/>
        <v>0</v>
      </c>
      <c r="X137" s="236">
        <f t="shared" si="338"/>
        <v>0</v>
      </c>
      <c r="Y137" s="236">
        <f t="shared" si="339"/>
        <v>0</v>
      </c>
      <c r="Z137" s="237" t="e">
        <f t="shared" si="340"/>
        <v>#DIV/0!</v>
      </c>
      <c r="AA137" s="151"/>
      <c r="AB137" s="6"/>
      <c r="AC137" s="6"/>
      <c r="AD137" s="6"/>
      <c r="AE137" s="6"/>
      <c r="AF137" s="6"/>
      <c r="AG137" s="6"/>
    </row>
    <row r="138" spans="1:33" ht="30" customHeight="1" x14ac:dyDescent="0.45">
      <c r="A138" s="165" t="s">
        <v>251</v>
      </c>
      <c r="B138" s="244"/>
      <c r="C138" s="167"/>
      <c r="D138" s="168"/>
      <c r="E138" s="172">
        <f>SUM(E132:E136)</f>
        <v>0</v>
      </c>
      <c r="F138" s="188"/>
      <c r="G138" s="172">
        <f>SUM(G132:G137)</f>
        <v>0</v>
      </c>
      <c r="H138" s="172">
        <f>SUM(H132:H136)</f>
        <v>0</v>
      </c>
      <c r="I138" s="188"/>
      <c r="J138" s="172">
        <f>SUM(J132:J137)</f>
        <v>0</v>
      </c>
      <c r="K138" s="172">
        <f>SUM(K132:K136)</f>
        <v>0</v>
      </c>
      <c r="L138" s="188"/>
      <c r="M138" s="172">
        <f>SUM(M132:M137)</f>
        <v>0</v>
      </c>
      <c r="N138" s="172">
        <f>SUM(N132:N136)</f>
        <v>0</v>
      </c>
      <c r="O138" s="188"/>
      <c r="P138" s="172">
        <f>SUM(P132:P137)</f>
        <v>0</v>
      </c>
      <c r="Q138" s="172">
        <f>SUM(Q132:Q136)</f>
        <v>0</v>
      </c>
      <c r="R138" s="188"/>
      <c r="S138" s="172">
        <f>SUM(S132:S137)</f>
        <v>0</v>
      </c>
      <c r="T138" s="172">
        <f>SUM(T132:T136)</f>
        <v>0</v>
      </c>
      <c r="U138" s="188"/>
      <c r="V138" s="245">
        <f t="shared" ref="V138:X138" si="341">SUM(V132:V137)</f>
        <v>0</v>
      </c>
      <c r="W138" s="222">
        <f t="shared" si="341"/>
        <v>0</v>
      </c>
      <c r="X138" s="223">
        <f t="shared" si="341"/>
        <v>0</v>
      </c>
      <c r="Y138" s="223">
        <f t="shared" si="339"/>
        <v>0</v>
      </c>
      <c r="Z138" s="223" t="e">
        <f t="shared" si="340"/>
        <v>#DIV/0!</v>
      </c>
      <c r="AA138" s="224"/>
      <c r="AB138" s="6"/>
      <c r="AC138" s="6"/>
      <c r="AD138" s="6"/>
      <c r="AE138" s="6"/>
      <c r="AF138" s="6"/>
      <c r="AG138" s="6"/>
    </row>
    <row r="139" spans="1:33" ht="30" customHeight="1" x14ac:dyDescent="0.45">
      <c r="A139" s="177" t="s">
        <v>65</v>
      </c>
      <c r="B139" s="178">
        <v>9</v>
      </c>
      <c r="C139" s="179" t="s">
        <v>252</v>
      </c>
      <c r="D139" s="180"/>
      <c r="E139" s="104"/>
      <c r="F139" s="104"/>
      <c r="G139" s="104"/>
      <c r="H139" s="104"/>
      <c r="I139" s="104"/>
      <c r="J139" s="104"/>
      <c r="K139" s="104"/>
      <c r="L139" s="104"/>
      <c r="M139" s="104"/>
      <c r="N139" s="104"/>
      <c r="O139" s="104"/>
      <c r="P139" s="104"/>
      <c r="Q139" s="104"/>
      <c r="R139" s="104"/>
      <c r="S139" s="104"/>
      <c r="T139" s="104"/>
      <c r="U139" s="104"/>
      <c r="V139" s="104"/>
      <c r="W139" s="246"/>
      <c r="X139" s="246"/>
      <c r="Y139" s="208"/>
      <c r="Z139" s="246"/>
      <c r="AA139" s="247"/>
      <c r="AB139" s="6"/>
      <c r="AC139" s="6"/>
      <c r="AD139" s="6"/>
      <c r="AE139" s="6"/>
      <c r="AF139" s="6"/>
      <c r="AG139" s="6"/>
    </row>
    <row r="140" spans="1:33" ht="30" customHeight="1" x14ac:dyDescent="0.45">
      <c r="A140" s="248" t="s">
        <v>70</v>
      </c>
      <c r="B140" s="249">
        <v>43839</v>
      </c>
      <c r="C140" s="250" t="s">
        <v>253</v>
      </c>
      <c r="D140" s="251"/>
      <c r="E140" s="252"/>
      <c r="F140" s="253"/>
      <c r="G140" s="254">
        <f t="shared" ref="G140:G145" si="342">E140*F140</f>
        <v>0</v>
      </c>
      <c r="H140" s="252"/>
      <c r="I140" s="253"/>
      <c r="J140" s="254">
        <f t="shared" ref="J140:J145" si="343">H140*I140</f>
        <v>0</v>
      </c>
      <c r="K140" s="255"/>
      <c r="L140" s="253"/>
      <c r="M140" s="254">
        <f t="shared" ref="M140:M145" si="344">K140*L140</f>
        <v>0</v>
      </c>
      <c r="N140" s="255"/>
      <c r="O140" s="253"/>
      <c r="P140" s="254">
        <f t="shared" ref="P140:P145" si="345">N140*O140</f>
        <v>0</v>
      </c>
      <c r="Q140" s="255"/>
      <c r="R140" s="253"/>
      <c r="S140" s="254">
        <f t="shared" ref="S140:S145" si="346">Q140*R140</f>
        <v>0</v>
      </c>
      <c r="T140" s="255"/>
      <c r="U140" s="253"/>
      <c r="V140" s="254">
        <f t="shared" ref="V140:V145" si="347">T140*U140</f>
        <v>0</v>
      </c>
      <c r="W140" s="229">
        <f t="shared" ref="W140:W141" si="348">G140+M140+S140</f>
        <v>0</v>
      </c>
      <c r="X140" s="126">
        <f t="shared" ref="X140:X145" si="349">J140+P140+V140</f>
        <v>0</v>
      </c>
      <c r="Y140" s="126">
        <f t="shared" ref="Y140:Y146" si="350">W140-X140</f>
        <v>0</v>
      </c>
      <c r="Z140" s="127" t="e">
        <f t="shared" ref="Z140:Z146" si="351">Y140/W140</f>
        <v>#DIV/0!</v>
      </c>
      <c r="AA140" s="231"/>
      <c r="AB140" s="129"/>
      <c r="AC140" s="130"/>
      <c r="AD140" s="130"/>
      <c r="AE140" s="130"/>
      <c r="AF140" s="130"/>
      <c r="AG140" s="130"/>
    </row>
    <row r="141" spans="1:33" ht="30" customHeight="1" x14ac:dyDescent="0.45">
      <c r="A141" s="118" t="s">
        <v>70</v>
      </c>
      <c r="B141" s="256">
        <v>43870</v>
      </c>
      <c r="C141" s="186" t="s">
        <v>254</v>
      </c>
      <c r="D141" s="257"/>
      <c r="E141" s="258"/>
      <c r="F141" s="123"/>
      <c r="G141" s="124">
        <f t="shared" si="342"/>
        <v>0</v>
      </c>
      <c r="H141" s="258"/>
      <c r="I141" s="123"/>
      <c r="J141" s="124">
        <f t="shared" si="343"/>
        <v>0</v>
      </c>
      <c r="K141" s="122"/>
      <c r="L141" s="123"/>
      <c r="M141" s="124">
        <f t="shared" si="344"/>
        <v>0</v>
      </c>
      <c r="N141" s="122"/>
      <c r="O141" s="123"/>
      <c r="P141" s="124">
        <f t="shared" si="345"/>
        <v>0</v>
      </c>
      <c r="Q141" s="122"/>
      <c r="R141" s="123"/>
      <c r="S141" s="124">
        <f t="shared" si="346"/>
        <v>0</v>
      </c>
      <c r="T141" s="122"/>
      <c r="U141" s="123"/>
      <c r="V141" s="124">
        <f t="shared" si="347"/>
        <v>0</v>
      </c>
      <c r="W141" s="125">
        <f t="shared" si="348"/>
        <v>0</v>
      </c>
      <c r="X141" s="126">
        <f t="shared" si="349"/>
        <v>0</v>
      </c>
      <c r="Y141" s="126">
        <f t="shared" si="350"/>
        <v>0</v>
      </c>
      <c r="Z141" s="127" t="e">
        <f t="shared" si="351"/>
        <v>#DIV/0!</v>
      </c>
      <c r="AA141" s="128"/>
      <c r="AB141" s="130"/>
      <c r="AC141" s="130"/>
      <c r="AD141" s="130"/>
      <c r="AE141" s="130"/>
      <c r="AF141" s="130"/>
      <c r="AG141" s="130"/>
    </row>
    <row r="142" spans="1:33" ht="30" customHeight="1" x14ac:dyDescent="0.45">
      <c r="A142" s="118" t="s">
        <v>70</v>
      </c>
      <c r="B142" s="256">
        <v>43899</v>
      </c>
      <c r="C142" s="186" t="s">
        <v>255</v>
      </c>
      <c r="D142" s="257"/>
      <c r="E142" s="258"/>
      <c r="F142" s="123"/>
      <c r="G142" s="124">
        <f>E142*F142</f>
        <v>0</v>
      </c>
      <c r="H142" s="258"/>
      <c r="I142" s="123"/>
      <c r="J142" s="124">
        <f t="shared" si="343"/>
        <v>0</v>
      </c>
      <c r="K142" s="122"/>
      <c r="L142" s="123"/>
      <c r="M142" s="124">
        <f t="shared" si="344"/>
        <v>0</v>
      </c>
      <c r="N142" s="122"/>
      <c r="O142" s="123"/>
      <c r="P142" s="124">
        <f t="shared" si="345"/>
        <v>0</v>
      </c>
      <c r="Q142" s="122"/>
      <c r="R142" s="123"/>
      <c r="S142" s="124">
        <f t="shared" si="346"/>
        <v>0</v>
      </c>
      <c r="T142" s="122"/>
      <c r="U142" s="123"/>
      <c r="V142" s="124">
        <f t="shared" si="347"/>
        <v>0</v>
      </c>
      <c r="W142" s="125">
        <f>G142+M142+S142</f>
        <v>0</v>
      </c>
      <c r="X142" s="126">
        <f t="shared" si="349"/>
        <v>0</v>
      </c>
      <c r="Y142" s="126">
        <f t="shared" si="350"/>
        <v>0</v>
      </c>
      <c r="Z142" s="127" t="e">
        <f t="shared" si="351"/>
        <v>#DIV/0!</v>
      </c>
      <c r="AA142" s="128"/>
      <c r="AB142" s="130"/>
      <c r="AC142" s="130"/>
      <c r="AD142" s="130"/>
      <c r="AE142" s="130"/>
      <c r="AF142" s="130"/>
      <c r="AG142" s="130"/>
    </row>
    <row r="143" spans="1:33" ht="49.2" customHeight="1" x14ac:dyDescent="0.45">
      <c r="A143" s="118" t="s">
        <v>70</v>
      </c>
      <c r="B143" s="256">
        <v>43930</v>
      </c>
      <c r="C143" s="186" t="s">
        <v>361</v>
      </c>
      <c r="D143" s="346" t="s">
        <v>136</v>
      </c>
      <c r="E143" s="347">
        <v>2</v>
      </c>
      <c r="F143" s="337">
        <v>17000</v>
      </c>
      <c r="G143" s="124">
        <f t="shared" ref="G143:G144" si="352">E143*F143</f>
        <v>34000</v>
      </c>
      <c r="H143" s="258">
        <v>2</v>
      </c>
      <c r="I143" s="337">
        <v>17000</v>
      </c>
      <c r="J143" s="124">
        <f t="shared" si="343"/>
        <v>34000</v>
      </c>
      <c r="K143" s="122"/>
      <c r="L143" s="123"/>
      <c r="M143" s="124">
        <f t="shared" si="344"/>
        <v>0</v>
      </c>
      <c r="N143" s="122"/>
      <c r="O143" s="123"/>
      <c r="P143" s="124">
        <f t="shared" si="345"/>
        <v>0</v>
      </c>
      <c r="Q143" s="122"/>
      <c r="R143" s="123"/>
      <c r="S143" s="124">
        <f t="shared" si="346"/>
        <v>0</v>
      </c>
      <c r="T143" s="122"/>
      <c r="U143" s="123"/>
      <c r="V143" s="124">
        <f t="shared" si="347"/>
        <v>0</v>
      </c>
      <c r="W143" s="125">
        <f>G143+M143+S143</f>
        <v>34000</v>
      </c>
      <c r="X143" s="126">
        <f t="shared" si="349"/>
        <v>34000</v>
      </c>
      <c r="Y143" s="126">
        <f t="shared" si="350"/>
        <v>0</v>
      </c>
      <c r="Z143" s="127">
        <f t="shared" si="351"/>
        <v>0</v>
      </c>
      <c r="AA143" s="128"/>
      <c r="AB143" s="130"/>
      <c r="AC143" s="130"/>
      <c r="AD143" s="130"/>
      <c r="AE143" s="130"/>
      <c r="AF143" s="130"/>
      <c r="AG143" s="130"/>
    </row>
    <row r="144" spans="1:33" ht="25.5" customHeight="1" x14ac:dyDescent="0.45">
      <c r="A144" s="118" t="s">
        <v>70</v>
      </c>
      <c r="B144" s="348">
        <v>43960</v>
      </c>
      <c r="C144" s="342" t="s">
        <v>334</v>
      </c>
      <c r="D144" s="259"/>
      <c r="E144" s="260"/>
      <c r="F144" s="135"/>
      <c r="G144" s="124">
        <f t="shared" si="352"/>
        <v>0</v>
      </c>
      <c r="H144" s="260"/>
      <c r="I144" s="135"/>
      <c r="J144" s="124">
        <f t="shared" si="343"/>
        <v>0</v>
      </c>
      <c r="K144" s="134"/>
      <c r="L144" s="135"/>
      <c r="M144" s="136"/>
      <c r="N144" s="134"/>
      <c r="O144" s="135"/>
      <c r="P144" s="136"/>
      <c r="Q144" s="134"/>
      <c r="R144" s="135"/>
      <c r="S144" s="136"/>
      <c r="T144" s="134"/>
      <c r="U144" s="135"/>
      <c r="V144" s="136"/>
      <c r="W144" s="125">
        <f t="shared" ref="W144" si="353">G144+M144+S144</f>
        <v>0</v>
      </c>
      <c r="X144" s="126">
        <f t="shared" ref="X144" si="354">J144+P144+V144</f>
        <v>0</v>
      </c>
      <c r="Y144" s="126">
        <f t="shared" ref="Y144" si="355">W144-X144</f>
        <v>0</v>
      </c>
      <c r="Z144" s="127" t="e">
        <f t="shared" ref="Z144" si="356">Y144/W144</f>
        <v>#DIV/0!</v>
      </c>
      <c r="AA144" s="138"/>
      <c r="AB144" s="130"/>
      <c r="AC144" s="130"/>
      <c r="AD144" s="130"/>
      <c r="AE144" s="130"/>
      <c r="AF144" s="130"/>
      <c r="AG144" s="130"/>
    </row>
    <row r="145" spans="1:33" ht="30" customHeight="1" thickBot="1" x14ac:dyDescent="0.5">
      <c r="A145" s="131" t="s">
        <v>70</v>
      </c>
      <c r="B145" s="348">
        <v>43991</v>
      </c>
      <c r="C145" s="349" t="s">
        <v>335</v>
      </c>
      <c r="D145" s="147"/>
      <c r="E145" s="134"/>
      <c r="F145" s="135">
        <v>0.22</v>
      </c>
      <c r="G145" s="136">
        <f t="shared" si="342"/>
        <v>0</v>
      </c>
      <c r="H145" s="134"/>
      <c r="I145" s="135">
        <v>0.22</v>
      </c>
      <c r="J145" s="136">
        <f t="shared" si="343"/>
        <v>0</v>
      </c>
      <c r="K145" s="134"/>
      <c r="L145" s="135">
        <v>0.22</v>
      </c>
      <c r="M145" s="136">
        <f t="shared" si="344"/>
        <v>0</v>
      </c>
      <c r="N145" s="134"/>
      <c r="O145" s="135">
        <v>0.22</v>
      </c>
      <c r="P145" s="136">
        <f t="shared" si="345"/>
        <v>0</v>
      </c>
      <c r="Q145" s="134"/>
      <c r="R145" s="135">
        <v>0.22</v>
      </c>
      <c r="S145" s="136">
        <f t="shared" si="346"/>
        <v>0</v>
      </c>
      <c r="T145" s="134"/>
      <c r="U145" s="135">
        <v>0.22</v>
      </c>
      <c r="V145" s="136">
        <f t="shared" si="347"/>
        <v>0</v>
      </c>
      <c r="W145" s="137">
        <f>G145+M145+S145</f>
        <v>0</v>
      </c>
      <c r="X145" s="164">
        <f t="shared" si="349"/>
        <v>0</v>
      </c>
      <c r="Y145" s="164">
        <f t="shared" si="350"/>
        <v>0</v>
      </c>
      <c r="Z145" s="221" t="e">
        <f t="shared" si="351"/>
        <v>#DIV/0!</v>
      </c>
      <c r="AA145" s="138"/>
      <c r="AB145" s="6"/>
      <c r="AC145" s="6"/>
      <c r="AD145" s="6"/>
      <c r="AE145" s="6"/>
      <c r="AF145" s="6"/>
      <c r="AG145" s="6"/>
    </row>
    <row r="146" spans="1:33" ht="30" customHeight="1" thickBot="1" x14ac:dyDescent="0.5">
      <c r="A146" s="165" t="s">
        <v>256</v>
      </c>
      <c r="B146" s="166"/>
      <c r="C146" s="167"/>
      <c r="D146" s="168"/>
      <c r="E146" s="172">
        <f>SUM(E140:E144)</f>
        <v>2</v>
      </c>
      <c r="F146" s="188"/>
      <c r="G146" s="171">
        <f>SUM(G140:G145)</f>
        <v>34000</v>
      </c>
      <c r="H146" s="172">
        <f>SUM(H140:H144)</f>
        <v>2</v>
      </c>
      <c r="I146" s="188"/>
      <c r="J146" s="171">
        <f>SUM(J140:J145)</f>
        <v>34000</v>
      </c>
      <c r="K146" s="189">
        <f>SUM(K140:K144)</f>
        <v>0</v>
      </c>
      <c r="L146" s="188"/>
      <c r="M146" s="171">
        <f>SUM(M140:M145)</f>
        <v>0</v>
      </c>
      <c r="N146" s="189">
        <f>SUM(N140:N144)</f>
        <v>0</v>
      </c>
      <c r="O146" s="188"/>
      <c r="P146" s="171">
        <f>SUM(P140:P145)</f>
        <v>0</v>
      </c>
      <c r="Q146" s="189">
        <f>SUM(Q140:Q144)</f>
        <v>0</v>
      </c>
      <c r="R146" s="188"/>
      <c r="S146" s="171">
        <f>SUM(S140:S145)</f>
        <v>0</v>
      </c>
      <c r="T146" s="189">
        <f>SUM(T140:T144)</f>
        <v>0</v>
      </c>
      <c r="U146" s="188"/>
      <c r="V146" s="173">
        <f>SUM(V140:V145)</f>
        <v>0</v>
      </c>
      <c r="W146" s="222">
        <f>SUM(W140:W145)</f>
        <v>34000</v>
      </c>
      <c r="X146" s="223">
        <f>SUM(X140:X145)</f>
        <v>34000</v>
      </c>
      <c r="Y146" s="223">
        <f t="shared" si="350"/>
        <v>0</v>
      </c>
      <c r="Z146" s="223">
        <f t="shared" si="351"/>
        <v>0</v>
      </c>
      <c r="AA146" s="224"/>
      <c r="AB146" s="6"/>
      <c r="AC146" s="6"/>
      <c r="AD146" s="6"/>
      <c r="AE146" s="6"/>
      <c r="AF146" s="6"/>
      <c r="AG146" s="6"/>
    </row>
    <row r="147" spans="1:33" ht="30" customHeight="1" thickBot="1" x14ac:dyDescent="0.5">
      <c r="A147" s="177" t="s">
        <v>65</v>
      </c>
      <c r="B147" s="206">
        <v>10</v>
      </c>
      <c r="C147" s="261" t="s">
        <v>257</v>
      </c>
      <c r="D147" s="180"/>
      <c r="E147" s="104"/>
      <c r="F147" s="104"/>
      <c r="G147" s="104"/>
      <c r="H147" s="104"/>
      <c r="I147" s="104"/>
      <c r="J147" s="104"/>
      <c r="K147" s="104"/>
      <c r="L147" s="104"/>
      <c r="M147" s="104"/>
      <c r="N147" s="104"/>
      <c r="O147" s="104"/>
      <c r="P147" s="104"/>
      <c r="Q147" s="104"/>
      <c r="R147" s="104"/>
      <c r="S147" s="104"/>
      <c r="T147" s="104"/>
      <c r="U147" s="104"/>
      <c r="V147" s="104"/>
      <c r="W147" s="225"/>
      <c r="X147" s="225"/>
      <c r="Y147" s="181"/>
      <c r="Z147" s="225"/>
      <c r="AA147" s="226"/>
      <c r="AB147" s="6"/>
      <c r="AC147" s="6"/>
      <c r="AD147" s="6"/>
      <c r="AE147" s="6"/>
      <c r="AF147" s="6"/>
      <c r="AG147" s="6"/>
    </row>
    <row r="148" spans="1:33" ht="30" customHeight="1" x14ac:dyDescent="0.45">
      <c r="A148" s="118" t="s">
        <v>70</v>
      </c>
      <c r="B148" s="256">
        <v>43840</v>
      </c>
      <c r="C148" s="262" t="s">
        <v>258</v>
      </c>
      <c r="D148" s="251"/>
      <c r="E148" s="263"/>
      <c r="F148" s="159"/>
      <c r="G148" s="160">
        <f t="shared" ref="G148:G152" si="357">E148*F148</f>
        <v>0</v>
      </c>
      <c r="H148" s="263"/>
      <c r="I148" s="159"/>
      <c r="J148" s="160">
        <f t="shared" ref="J148:J152" si="358">H148*I148</f>
        <v>0</v>
      </c>
      <c r="K148" s="158"/>
      <c r="L148" s="159"/>
      <c r="M148" s="160">
        <f t="shared" ref="M148:M152" si="359">K148*L148</f>
        <v>0</v>
      </c>
      <c r="N148" s="158"/>
      <c r="O148" s="159"/>
      <c r="P148" s="160">
        <f t="shared" ref="P148:P152" si="360">N148*O148</f>
        <v>0</v>
      </c>
      <c r="Q148" s="158"/>
      <c r="R148" s="159"/>
      <c r="S148" s="160">
        <f t="shared" ref="S148:S152" si="361">Q148*R148</f>
        <v>0</v>
      </c>
      <c r="T148" s="158"/>
      <c r="U148" s="159"/>
      <c r="V148" s="264">
        <f t="shared" ref="V148:V152" si="362">T148*U148</f>
        <v>0</v>
      </c>
      <c r="W148" s="265">
        <f t="shared" ref="W148:W152" si="363">G148+M148+S148</f>
        <v>0</v>
      </c>
      <c r="X148" s="229">
        <f t="shared" ref="X148:X152" si="364">J148+P148+V148</f>
        <v>0</v>
      </c>
      <c r="Y148" s="229">
        <f t="shared" ref="Y148:Y153" si="365">W148-X148</f>
        <v>0</v>
      </c>
      <c r="Z148" s="230" t="e">
        <f t="shared" ref="Z148:Z153" si="366">Y148/W148</f>
        <v>#DIV/0!</v>
      </c>
      <c r="AA148" s="266"/>
      <c r="AB148" s="130"/>
      <c r="AC148" s="130"/>
      <c r="AD148" s="130"/>
      <c r="AE148" s="130"/>
      <c r="AF148" s="130"/>
      <c r="AG148" s="130"/>
    </row>
    <row r="149" spans="1:33" ht="30" customHeight="1" x14ac:dyDescent="0.45">
      <c r="A149" s="118" t="s">
        <v>70</v>
      </c>
      <c r="B149" s="256">
        <v>43871</v>
      </c>
      <c r="C149" s="262" t="s">
        <v>258</v>
      </c>
      <c r="D149" s="257"/>
      <c r="E149" s="258"/>
      <c r="F149" s="123"/>
      <c r="G149" s="124">
        <f t="shared" si="357"/>
        <v>0</v>
      </c>
      <c r="H149" s="258"/>
      <c r="I149" s="123"/>
      <c r="J149" s="124">
        <f t="shared" si="358"/>
        <v>0</v>
      </c>
      <c r="K149" s="122"/>
      <c r="L149" s="123"/>
      <c r="M149" s="124">
        <f t="shared" si="359"/>
        <v>0</v>
      </c>
      <c r="N149" s="122"/>
      <c r="O149" s="123"/>
      <c r="P149" s="124">
        <f t="shared" si="360"/>
        <v>0</v>
      </c>
      <c r="Q149" s="122"/>
      <c r="R149" s="123"/>
      <c r="S149" s="124">
        <f t="shared" si="361"/>
        <v>0</v>
      </c>
      <c r="T149" s="122"/>
      <c r="U149" s="123"/>
      <c r="V149" s="227">
        <f t="shared" si="362"/>
        <v>0</v>
      </c>
      <c r="W149" s="232">
        <f t="shared" si="363"/>
        <v>0</v>
      </c>
      <c r="X149" s="126">
        <f t="shared" si="364"/>
        <v>0</v>
      </c>
      <c r="Y149" s="126">
        <f t="shared" si="365"/>
        <v>0</v>
      </c>
      <c r="Z149" s="127" t="e">
        <f t="shared" si="366"/>
        <v>#DIV/0!</v>
      </c>
      <c r="AA149" s="128"/>
      <c r="AB149" s="130"/>
      <c r="AC149" s="130"/>
      <c r="AD149" s="130"/>
      <c r="AE149" s="130"/>
      <c r="AF149" s="130"/>
      <c r="AG149" s="130"/>
    </row>
    <row r="150" spans="1:33" ht="30" customHeight="1" x14ac:dyDescent="0.45">
      <c r="A150" s="118" t="s">
        <v>70</v>
      </c>
      <c r="B150" s="256">
        <v>43900</v>
      </c>
      <c r="C150" s="262" t="s">
        <v>258</v>
      </c>
      <c r="D150" s="257"/>
      <c r="E150" s="258"/>
      <c r="F150" s="123"/>
      <c r="G150" s="124">
        <f t="shared" si="357"/>
        <v>0</v>
      </c>
      <c r="H150" s="258"/>
      <c r="I150" s="123"/>
      <c r="J150" s="124">
        <f t="shared" si="358"/>
        <v>0</v>
      </c>
      <c r="K150" s="122"/>
      <c r="L150" s="123"/>
      <c r="M150" s="124">
        <f t="shared" si="359"/>
        <v>0</v>
      </c>
      <c r="N150" s="122"/>
      <c r="O150" s="123"/>
      <c r="P150" s="124">
        <f t="shared" si="360"/>
        <v>0</v>
      </c>
      <c r="Q150" s="122"/>
      <c r="R150" s="123"/>
      <c r="S150" s="124">
        <f t="shared" si="361"/>
        <v>0</v>
      </c>
      <c r="T150" s="122"/>
      <c r="U150" s="123"/>
      <c r="V150" s="227">
        <f t="shared" si="362"/>
        <v>0</v>
      </c>
      <c r="W150" s="232">
        <f t="shared" si="363"/>
        <v>0</v>
      </c>
      <c r="X150" s="126">
        <f t="shared" si="364"/>
        <v>0</v>
      </c>
      <c r="Y150" s="126">
        <f t="shared" si="365"/>
        <v>0</v>
      </c>
      <c r="Z150" s="127" t="e">
        <f t="shared" si="366"/>
        <v>#DIV/0!</v>
      </c>
      <c r="AA150" s="128"/>
      <c r="AB150" s="130"/>
      <c r="AC150" s="130"/>
      <c r="AD150" s="130"/>
      <c r="AE150" s="130"/>
      <c r="AF150" s="130"/>
      <c r="AG150" s="130"/>
    </row>
    <row r="151" spans="1:33" ht="30" customHeight="1" x14ac:dyDescent="0.45">
      <c r="A151" s="131" t="s">
        <v>70</v>
      </c>
      <c r="B151" s="267">
        <v>43931</v>
      </c>
      <c r="C151" s="162" t="s">
        <v>259</v>
      </c>
      <c r="D151" s="259" t="s">
        <v>73</v>
      </c>
      <c r="E151" s="260"/>
      <c r="F151" s="135"/>
      <c r="G151" s="124">
        <f t="shared" si="357"/>
        <v>0</v>
      </c>
      <c r="H151" s="260"/>
      <c r="I151" s="135"/>
      <c r="J151" s="124">
        <f t="shared" si="358"/>
        <v>0</v>
      </c>
      <c r="K151" s="134"/>
      <c r="L151" s="135"/>
      <c r="M151" s="136">
        <f t="shared" si="359"/>
        <v>0</v>
      </c>
      <c r="N151" s="134"/>
      <c r="O151" s="135"/>
      <c r="P151" s="136">
        <f t="shared" si="360"/>
        <v>0</v>
      </c>
      <c r="Q151" s="134"/>
      <c r="R151" s="135"/>
      <c r="S151" s="136">
        <f t="shared" si="361"/>
        <v>0</v>
      </c>
      <c r="T151" s="134"/>
      <c r="U151" s="135"/>
      <c r="V151" s="234">
        <f t="shared" si="362"/>
        <v>0</v>
      </c>
      <c r="W151" s="268">
        <f t="shared" si="363"/>
        <v>0</v>
      </c>
      <c r="X151" s="126">
        <f t="shared" si="364"/>
        <v>0</v>
      </c>
      <c r="Y151" s="126">
        <f t="shared" si="365"/>
        <v>0</v>
      </c>
      <c r="Z151" s="127" t="e">
        <f t="shared" si="366"/>
        <v>#DIV/0!</v>
      </c>
      <c r="AA151" s="218"/>
      <c r="AB151" s="130"/>
      <c r="AC151" s="130"/>
      <c r="AD151" s="130"/>
      <c r="AE151" s="130"/>
      <c r="AF151" s="130"/>
      <c r="AG151" s="130"/>
    </row>
    <row r="152" spans="1:33" ht="30" customHeight="1" x14ac:dyDescent="0.45">
      <c r="A152" s="131" t="s">
        <v>70</v>
      </c>
      <c r="B152" s="269">
        <v>43961</v>
      </c>
      <c r="C152" s="233" t="s">
        <v>260</v>
      </c>
      <c r="D152" s="270"/>
      <c r="E152" s="134"/>
      <c r="F152" s="135">
        <v>0.22</v>
      </c>
      <c r="G152" s="136">
        <f t="shared" si="357"/>
        <v>0</v>
      </c>
      <c r="H152" s="134"/>
      <c r="I152" s="135">
        <v>0.22</v>
      </c>
      <c r="J152" s="136">
        <f t="shared" si="358"/>
        <v>0</v>
      </c>
      <c r="K152" s="134"/>
      <c r="L152" s="135">
        <v>0.22</v>
      </c>
      <c r="M152" s="136">
        <f t="shared" si="359"/>
        <v>0</v>
      </c>
      <c r="N152" s="134"/>
      <c r="O152" s="135">
        <v>0.22</v>
      </c>
      <c r="P152" s="136">
        <f t="shared" si="360"/>
        <v>0</v>
      </c>
      <c r="Q152" s="134"/>
      <c r="R152" s="135">
        <v>0.22</v>
      </c>
      <c r="S152" s="136">
        <f t="shared" si="361"/>
        <v>0</v>
      </c>
      <c r="T152" s="134"/>
      <c r="U152" s="135">
        <v>0.22</v>
      </c>
      <c r="V152" s="234">
        <f t="shared" si="362"/>
        <v>0</v>
      </c>
      <c r="W152" s="235">
        <f t="shared" si="363"/>
        <v>0</v>
      </c>
      <c r="X152" s="236">
        <f t="shared" si="364"/>
        <v>0</v>
      </c>
      <c r="Y152" s="236">
        <f t="shared" si="365"/>
        <v>0</v>
      </c>
      <c r="Z152" s="237" t="e">
        <f t="shared" si="366"/>
        <v>#DIV/0!</v>
      </c>
      <c r="AA152" s="271"/>
      <c r="AB152" s="6"/>
      <c r="AC152" s="6"/>
      <c r="AD152" s="6"/>
      <c r="AE152" s="6"/>
      <c r="AF152" s="6"/>
      <c r="AG152" s="6"/>
    </row>
    <row r="153" spans="1:33" ht="30" customHeight="1" x14ac:dyDescent="0.45">
      <c r="A153" s="165" t="s">
        <v>261</v>
      </c>
      <c r="B153" s="166"/>
      <c r="C153" s="167"/>
      <c r="D153" s="168"/>
      <c r="E153" s="172">
        <f>SUM(E148:E151)</f>
        <v>0</v>
      </c>
      <c r="F153" s="188"/>
      <c r="G153" s="171">
        <f>SUM(G148:G152)</f>
        <v>0</v>
      </c>
      <c r="H153" s="172">
        <f>SUM(H148:H151)</f>
        <v>0</v>
      </c>
      <c r="I153" s="188"/>
      <c r="J153" s="171">
        <f>SUM(J148:J152)</f>
        <v>0</v>
      </c>
      <c r="K153" s="189">
        <f>SUM(K148:K151)</f>
        <v>0</v>
      </c>
      <c r="L153" s="188"/>
      <c r="M153" s="171">
        <f>SUM(M148:M152)</f>
        <v>0</v>
      </c>
      <c r="N153" s="189">
        <f>SUM(N148:N151)</f>
        <v>0</v>
      </c>
      <c r="O153" s="188"/>
      <c r="P153" s="171">
        <f>SUM(P148:P152)</f>
        <v>0</v>
      </c>
      <c r="Q153" s="189">
        <f>SUM(Q148:Q151)</f>
        <v>0</v>
      </c>
      <c r="R153" s="188"/>
      <c r="S153" s="171">
        <f>SUM(S148:S152)</f>
        <v>0</v>
      </c>
      <c r="T153" s="189">
        <f>SUM(T148:T151)</f>
        <v>0</v>
      </c>
      <c r="U153" s="188"/>
      <c r="V153" s="173">
        <f t="shared" ref="V153:X153" si="367">SUM(V148:V152)</f>
        <v>0</v>
      </c>
      <c r="W153" s="222">
        <f t="shared" si="367"/>
        <v>0</v>
      </c>
      <c r="X153" s="223">
        <f t="shared" si="367"/>
        <v>0</v>
      </c>
      <c r="Y153" s="223">
        <f t="shared" si="365"/>
        <v>0</v>
      </c>
      <c r="Z153" s="223" t="e">
        <f t="shared" si="366"/>
        <v>#DIV/0!</v>
      </c>
      <c r="AA153" s="224"/>
      <c r="AB153" s="6"/>
      <c r="AC153" s="6"/>
      <c r="AD153" s="6"/>
      <c r="AE153" s="6"/>
      <c r="AF153" s="6"/>
      <c r="AG153" s="6"/>
    </row>
    <row r="154" spans="1:33" ht="30" customHeight="1" x14ac:dyDescent="0.45">
      <c r="A154" s="177" t="s">
        <v>65</v>
      </c>
      <c r="B154" s="206">
        <v>11</v>
      </c>
      <c r="C154" s="179" t="s">
        <v>262</v>
      </c>
      <c r="D154" s="180"/>
      <c r="E154" s="104"/>
      <c r="F154" s="104"/>
      <c r="G154" s="104"/>
      <c r="H154" s="104"/>
      <c r="I154" s="104"/>
      <c r="J154" s="104"/>
      <c r="K154" s="104"/>
      <c r="L154" s="104"/>
      <c r="M154" s="104"/>
      <c r="N154" s="104"/>
      <c r="O154" s="104"/>
      <c r="P154" s="104"/>
      <c r="Q154" s="104"/>
      <c r="R154" s="104"/>
      <c r="S154" s="104"/>
      <c r="T154" s="104"/>
      <c r="U154" s="104"/>
      <c r="V154" s="104"/>
      <c r="W154" s="225"/>
      <c r="X154" s="225"/>
      <c r="Y154" s="181"/>
      <c r="Z154" s="225"/>
      <c r="AA154" s="226"/>
      <c r="AB154" s="6"/>
      <c r="AC154" s="6"/>
      <c r="AD154" s="6"/>
      <c r="AE154" s="6"/>
      <c r="AF154" s="6"/>
      <c r="AG154" s="6"/>
    </row>
    <row r="155" spans="1:33" ht="30" customHeight="1" x14ac:dyDescent="0.45">
      <c r="A155" s="272" t="s">
        <v>70</v>
      </c>
      <c r="B155" s="256">
        <v>43841</v>
      </c>
      <c r="C155" s="262" t="s">
        <v>263</v>
      </c>
      <c r="D155" s="157" t="s">
        <v>105</v>
      </c>
      <c r="E155" s="158"/>
      <c r="F155" s="159"/>
      <c r="G155" s="160">
        <f t="shared" ref="G155:G156" si="368">E155*F155</f>
        <v>0</v>
      </c>
      <c r="H155" s="158"/>
      <c r="I155" s="159"/>
      <c r="J155" s="160">
        <f t="shared" ref="J155:J156" si="369">H155*I155</f>
        <v>0</v>
      </c>
      <c r="K155" s="158"/>
      <c r="L155" s="159"/>
      <c r="M155" s="160">
        <f t="shared" ref="M155:M156" si="370">K155*L155</f>
        <v>0</v>
      </c>
      <c r="N155" s="158"/>
      <c r="O155" s="159"/>
      <c r="P155" s="160">
        <f t="shared" ref="P155:P156" si="371">N155*O155</f>
        <v>0</v>
      </c>
      <c r="Q155" s="158"/>
      <c r="R155" s="159"/>
      <c r="S155" s="160">
        <f t="shared" ref="S155:S156" si="372">Q155*R155</f>
        <v>0</v>
      </c>
      <c r="T155" s="158"/>
      <c r="U155" s="159"/>
      <c r="V155" s="264">
        <f t="shared" ref="V155:V156" si="373">T155*U155</f>
        <v>0</v>
      </c>
      <c r="W155" s="265">
        <f t="shared" ref="W155:W156" si="374">G155+M155+S155</f>
        <v>0</v>
      </c>
      <c r="X155" s="229">
        <f t="shared" ref="X155:X156" si="375">J155+P155+V155</f>
        <v>0</v>
      </c>
      <c r="Y155" s="229">
        <f t="shared" ref="Y155:Y157" si="376">W155-X155</f>
        <v>0</v>
      </c>
      <c r="Z155" s="230" t="e">
        <f t="shared" ref="Z155:Z157" si="377">Y155/W155</f>
        <v>#DIV/0!</v>
      </c>
      <c r="AA155" s="266"/>
      <c r="AB155" s="130"/>
      <c r="AC155" s="130"/>
      <c r="AD155" s="130"/>
      <c r="AE155" s="130"/>
      <c r="AF155" s="130"/>
      <c r="AG155" s="130"/>
    </row>
    <row r="156" spans="1:33" ht="30" customHeight="1" x14ac:dyDescent="0.45">
      <c r="A156" s="273" t="s">
        <v>70</v>
      </c>
      <c r="B156" s="256">
        <v>43872</v>
      </c>
      <c r="C156" s="162" t="s">
        <v>263</v>
      </c>
      <c r="D156" s="133" t="s">
        <v>105</v>
      </c>
      <c r="E156" s="134"/>
      <c r="F156" s="135"/>
      <c r="G156" s="124">
        <f t="shared" si="368"/>
        <v>0</v>
      </c>
      <c r="H156" s="134"/>
      <c r="I156" s="135"/>
      <c r="J156" s="124">
        <f t="shared" si="369"/>
        <v>0</v>
      </c>
      <c r="K156" s="134"/>
      <c r="L156" s="135"/>
      <c r="M156" s="136">
        <f t="shared" si="370"/>
        <v>0</v>
      </c>
      <c r="N156" s="134"/>
      <c r="O156" s="135"/>
      <c r="P156" s="136">
        <f t="shared" si="371"/>
        <v>0</v>
      </c>
      <c r="Q156" s="134"/>
      <c r="R156" s="135"/>
      <c r="S156" s="136">
        <f t="shared" si="372"/>
        <v>0</v>
      </c>
      <c r="T156" s="134"/>
      <c r="U156" s="135"/>
      <c r="V156" s="234">
        <f t="shared" si="373"/>
        <v>0</v>
      </c>
      <c r="W156" s="274">
        <f t="shared" si="374"/>
        <v>0</v>
      </c>
      <c r="X156" s="236">
        <f t="shared" si="375"/>
        <v>0</v>
      </c>
      <c r="Y156" s="236">
        <f t="shared" si="376"/>
        <v>0</v>
      </c>
      <c r="Z156" s="237" t="e">
        <f t="shared" si="377"/>
        <v>#DIV/0!</v>
      </c>
      <c r="AA156" s="271"/>
      <c r="AB156" s="129"/>
      <c r="AC156" s="130"/>
      <c r="AD156" s="130"/>
      <c r="AE156" s="130"/>
      <c r="AF156" s="130"/>
      <c r="AG156" s="130"/>
    </row>
    <row r="157" spans="1:33" ht="30" customHeight="1" x14ac:dyDescent="0.45">
      <c r="A157" s="380" t="s">
        <v>264</v>
      </c>
      <c r="B157" s="381"/>
      <c r="C157" s="381"/>
      <c r="D157" s="382"/>
      <c r="E157" s="172">
        <f>SUM(E155:E156)</f>
        <v>0</v>
      </c>
      <c r="F157" s="188"/>
      <c r="G157" s="171">
        <f t="shared" ref="G157:H157" si="378">SUM(G155:G156)</f>
        <v>0</v>
      </c>
      <c r="H157" s="172">
        <f t="shared" si="378"/>
        <v>0</v>
      </c>
      <c r="I157" s="188"/>
      <c r="J157" s="171">
        <f t="shared" ref="J157:K157" si="379">SUM(J155:J156)</f>
        <v>0</v>
      </c>
      <c r="K157" s="189">
        <f t="shared" si="379"/>
        <v>0</v>
      </c>
      <c r="L157" s="188"/>
      <c r="M157" s="171">
        <f t="shared" ref="M157:N157" si="380">SUM(M155:M156)</f>
        <v>0</v>
      </c>
      <c r="N157" s="189">
        <f t="shared" si="380"/>
        <v>0</v>
      </c>
      <c r="O157" s="188"/>
      <c r="P157" s="171">
        <f t="shared" ref="P157:Q157" si="381">SUM(P155:P156)</f>
        <v>0</v>
      </c>
      <c r="Q157" s="189">
        <f t="shared" si="381"/>
        <v>0</v>
      </c>
      <c r="R157" s="188"/>
      <c r="S157" s="171">
        <f t="shared" ref="S157:T157" si="382">SUM(S155:S156)</f>
        <v>0</v>
      </c>
      <c r="T157" s="189">
        <f t="shared" si="382"/>
        <v>0</v>
      </c>
      <c r="U157" s="188"/>
      <c r="V157" s="173">
        <f t="shared" ref="V157:X157" si="383">SUM(V155:V156)</f>
        <v>0</v>
      </c>
      <c r="W157" s="222">
        <f t="shared" si="383"/>
        <v>0</v>
      </c>
      <c r="X157" s="223">
        <f t="shared" si="383"/>
        <v>0</v>
      </c>
      <c r="Y157" s="223">
        <f t="shared" si="376"/>
        <v>0</v>
      </c>
      <c r="Z157" s="223" t="e">
        <f t="shared" si="377"/>
        <v>#DIV/0!</v>
      </c>
      <c r="AA157" s="224"/>
      <c r="AB157" s="6"/>
      <c r="AC157" s="6"/>
      <c r="AD157" s="6"/>
      <c r="AE157" s="6"/>
      <c r="AF157" s="6"/>
      <c r="AG157" s="6"/>
    </row>
    <row r="158" spans="1:33" ht="30" customHeight="1" x14ac:dyDescent="0.45">
      <c r="A158" s="205" t="s">
        <v>65</v>
      </c>
      <c r="B158" s="206">
        <v>12</v>
      </c>
      <c r="C158" s="207" t="s">
        <v>265</v>
      </c>
      <c r="D158" s="275"/>
      <c r="E158" s="104"/>
      <c r="F158" s="104"/>
      <c r="G158" s="104"/>
      <c r="H158" s="104"/>
      <c r="I158" s="104"/>
      <c r="J158" s="104"/>
      <c r="K158" s="104"/>
      <c r="L158" s="104"/>
      <c r="M158" s="104"/>
      <c r="N158" s="104"/>
      <c r="O158" s="104"/>
      <c r="P158" s="104"/>
      <c r="Q158" s="104"/>
      <c r="R158" s="104"/>
      <c r="S158" s="104"/>
      <c r="T158" s="104"/>
      <c r="U158" s="104"/>
      <c r="V158" s="104"/>
      <c r="W158" s="225"/>
      <c r="X158" s="225"/>
      <c r="Y158" s="181"/>
      <c r="Z158" s="225"/>
      <c r="AA158" s="226"/>
      <c r="AB158" s="6"/>
      <c r="AC158" s="6"/>
      <c r="AD158" s="6"/>
      <c r="AE158" s="6"/>
      <c r="AF158" s="6"/>
      <c r="AG158" s="6"/>
    </row>
    <row r="159" spans="1:33" ht="30" customHeight="1" x14ac:dyDescent="0.45">
      <c r="A159" s="155" t="s">
        <v>70</v>
      </c>
      <c r="B159" s="276">
        <v>43842</v>
      </c>
      <c r="C159" s="277" t="s">
        <v>266</v>
      </c>
      <c r="D159" s="251" t="s">
        <v>267</v>
      </c>
      <c r="E159" s="263"/>
      <c r="F159" s="159"/>
      <c r="G159" s="160">
        <f t="shared" ref="G159:G162" si="384">E159*F159</f>
        <v>0</v>
      </c>
      <c r="H159" s="263"/>
      <c r="I159" s="159"/>
      <c r="J159" s="160">
        <f t="shared" ref="J159:J162" si="385">H159*I159</f>
        <v>0</v>
      </c>
      <c r="K159" s="158"/>
      <c r="L159" s="159"/>
      <c r="M159" s="160">
        <f t="shared" ref="M159:M162" si="386">K159*L159</f>
        <v>0</v>
      </c>
      <c r="N159" s="158"/>
      <c r="O159" s="159"/>
      <c r="P159" s="160">
        <f t="shared" ref="P159:P162" si="387">N159*O159</f>
        <v>0</v>
      </c>
      <c r="Q159" s="158"/>
      <c r="R159" s="159"/>
      <c r="S159" s="160">
        <f t="shared" ref="S159:S162" si="388">Q159*R159</f>
        <v>0</v>
      </c>
      <c r="T159" s="158"/>
      <c r="U159" s="159"/>
      <c r="V159" s="264">
        <f t="shared" ref="V159:V162" si="389">T159*U159</f>
        <v>0</v>
      </c>
      <c r="W159" s="265">
        <f t="shared" ref="W159:W162" si="390">G159+M159+S159</f>
        <v>0</v>
      </c>
      <c r="X159" s="229">
        <f t="shared" ref="X159:X162" si="391">J159+P159+V159</f>
        <v>0</v>
      </c>
      <c r="Y159" s="229">
        <f t="shared" ref="Y159:Y163" si="392">W159-X159</f>
        <v>0</v>
      </c>
      <c r="Z159" s="230" t="e">
        <f t="shared" ref="Z159:Z163" si="393">Y159/W159</f>
        <v>#DIV/0!</v>
      </c>
      <c r="AA159" s="278"/>
      <c r="AB159" s="129"/>
      <c r="AC159" s="130"/>
      <c r="AD159" s="130"/>
      <c r="AE159" s="130"/>
      <c r="AF159" s="130"/>
      <c r="AG159" s="130"/>
    </row>
    <row r="160" spans="1:33" ht="30" customHeight="1" x14ac:dyDescent="0.45">
      <c r="A160" s="118" t="s">
        <v>70</v>
      </c>
      <c r="B160" s="256">
        <v>43873</v>
      </c>
      <c r="C160" s="341" t="s">
        <v>343</v>
      </c>
      <c r="D160" s="257" t="s">
        <v>239</v>
      </c>
      <c r="E160" s="258"/>
      <c r="F160" s="123"/>
      <c r="G160" s="124">
        <f t="shared" si="384"/>
        <v>0</v>
      </c>
      <c r="H160" s="258"/>
      <c r="I160" s="123"/>
      <c r="J160" s="124">
        <f t="shared" si="385"/>
        <v>0</v>
      </c>
      <c r="K160" s="122"/>
      <c r="L160" s="123"/>
      <c r="M160" s="124">
        <f t="shared" si="386"/>
        <v>0</v>
      </c>
      <c r="N160" s="122"/>
      <c r="O160" s="123"/>
      <c r="P160" s="124">
        <f t="shared" si="387"/>
        <v>0</v>
      </c>
      <c r="Q160" s="122"/>
      <c r="R160" s="123"/>
      <c r="S160" s="124">
        <f t="shared" si="388"/>
        <v>0</v>
      </c>
      <c r="T160" s="122"/>
      <c r="U160" s="123"/>
      <c r="V160" s="227">
        <f t="shared" si="389"/>
        <v>0</v>
      </c>
      <c r="W160" s="279">
        <f t="shared" si="390"/>
        <v>0</v>
      </c>
      <c r="X160" s="126">
        <f t="shared" si="391"/>
        <v>0</v>
      </c>
      <c r="Y160" s="126">
        <f t="shared" si="392"/>
        <v>0</v>
      </c>
      <c r="Z160" s="127" t="e">
        <f t="shared" si="393"/>
        <v>#DIV/0!</v>
      </c>
      <c r="AA160" s="280"/>
      <c r="AB160" s="130"/>
      <c r="AC160" s="130"/>
      <c r="AD160" s="130"/>
      <c r="AE160" s="130"/>
      <c r="AF160" s="130"/>
      <c r="AG160" s="130"/>
    </row>
    <row r="161" spans="1:33" ht="30" customHeight="1" x14ac:dyDescent="0.45">
      <c r="A161" s="131" t="s">
        <v>70</v>
      </c>
      <c r="B161" s="267">
        <v>43902</v>
      </c>
      <c r="C161" s="162" t="s">
        <v>268</v>
      </c>
      <c r="D161" s="259" t="s">
        <v>239</v>
      </c>
      <c r="E161" s="260"/>
      <c r="F161" s="135"/>
      <c r="G161" s="136">
        <f t="shared" si="384"/>
        <v>0</v>
      </c>
      <c r="H161" s="260"/>
      <c r="I161" s="135"/>
      <c r="J161" s="136">
        <f t="shared" si="385"/>
        <v>0</v>
      </c>
      <c r="K161" s="134"/>
      <c r="L161" s="135"/>
      <c r="M161" s="136">
        <f t="shared" si="386"/>
        <v>0</v>
      </c>
      <c r="N161" s="134"/>
      <c r="O161" s="135"/>
      <c r="P161" s="136">
        <f t="shared" si="387"/>
        <v>0</v>
      </c>
      <c r="Q161" s="134"/>
      <c r="R161" s="135"/>
      <c r="S161" s="136">
        <f t="shared" si="388"/>
        <v>0</v>
      </c>
      <c r="T161" s="134"/>
      <c r="U161" s="135"/>
      <c r="V161" s="234">
        <f t="shared" si="389"/>
        <v>0</v>
      </c>
      <c r="W161" s="268">
        <f t="shared" si="390"/>
        <v>0</v>
      </c>
      <c r="X161" s="126">
        <f t="shared" si="391"/>
        <v>0</v>
      </c>
      <c r="Y161" s="126">
        <f t="shared" si="392"/>
        <v>0</v>
      </c>
      <c r="Z161" s="127" t="e">
        <f t="shared" si="393"/>
        <v>#DIV/0!</v>
      </c>
      <c r="AA161" s="281"/>
      <c r="AB161" s="130"/>
      <c r="AC161" s="130"/>
      <c r="AD161" s="130"/>
      <c r="AE161" s="130"/>
      <c r="AF161" s="130"/>
      <c r="AG161" s="130"/>
    </row>
    <row r="162" spans="1:33" ht="30" customHeight="1" x14ac:dyDescent="0.45">
      <c r="A162" s="131" t="s">
        <v>70</v>
      </c>
      <c r="B162" s="267">
        <v>43933</v>
      </c>
      <c r="C162" s="233" t="s">
        <v>269</v>
      </c>
      <c r="D162" s="270"/>
      <c r="E162" s="260"/>
      <c r="F162" s="135">
        <v>0.22</v>
      </c>
      <c r="G162" s="136">
        <f t="shared" si="384"/>
        <v>0</v>
      </c>
      <c r="H162" s="260"/>
      <c r="I162" s="135">
        <v>0.22</v>
      </c>
      <c r="J162" s="136">
        <f t="shared" si="385"/>
        <v>0</v>
      </c>
      <c r="K162" s="134"/>
      <c r="L162" s="135">
        <v>0.22</v>
      </c>
      <c r="M162" s="136">
        <f t="shared" si="386"/>
        <v>0</v>
      </c>
      <c r="N162" s="134"/>
      <c r="O162" s="135">
        <v>0.22</v>
      </c>
      <c r="P162" s="136">
        <f t="shared" si="387"/>
        <v>0</v>
      </c>
      <c r="Q162" s="134"/>
      <c r="R162" s="135">
        <v>0.22</v>
      </c>
      <c r="S162" s="136">
        <f t="shared" si="388"/>
        <v>0</v>
      </c>
      <c r="T162" s="134"/>
      <c r="U162" s="135">
        <v>0.22</v>
      </c>
      <c r="V162" s="234">
        <f t="shared" si="389"/>
        <v>0</v>
      </c>
      <c r="W162" s="235">
        <f t="shared" si="390"/>
        <v>0</v>
      </c>
      <c r="X162" s="236">
        <f t="shared" si="391"/>
        <v>0</v>
      </c>
      <c r="Y162" s="236">
        <f t="shared" si="392"/>
        <v>0</v>
      </c>
      <c r="Z162" s="237" t="e">
        <f t="shared" si="393"/>
        <v>#DIV/0!</v>
      </c>
      <c r="AA162" s="151"/>
      <c r="AB162" s="6"/>
      <c r="AC162" s="6"/>
      <c r="AD162" s="6"/>
      <c r="AE162" s="6"/>
      <c r="AF162" s="6"/>
      <c r="AG162" s="6"/>
    </row>
    <row r="163" spans="1:33" ht="30" customHeight="1" x14ac:dyDescent="0.45">
      <c r="A163" s="165" t="s">
        <v>270</v>
      </c>
      <c r="B163" s="166"/>
      <c r="C163" s="167"/>
      <c r="D163" s="282"/>
      <c r="E163" s="172">
        <f>SUM(E159:E161)</f>
        <v>0</v>
      </c>
      <c r="F163" s="188"/>
      <c r="G163" s="171">
        <f>SUM(G159:G162)</f>
        <v>0</v>
      </c>
      <c r="H163" s="172">
        <f>SUM(H159:H161)</f>
        <v>0</v>
      </c>
      <c r="I163" s="188"/>
      <c r="J163" s="171">
        <f>SUM(J159:J162)</f>
        <v>0</v>
      </c>
      <c r="K163" s="189">
        <f>SUM(K159:K161)</f>
        <v>0</v>
      </c>
      <c r="L163" s="188"/>
      <c r="M163" s="171">
        <f>SUM(M159:M162)</f>
        <v>0</v>
      </c>
      <c r="N163" s="189">
        <f>SUM(N159:N161)</f>
        <v>0</v>
      </c>
      <c r="O163" s="188"/>
      <c r="P163" s="171">
        <f>SUM(P159:P162)</f>
        <v>0</v>
      </c>
      <c r="Q163" s="189">
        <f>SUM(Q159:Q161)</f>
        <v>0</v>
      </c>
      <c r="R163" s="188"/>
      <c r="S163" s="171">
        <f>SUM(S159:S162)</f>
        <v>0</v>
      </c>
      <c r="T163" s="189">
        <f>SUM(T159:T161)</f>
        <v>0</v>
      </c>
      <c r="U163" s="188"/>
      <c r="V163" s="173">
        <f t="shared" ref="V163:X163" si="394">SUM(V159:V162)</f>
        <v>0</v>
      </c>
      <c r="W163" s="222">
        <f t="shared" si="394"/>
        <v>0</v>
      </c>
      <c r="X163" s="223">
        <f t="shared" si="394"/>
        <v>0</v>
      </c>
      <c r="Y163" s="223">
        <f t="shared" si="392"/>
        <v>0</v>
      </c>
      <c r="Z163" s="223" t="e">
        <f t="shared" si="393"/>
        <v>#DIV/0!</v>
      </c>
      <c r="AA163" s="224"/>
      <c r="AB163" s="6"/>
      <c r="AC163" s="6"/>
      <c r="AD163" s="6"/>
      <c r="AE163" s="6"/>
      <c r="AF163" s="6"/>
      <c r="AG163" s="6"/>
    </row>
    <row r="164" spans="1:33" ht="30" customHeight="1" x14ac:dyDescent="0.45">
      <c r="A164" s="205" t="s">
        <v>65</v>
      </c>
      <c r="B164" s="283">
        <v>13</v>
      </c>
      <c r="C164" s="207" t="s">
        <v>271</v>
      </c>
      <c r="D164" s="103"/>
      <c r="E164" s="104"/>
      <c r="F164" s="104"/>
      <c r="G164" s="104"/>
      <c r="H164" s="104"/>
      <c r="I164" s="104"/>
      <c r="J164" s="104"/>
      <c r="K164" s="104"/>
      <c r="L164" s="104"/>
      <c r="M164" s="104"/>
      <c r="N164" s="104"/>
      <c r="O164" s="104"/>
      <c r="P164" s="104"/>
      <c r="Q164" s="104"/>
      <c r="R164" s="104"/>
      <c r="S164" s="104"/>
      <c r="T164" s="104"/>
      <c r="U164" s="104"/>
      <c r="V164" s="104"/>
      <c r="W164" s="225"/>
      <c r="X164" s="225"/>
      <c r="Y164" s="181"/>
      <c r="Z164" s="225"/>
      <c r="AA164" s="226"/>
      <c r="AB164" s="5"/>
      <c r="AC164" s="6"/>
      <c r="AD164" s="6"/>
      <c r="AE164" s="6"/>
      <c r="AF164" s="6"/>
      <c r="AG164" s="6"/>
    </row>
    <row r="165" spans="1:33" ht="30" customHeight="1" x14ac:dyDescent="0.45">
      <c r="A165" s="107" t="s">
        <v>67</v>
      </c>
      <c r="B165" s="154" t="s">
        <v>272</v>
      </c>
      <c r="C165" s="284" t="s">
        <v>273</v>
      </c>
      <c r="D165" s="140"/>
      <c r="E165" s="141">
        <f>SUM(E166:E168)</f>
        <v>1</v>
      </c>
      <c r="F165" s="142"/>
      <c r="G165" s="143">
        <f>SUM(G166:G169)</f>
        <v>10000</v>
      </c>
      <c r="H165" s="141">
        <f>SUM(H166:H168)</f>
        <v>1</v>
      </c>
      <c r="I165" s="142"/>
      <c r="J165" s="143">
        <f>SUM(J166:J169)</f>
        <v>10000</v>
      </c>
      <c r="K165" s="141">
        <f>SUM(K166:K168)</f>
        <v>0</v>
      </c>
      <c r="L165" s="142"/>
      <c r="M165" s="143">
        <f>SUM(M166:M169)</f>
        <v>0</v>
      </c>
      <c r="N165" s="141">
        <f>SUM(N166:N168)</f>
        <v>0</v>
      </c>
      <c r="O165" s="142"/>
      <c r="P165" s="143">
        <f>SUM(P166:P169)</f>
        <v>0</v>
      </c>
      <c r="Q165" s="141">
        <f>SUM(Q166:Q168)</f>
        <v>0</v>
      </c>
      <c r="R165" s="142"/>
      <c r="S165" s="143">
        <f>SUM(S166:S169)</f>
        <v>0</v>
      </c>
      <c r="T165" s="141">
        <f>SUM(T166:T168)</f>
        <v>0</v>
      </c>
      <c r="U165" s="142"/>
      <c r="V165" s="285">
        <f t="shared" ref="V165:X165" si="395">SUM(V166:V169)</f>
        <v>0</v>
      </c>
      <c r="W165" s="286">
        <f t="shared" si="395"/>
        <v>10000</v>
      </c>
      <c r="X165" s="143">
        <f t="shared" si="395"/>
        <v>10000</v>
      </c>
      <c r="Y165" s="143">
        <f t="shared" ref="Y165:Y188" si="396">W165-X165</f>
        <v>0</v>
      </c>
      <c r="Z165" s="143">
        <f t="shared" ref="Z165:Z189" si="397">Y165/W165</f>
        <v>0</v>
      </c>
      <c r="AA165" s="145"/>
      <c r="AB165" s="117"/>
      <c r="AC165" s="117"/>
      <c r="AD165" s="117"/>
      <c r="AE165" s="117"/>
      <c r="AF165" s="117"/>
      <c r="AG165" s="117"/>
    </row>
    <row r="166" spans="1:33" ht="30" customHeight="1" x14ac:dyDescent="0.45">
      <c r="A166" s="118" t="s">
        <v>70</v>
      </c>
      <c r="B166" s="119" t="s">
        <v>274</v>
      </c>
      <c r="C166" s="287" t="s">
        <v>275</v>
      </c>
      <c r="D166" s="121" t="s">
        <v>136</v>
      </c>
      <c r="E166" s="336">
        <v>1</v>
      </c>
      <c r="F166" s="337">
        <v>10000</v>
      </c>
      <c r="G166" s="124">
        <f t="shared" ref="G166:G169" si="398">E166*F166</f>
        <v>10000</v>
      </c>
      <c r="H166" s="122">
        <v>1</v>
      </c>
      <c r="I166" s="123">
        <v>10000</v>
      </c>
      <c r="J166" s="124">
        <f t="shared" ref="J166:J169" si="399">H166*I166</f>
        <v>10000</v>
      </c>
      <c r="K166" s="122"/>
      <c r="L166" s="123"/>
      <c r="M166" s="124">
        <f t="shared" ref="M166:M169" si="400">K166*L166</f>
        <v>0</v>
      </c>
      <c r="N166" s="122"/>
      <c r="O166" s="123"/>
      <c r="P166" s="124">
        <f t="shared" ref="P166:P169" si="401">N166*O166</f>
        <v>0</v>
      </c>
      <c r="Q166" s="122"/>
      <c r="R166" s="123"/>
      <c r="S166" s="124">
        <f t="shared" ref="S166:S169" si="402">Q166*R166</f>
        <v>0</v>
      </c>
      <c r="T166" s="122"/>
      <c r="U166" s="123"/>
      <c r="V166" s="227">
        <f t="shared" ref="V166:V169" si="403">T166*U166</f>
        <v>0</v>
      </c>
      <c r="W166" s="232">
        <f t="shared" ref="W166:W169" si="404">G166+M166+S166</f>
        <v>10000</v>
      </c>
      <c r="X166" s="126">
        <f t="shared" ref="X166:X169" si="405">J166+P166+V166</f>
        <v>10000</v>
      </c>
      <c r="Y166" s="126">
        <f t="shared" si="396"/>
        <v>0</v>
      </c>
      <c r="Z166" s="127">
        <f t="shared" si="397"/>
        <v>0</v>
      </c>
      <c r="AA166" s="128"/>
      <c r="AB166" s="130"/>
      <c r="AC166" s="130"/>
      <c r="AD166" s="130"/>
      <c r="AE166" s="130"/>
      <c r="AF166" s="130"/>
      <c r="AG166" s="130"/>
    </row>
    <row r="167" spans="1:33" ht="30" customHeight="1" x14ac:dyDescent="0.45">
      <c r="A167" s="118" t="s">
        <v>70</v>
      </c>
      <c r="B167" s="119" t="s">
        <v>276</v>
      </c>
      <c r="C167" s="288" t="s">
        <v>277</v>
      </c>
      <c r="D167" s="121" t="s">
        <v>136</v>
      </c>
      <c r="E167" s="122"/>
      <c r="F167" s="123"/>
      <c r="G167" s="124">
        <f t="shared" si="398"/>
        <v>0</v>
      </c>
      <c r="H167" s="122"/>
      <c r="I167" s="123"/>
      <c r="J167" s="124">
        <f t="shared" si="399"/>
        <v>0</v>
      </c>
      <c r="K167" s="122"/>
      <c r="L167" s="123"/>
      <c r="M167" s="124">
        <f t="shared" si="400"/>
        <v>0</v>
      </c>
      <c r="N167" s="122"/>
      <c r="O167" s="123"/>
      <c r="P167" s="124">
        <f t="shared" si="401"/>
        <v>0</v>
      </c>
      <c r="Q167" s="122"/>
      <c r="R167" s="123"/>
      <c r="S167" s="124">
        <f t="shared" si="402"/>
        <v>0</v>
      </c>
      <c r="T167" s="122"/>
      <c r="U167" s="123"/>
      <c r="V167" s="227">
        <f t="shared" si="403"/>
        <v>0</v>
      </c>
      <c r="W167" s="232">
        <f t="shared" si="404"/>
        <v>0</v>
      </c>
      <c r="X167" s="126">
        <f t="shared" si="405"/>
        <v>0</v>
      </c>
      <c r="Y167" s="126">
        <f t="shared" si="396"/>
        <v>0</v>
      </c>
      <c r="Z167" s="127" t="e">
        <f t="shared" si="397"/>
        <v>#DIV/0!</v>
      </c>
      <c r="AA167" s="128"/>
      <c r="AB167" s="130"/>
      <c r="AC167" s="130"/>
      <c r="AD167" s="130"/>
      <c r="AE167" s="130"/>
      <c r="AF167" s="130"/>
      <c r="AG167" s="130"/>
    </row>
    <row r="168" spans="1:33" ht="30" customHeight="1" x14ac:dyDescent="0.45">
      <c r="A168" s="118" t="s">
        <v>70</v>
      </c>
      <c r="B168" s="119" t="s">
        <v>278</v>
      </c>
      <c r="C168" s="288" t="s">
        <v>279</v>
      </c>
      <c r="D168" s="121" t="s">
        <v>136</v>
      </c>
      <c r="E168" s="391" t="s">
        <v>137</v>
      </c>
      <c r="F168" s="392"/>
      <c r="G168" s="393"/>
      <c r="H168" s="122"/>
      <c r="I168" s="123"/>
      <c r="J168" s="124">
        <f t="shared" si="399"/>
        <v>0</v>
      </c>
      <c r="K168" s="122"/>
      <c r="L168" s="123"/>
      <c r="M168" s="124">
        <f t="shared" si="400"/>
        <v>0</v>
      </c>
      <c r="N168" s="122"/>
      <c r="O168" s="123"/>
      <c r="P168" s="124">
        <f t="shared" si="401"/>
        <v>0</v>
      </c>
      <c r="Q168" s="122"/>
      <c r="R168" s="123"/>
      <c r="S168" s="124">
        <f t="shared" si="402"/>
        <v>0</v>
      </c>
      <c r="T168" s="122"/>
      <c r="U168" s="123"/>
      <c r="V168" s="227">
        <f t="shared" si="403"/>
        <v>0</v>
      </c>
      <c r="W168" s="232">
        <f t="shared" si="404"/>
        <v>0</v>
      </c>
      <c r="X168" s="126">
        <f t="shared" si="405"/>
        <v>0</v>
      </c>
      <c r="Y168" s="126">
        <f t="shared" si="396"/>
        <v>0</v>
      </c>
      <c r="Z168" s="127" t="e">
        <f t="shared" si="397"/>
        <v>#DIV/0!</v>
      </c>
      <c r="AA168" s="128"/>
      <c r="AB168" s="130"/>
      <c r="AC168" s="130"/>
      <c r="AD168" s="130"/>
      <c r="AE168" s="130"/>
      <c r="AF168" s="130"/>
      <c r="AG168" s="130"/>
    </row>
    <row r="169" spans="1:33" ht="30" customHeight="1" x14ac:dyDescent="0.45">
      <c r="A169" s="146" t="s">
        <v>70</v>
      </c>
      <c r="B169" s="153" t="s">
        <v>280</v>
      </c>
      <c r="C169" s="288" t="s">
        <v>281</v>
      </c>
      <c r="D169" s="147"/>
      <c r="E169" s="148"/>
      <c r="F169" s="149">
        <v>0.22</v>
      </c>
      <c r="G169" s="150">
        <f t="shared" si="398"/>
        <v>0</v>
      </c>
      <c r="H169" s="148"/>
      <c r="I169" s="149">
        <v>0.22</v>
      </c>
      <c r="J169" s="150">
        <f t="shared" si="399"/>
        <v>0</v>
      </c>
      <c r="K169" s="148"/>
      <c r="L169" s="149">
        <v>0.22</v>
      </c>
      <c r="M169" s="150">
        <f t="shared" si="400"/>
        <v>0</v>
      </c>
      <c r="N169" s="148"/>
      <c r="O169" s="149">
        <v>0.22</v>
      </c>
      <c r="P169" s="150">
        <f t="shared" si="401"/>
        <v>0</v>
      </c>
      <c r="Q169" s="148"/>
      <c r="R169" s="149">
        <v>0.22</v>
      </c>
      <c r="S169" s="150">
        <f t="shared" si="402"/>
        <v>0</v>
      </c>
      <c r="T169" s="148"/>
      <c r="U169" s="149">
        <v>0.22</v>
      </c>
      <c r="V169" s="289">
        <f t="shared" si="403"/>
        <v>0</v>
      </c>
      <c r="W169" s="235">
        <f t="shared" si="404"/>
        <v>0</v>
      </c>
      <c r="X169" s="236">
        <f t="shared" si="405"/>
        <v>0</v>
      </c>
      <c r="Y169" s="236">
        <f t="shared" si="396"/>
        <v>0</v>
      </c>
      <c r="Z169" s="237" t="e">
        <f t="shared" si="397"/>
        <v>#DIV/0!</v>
      </c>
      <c r="AA169" s="151"/>
      <c r="AB169" s="130"/>
      <c r="AC169" s="130"/>
      <c r="AD169" s="130"/>
      <c r="AE169" s="130"/>
      <c r="AF169" s="130"/>
      <c r="AG169" s="130"/>
    </row>
    <row r="170" spans="1:33" ht="30" customHeight="1" x14ac:dyDescent="0.45">
      <c r="A170" s="290" t="s">
        <v>67</v>
      </c>
      <c r="B170" s="291" t="s">
        <v>282</v>
      </c>
      <c r="C170" s="220" t="s">
        <v>283</v>
      </c>
      <c r="D170" s="110"/>
      <c r="E170" s="111">
        <f>SUM(E171:E173)</f>
        <v>28</v>
      </c>
      <c r="F170" s="112"/>
      <c r="G170" s="113">
        <f>SUM(G171:G174)</f>
        <v>82700</v>
      </c>
      <c r="H170" s="111">
        <f>SUM(H171:H173)</f>
        <v>28</v>
      </c>
      <c r="I170" s="112"/>
      <c r="J170" s="113">
        <f>SUM(J171:J174)</f>
        <v>82700</v>
      </c>
      <c r="K170" s="111">
        <f>SUM(K171:K173)</f>
        <v>0</v>
      </c>
      <c r="L170" s="112"/>
      <c r="M170" s="113">
        <f>SUM(M171:M174)</f>
        <v>0</v>
      </c>
      <c r="N170" s="111">
        <f>SUM(N171:N173)</f>
        <v>0</v>
      </c>
      <c r="O170" s="112"/>
      <c r="P170" s="113">
        <f>SUM(P171:P174)</f>
        <v>0</v>
      </c>
      <c r="Q170" s="111">
        <f>SUM(Q171:Q173)</f>
        <v>0</v>
      </c>
      <c r="R170" s="112"/>
      <c r="S170" s="113">
        <f>SUM(S171:S174)</f>
        <v>0</v>
      </c>
      <c r="T170" s="111">
        <f>SUM(T171:T173)</f>
        <v>0</v>
      </c>
      <c r="U170" s="112"/>
      <c r="V170" s="113">
        <f t="shared" ref="V170:X170" si="406">SUM(V171:V174)</f>
        <v>0</v>
      </c>
      <c r="W170" s="113">
        <f t="shared" si="406"/>
        <v>82700</v>
      </c>
      <c r="X170" s="113">
        <f t="shared" si="406"/>
        <v>82700</v>
      </c>
      <c r="Y170" s="113">
        <f t="shared" si="396"/>
        <v>0</v>
      </c>
      <c r="Z170" s="113">
        <f t="shared" si="397"/>
        <v>0</v>
      </c>
      <c r="AA170" s="113"/>
      <c r="AB170" s="117"/>
      <c r="AC170" s="117"/>
      <c r="AD170" s="117"/>
      <c r="AE170" s="117"/>
      <c r="AF170" s="117"/>
      <c r="AG170" s="117"/>
    </row>
    <row r="171" spans="1:33" ht="30" customHeight="1" x14ac:dyDescent="0.45">
      <c r="A171" s="118" t="s">
        <v>70</v>
      </c>
      <c r="B171" s="119" t="s">
        <v>284</v>
      </c>
      <c r="C171" s="341" t="s">
        <v>336</v>
      </c>
      <c r="D171" s="335" t="s">
        <v>314</v>
      </c>
      <c r="E171" s="336">
        <v>12</v>
      </c>
      <c r="F171" s="337">
        <v>4150</v>
      </c>
      <c r="G171" s="124">
        <f t="shared" ref="G171:G174" si="407">E171*F171</f>
        <v>49800</v>
      </c>
      <c r="H171" s="336">
        <v>12</v>
      </c>
      <c r="I171" s="337">
        <v>4150</v>
      </c>
      <c r="J171" s="124">
        <f t="shared" ref="J171:J174" si="408">H171*I171</f>
        <v>49800</v>
      </c>
      <c r="K171" s="122"/>
      <c r="L171" s="123"/>
      <c r="M171" s="124">
        <f t="shared" ref="M171:M174" si="409">K171*L171</f>
        <v>0</v>
      </c>
      <c r="N171" s="122"/>
      <c r="O171" s="123"/>
      <c r="P171" s="124">
        <f t="shared" ref="P171:P174" si="410">N171*O171</f>
        <v>0</v>
      </c>
      <c r="Q171" s="122"/>
      <c r="R171" s="123"/>
      <c r="S171" s="124">
        <f t="shared" ref="S171:S174" si="411">Q171*R171</f>
        <v>0</v>
      </c>
      <c r="T171" s="122"/>
      <c r="U171" s="123"/>
      <c r="V171" s="124">
        <f t="shared" ref="V171:V174" si="412">T171*U171</f>
        <v>0</v>
      </c>
      <c r="W171" s="125">
        <f t="shared" ref="W171:W174" si="413">G171+M171+S171</f>
        <v>49800</v>
      </c>
      <c r="X171" s="126">
        <f t="shared" ref="X171:X174" si="414">J171+P171+V171</f>
        <v>49800</v>
      </c>
      <c r="Y171" s="126">
        <f t="shared" si="396"/>
        <v>0</v>
      </c>
      <c r="Z171" s="127">
        <f t="shared" si="397"/>
        <v>0</v>
      </c>
      <c r="AA171" s="128"/>
      <c r="AB171" s="130"/>
      <c r="AC171" s="130"/>
      <c r="AD171" s="130"/>
      <c r="AE171" s="130"/>
      <c r="AF171" s="130"/>
      <c r="AG171" s="130"/>
    </row>
    <row r="172" spans="1:33" ht="30" customHeight="1" x14ac:dyDescent="0.45">
      <c r="A172" s="118" t="s">
        <v>70</v>
      </c>
      <c r="B172" s="119" t="s">
        <v>285</v>
      </c>
      <c r="C172" s="341" t="s">
        <v>337</v>
      </c>
      <c r="D172" s="335" t="s">
        <v>314</v>
      </c>
      <c r="E172" s="336">
        <v>12</v>
      </c>
      <c r="F172" s="337">
        <v>2200</v>
      </c>
      <c r="G172" s="124">
        <f t="shared" si="407"/>
        <v>26400</v>
      </c>
      <c r="H172" s="336">
        <v>12</v>
      </c>
      <c r="I172" s="337">
        <v>2200</v>
      </c>
      <c r="J172" s="124">
        <f t="shared" si="408"/>
        <v>26400</v>
      </c>
      <c r="K172" s="122"/>
      <c r="L172" s="123"/>
      <c r="M172" s="124">
        <f t="shared" si="409"/>
        <v>0</v>
      </c>
      <c r="N172" s="122"/>
      <c r="O172" s="123"/>
      <c r="P172" s="124">
        <f t="shared" si="410"/>
        <v>0</v>
      </c>
      <c r="Q172" s="122"/>
      <c r="R172" s="123"/>
      <c r="S172" s="124">
        <f t="shared" si="411"/>
        <v>0</v>
      </c>
      <c r="T172" s="122"/>
      <c r="U172" s="123"/>
      <c r="V172" s="124">
        <f t="shared" si="412"/>
        <v>0</v>
      </c>
      <c r="W172" s="125">
        <f t="shared" si="413"/>
        <v>26400</v>
      </c>
      <c r="X172" s="126">
        <f t="shared" si="414"/>
        <v>26400</v>
      </c>
      <c r="Y172" s="126">
        <f t="shared" si="396"/>
        <v>0</v>
      </c>
      <c r="Z172" s="127">
        <f t="shared" si="397"/>
        <v>0</v>
      </c>
      <c r="AA172" s="128"/>
      <c r="AB172" s="130"/>
      <c r="AC172" s="130"/>
      <c r="AD172" s="130"/>
      <c r="AE172" s="130"/>
      <c r="AF172" s="130"/>
      <c r="AG172" s="130"/>
    </row>
    <row r="173" spans="1:33" ht="30" customHeight="1" x14ac:dyDescent="0.45">
      <c r="A173" s="131" t="s">
        <v>70</v>
      </c>
      <c r="B173" s="132" t="s">
        <v>286</v>
      </c>
      <c r="C173" s="341" t="s">
        <v>338</v>
      </c>
      <c r="D173" s="350" t="s">
        <v>136</v>
      </c>
      <c r="E173" s="343">
        <v>4</v>
      </c>
      <c r="F173" s="344">
        <v>1625</v>
      </c>
      <c r="G173" s="136">
        <f t="shared" si="407"/>
        <v>6500</v>
      </c>
      <c r="H173" s="343">
        <v>4</v>
      </c>
      <c r="I173" s="344">
        <v>1625</v>
      </c>
      <c r="J173" s="136">
        <f t="shared" si="408"/>
        <v>6500</v>
      </c>
      <c r="K173" s="134"/>
      <c r="L173" s="135"/>
      <c r="M173" s="136">
        <f t="shared" si="409"/>
        <v>0</v>
      </c>
      <c r="N173" s="134"/>
      <c r="O173" s="135"/>
      <c r="P173" s="136">
        <f t="shared" si="410"/>
        <v>0</v>
      </c>
      <c r="Q173" s="134"/>
      <c r="R173" s="135"/>
      <c r="S173" s="136">
        <f t="shared" si="411"/>
        <v>0</v>
      </c>
      <c r="T173" s="134"/>
      <c r="U173" s="135"/>
      <c r="V173" s="136">
        <f t="shared" si="412"/>
        <v>0</v>
      </c>
      <c r="W173" s="137">
        <f t="shared" si="413"/>
        <v>6500</v>
      </c>
      <c r="X173" s="126">
        <f t="shared" si="414"/>
        <v>6500</v>
      </c>
      <c r="Y173" s="126">
        <f t="shared" si="396"/>
        <v>0</v>
      </c>
      <c r="Z173" s="127">
        <f t="shared" si="397"/>
        <v>0</v>
      </c>
      <c r="AA173" s="138"/>
      <c r="AB173" s="130"/>
      <c r="AC173" s="130"/>
      <c r="AD173" s="130"/>
      <c r="AE173" s="130"/>
      <c r="AF173" s="130"/>
      <c r="AG173" s="130"/>
    </row>
    <row r="174" spans="1:33" ht="30" customHeight="1" x14ac:dyDescent="0.45">
      <c r="A174" s="131" t="s">
        <v>70</v>
      </c>
      <c r="B174" s="132" t="s">
        <v>287</v>
      </c>
      <c r="C174" s="187" t="s">
        <v>288</v>
      </c>
      <c r="D174" s="147"/>
      <c r="E174" s="134"/>
      <c r="F174" s="135">
        <v>0.22</v>
      </c>
      <c r="G174" s="136">
        <f t="shared" si="407"/>
        <v>0</v>
      </c>
      <c r="H174" s="134"/>
      <c r="I174" s="135">
        <v>0.22</v>
      </c>
      <c r="J174" s="136">
        <f t="shared" si="408"/>
        <v>0</v>
      </c>
      <c r="K174" s="134"/>
      <c r="L174" s="135">
        <v>0.22</v>
      </c>
      <c r="M174" s="136">
        <f t="shared" si="409"/>
        <v>0</v>
      </c>
      <c r="N174" s="134"/>
      <c r="O174" s="135">
        <v>0.22</v>
      </c>
      <c r="P174" s="136">
        <f t="shared" si="410"/>
        <v>0</v>
      </c>
      <c r="Q174" s="134"/>
      <c r="R174" s="135">
        <v>0.22</v>
      </c>
      <c r="S174" s="136">
        <f t="shared" si="411"/>
        <v>0</v>
      </c>
      <c r="T174" s="134"/>
      <c r="U174" s="135">
        <v>0.22</v>
      </c>
      <c r="V174" s="136">
        <f t="shared" si="412"/>
        <v>0</v>
      </c>
      <c r="W174" s="137">
        <f t="shared" si="413"/>
        <v>0</v>
      </c>
      <c r="X174" s="126">
        <f t="shared" si="414"/>
        <v>0</v>
      </c>
      <c r="Y174" s="126">
        <f t="shared" si="396"/>
        <v>0</v>
      </c>
      <c r="Z174" s="127" t="e">
        <f t="shared" si="397"/>
        <v>#DIV/0!</v>
      </c>
      <c r="AA174" s="151"/>
      <c r="AB174" s="130"/>
      <c r="AC174" s="130"/>
      <c r="AD174" s="130"/>
      <c r="AE174" s="130"/>
      <c r="AF174" s="130"/>
      <c r="AG174" s="130"/>
    </row>
    <row r="175" spans="1:33" ht="30" customHeight="1" x14ac:dyDescent="0.45">
      <c r="A175" s="107" t="s">
        <v>67</v>
      </c>
      <c r="B175" s="154" t="s">
        <v>289</v>
      </c>
      <c r="C175" s="220" t="s">
        <v>290</v>
      </c>
      <c r="D175" s="140"/>
      <c r="E175" s="141">
        <f>SUM(E176:E178)</f>
        <v>0</v>
      </c>
      <c r="F175" s="142"/>
      <c r="G175" s="143">
        <f t="shared" ref="G175:H175" si="415">SUM(G176:G178)</f>
        <v>0</v>
      </c>
      <c r="H175" s="141">
        <f t="shared" si="415"/>
        <v>0</v>
      </c>
      <c r="I175" s="142"/>
      <c r="J175" s="143">
        <f t="shared" ref="J175:K175" si="416">SUM(J176:J178)</f>
        <v>0</v>
      </c>
      <c r="K175" s="141">
        <f t="shared" si="416"/>
        <v>0</v>
      </c>
      <c r="L175" s="142"/>
      <c r="M175" s="143">
        <f t="shared" ref="M175:N175" si="417">SUM(M176:M178)</f>
        <v>0</v>
      </c>
      <c r="N175" s="141">
        <f t="shared" si="417"/>
        <v>0</v>
      </c>
      <c r="O175" s="142"/>
      <c r="P175" s="143">
        <f t="shared" ref="P175:Q175" si="418">SUM(P176:P178)</f>
        <v>0</v>
      </c>
      <c r="Q175" s="141">
        <f t="shared" si="418"/>
        <v>0</v>
      </c>
      <c r="R175" s="142"/>
      <c r="S175" s="143">
        <f t="shared" ref="S175:T175" si="419">SUM(S176:S178)</f>
        <v>0</v>
      </c>
      <c r="T175" s="141">
        <f t="shared" si="419"/>
        <v>0</v>
      </c>
      <c r="U175" s="142"/>
      <c r="V175" s="143">
        <f t="shared" ref="V175:X175" si="420">SUM(V176:V178)</f>
        <v>0</v>
      </c>
      <c r="W175" s="143">
        <f t="shared" si="420"/>
        <v>0</v>
      </c>
      <c r="X175" s="143">
        <f t="shared" si="420"/>
        <v>0</v>
      </c>
      <c r="Y175" s="143">
        <f t="shared" si="396"/>
        <v>0</v>
      </c>
      <c r="Z175" s="143" t="e">
        <f t="shared" si="397"/>
        <v>#DIV/0!</v>
      </c>
      <c r="AA175" s="292"/>
      <c r="AB175" s="117"/>
      <c r="AC175" s="117"/>
      <c r="AD175" s="117"/>
      <c r="AE175" s="117"/>
      <c r="AF175" s="117"/>
      <c r="AG175" s="117"/>
    </row>
    <row r="176" spans="1:33" ht="30" customHeight="1" x14ac:dyDescent="0.45">
      <c r="A176" s="118" t="s">
        <v>70</v>
      </c>
      <c r="B176" s="119" t="s">
        <v>291</v>
      </c>
      <c r="C176" s="186" t="s">
        <v>292</v>
      </c>
      <c r="D176" s="121"/>
      <c r="E176" s="122"/>
      <c r="F176" s="123"/>
      <c r="G176" s="124">
        <f t="shared" ref="G176:G178" si="421">E176*F176</f>
        <v>0</v>
      </c>
      <c r="H176" s="122"/>
      <c r="I176" s="123"/>
      <c r="J176" s="124">
        <f t="shared" ref="J176:J178" si="422">H176*I176</f>
        <v>0</v>
      </c>
      <c r="K176" s="122"/>
      <c r="L176" s="123"/>
      <c r="M176" s="124">
        <f t="shared" ref="M176:M178" si="423">K176*L176</f>
        <v>0</v>
      </c>
      <c r="N176" s="122"/>
      <c r="O176" s="123"/>
      <c r="P176" s="124">
        <f t="shared" ref="P176:P178" si="424">N176*O176</f>
        <v>0</v>
      </c>
      <c r="Q176" s="122"/>
      <c r="R176" s="123"/>
      <c r="S176" s="124">
        <f t="shared" ref="S176:S178" si="425">Q176*R176</f>
        <v>0</v>
      </c>
      <c r="T176" s="122"/>
      <c r="U176" s="123"/>
      <c r="V176" s="124">
        <f t="shared" ref="V176:V178" si="426">T176*U176</f>
        <v>0</v>
      </c>
      <c r="W176" s="125">
        <f t="shared" ref="W176:W178" si="427">G176+M176+S176</f>
        <v>0</v>
      </c>
      <c r="X176" s="126">
        <f t="shared" ref="X176:X178" si="428">J176+P176+V176</f>
        <v>0</v>
      </c>
      <c r="Y176" s="126">
        <f t="shared" si="396"/>
        <v>0</v>
      </c>
      <c r="Z176" s="127" t="e">
        <f t="shared" si="397"/>
        <v>#DIV/0!</v>
      </c>
      <c r="AA176" s="280"/>
      <c r="AB176" s="130"/>
      <c r="AC176" s="130"/>
      <c r="AD176" s="130"/>
      <c r="AE176" s="130"/>
      <c r="AF176" s="130"/>
      <c r="AG176" s="130"/>
    </row>
    <row r="177" spans="1:33" ht="30" customHeight="1" x14ac:dyDescent="0.45">
      <c r="A177" s="118" t="s">
        <v>70</v>
      </c>
      <c r="B177" s="119" t="s">
        <v>293</v>
      </c>
      <c r="C177" s="186" t="s">
        <v>292</v>
      </c>
      <c r="D177" s="121"/>
      <c r="E177" s="122"/>
      <c r="F177" s="123"/>
      <c r="G177" s="124">
        <f t="shared" si="421"/>
        <v>0</v>
      </c>
      <c r="H177" s="122"/>
      <c r="I177" s="123"/>
      <c r="J177" s="124">
        <f t="shared" si="422"/>
        <v>0</v>
      </c>
      <c r="K177" s="122"/>
      <c r="L177" s="123"/>
      <c r="M177" s="124">
        <f t="shared" si="423"/>
        <v>0</v>
      </c>
      <c r="N177" s="122"/>
      <c r="O177" s="123"/>
      <c r="P177" s="124">
        <f t="shared" si="424"/>
        <v>0</v>
      </c>
      <c r="Q177" s="122"/>
      <c r="R177" s="123"/>
      <c r="S177" s="124">
        <f t="shared" si="425"/>
        <v>0</v>
      </c>
      <c r="T177" s="122"/>
      <c r="U177" s="123"/>
      <c r="V177" s="124">
        <f t="shared" si="426"/>
        <v>0</v>
      </c>
      <c r="W177" s="125">
        <f t="shared" si="427"/>
        <v>0</v>
      </c>
      <c r="X177" s="126">
        <f t="shared" si="428"/>
        <v>0</v>
      </c>
      <c r="Y177" s="126">
        <f t="shared" si="396"/>
        <v>0</v>
      </c>
      <c r="Z177" s="127" t="e">
        <f t="shared" si="397"/>
        <v>#DIV/0!</v>
      </c>
      <c r="AA177" s="280"/>
      <c r="AB177" s="130"/>
      <c r="AC177" s="130"/>
      <c r="AD177" s="130"/>
      <c r="AE177" s="130"/>
      <c r="AF177" s="130"/>
      <c r="AG177" s="130"/>
    </row>
    <row r="178" spans="1:33" ht="30" customHeight="1" x14ac:dyDescent="0.45">
      <c r="A178" s="131" t="s">
        <v>70</v>
      </c>
      <c r="B178" s="132" t="s">
        <v>294</v>
      </c>
      <c r="C178" s="162" t="s">
        <v>292</v>
      </c>
      <c r="D178" s="133"/>
      <c r="E178" s="134"/>
      <c r="F178" s="135"/>
      <c r="G178" s="136">
        <f t="shared" si="421"/>
        <v>0</v>
      </c>
      <c r="H178" s="134"/>
      <c r="I178" s="135"/>
      <c r="J178" s="136">
        <f t="shared" si="422"/>
        <v>0</v>
      </c>
      <c r="K178" s="134"/>
      <c r="L178" s="135"/>
      <c r="M178" s="136">
        <f t="shared" si="423"/>
        <v>0</v>
      </c>
      <c r="N178" s="134"/>
      <c r="O178" s="135"/>
      <c r="P178" s="136">
        <f t="shared" si="424"/>
        <v>0</v>
      </c>
      <c r="Q178" s="134"/>
      <c r="R178" s="135"/>
      <c r="S178" s="136">
        <f t="shared" si="425"/>
        <v>0</v>
      </c>
      <c r="T178" s="134"/>
      <c r="U178" s="135"/>
      <c r="V178" s="136">
        <f t="shared" si="426"/>
        <v>0</v>
      </c>
      <c r="W178" s="137">
        <f t="shared" si="427"/>
        <v>0</v>
      </c>
      <c r="X178" s="126">
        <f t="shared" si="428"/>
        <v>0</v>
      </c>
      <c r="Y178" s="126">
        <f t="shared" si="396"/>
        <v>0</v>
      </c>
      <c r="Z178" s="127" t="e">
        <f t="shared" si="397"/>
        <v>#DIV/0!</v>
      </c>
      <c r="AA178" s="281"/>
      <c r="AB178" s="130"/>
      <c r="AC178" s="130"/>
      <c r="AD178" s="130"/>
      <c r="AE178" s="130"/>
      <c r="AF178" s="130"/>
      <c r="AG178" s="130"/>
    </row>
    <row r="179" spans="1:33" ht="30" customHeight="1" x14ac:dyDescent="0.45">
      <c r="A179" s="107" t="s">
        <v>67</v>
      </c>
      <c r="B179" s="154" t="s">
        <v>295</v>
      </c>
      <c r="C179" s="293" t="s">
        <v>271</v>
      </c>
      <c r="D179" s="140"/>
      <c r="E179" s="141">
        <f>SUM(E180:E186)</f>
        <v>11</v>
      </c>
      <c r="F179" s="142"/>
      <c r="G179" s="143">
        <f>SUM(G180:G187)</f>
        <v>58000</v>
      </c>
      <c r="H179" s="141">
        <f>SUM(H180:H186)</f>
        <v>19</v>
      </c>
      <c r="I179" s="142"/>
      <c r="J179" s="143">
        <f>SUM(J180:J187)</f>
        <v>58000</v>
      </c>
      <c r="K179" s="141">
        <f>SUM(K180:K186)</f>
        <v>0</v>
      </c>
      <c r="L179" s="142"/>
      <c r="M179" s="143">
        <f>SUM(M180:M187)</f>
        <v>0</v>
      </c>
      <c r="N179" s="141">
        <f>SUM(N180:N186)</f>
        <v>0</v>
      </c>
      <c r="O179" s="142"/>
      <c r="P179" s="143">
        <f>SUM(P180:P187)</f>
        <v>0</v>
      </c>
      <c r="Q179" s="141">
        <f>SUM(Q180:Q186)</f>
        <v>0</v>
      </c>
      <c r="R179" s="142"/>
      <c r="S179" s="143">
        <f>SUM(S180:S187)</f>
        <v>0</v>
      </c>
      <c r="T179" s="141">
        <f>SUM(T180:T186)</f>
        <v>0</v>
      </c>
      <c r="U179" s="142"/>
      <c r="V179" s="143">
        <f>SUM(V180:V187)</f>
        <v>0</v>
      </c>
      <c r="W179" s="143">
        <f>SUM(W180:W187)</f>
        <v>58000</v>
      </c>
      <c r="X179" s="143">
        <f>SUM(X180:X187)</f>
        <v>58000</v>
      </c>
      <c r="Y179" s="143">
        <f t="shared" si="396"/>
        <v>0</v>
      </c>
      <c r="Z179" s="143">
        <f t="shared" si="397"/>
        <v>0</v>
      </c>
      <c r="AA179" s="292"/>
      <c r="AB179" s="117"/>
      <c r="AC179" s="117"/>
      <c r="AD179" s="117"/>
      <c r="AE179" s="117"/>
      <c r="AF179" s="117"/>
      <c r="AG179" s="117"/>
    </row>
    <row r="180" spans="1:33" ht="30" customHeight="1" x14ac:dyDescent="0.45">
      <c r="A180" s="118" t="s">
        <v>70</v>
      </c>
      <c r="B180" s="119" t="s">
        <v>296</v>
      </c>
      <c r="C180" s="186" t="s">
        <v>297</v>
      </c>
      <c r="D180" s="121"/>
      <c r="E180" s="122"/>
      <c r="F180" s="123"/>
      <c r="G180" s="124">
        <f t="shared" ref="G180:G187" si="429">E180*F180</f>
        <v>0</v>
      </c>
      <c r="H180" s="122"/>
      <c r="I180" s="123"/>
      <c r="J180" s="124">
        <f t="shared" ref="J180:J187" si="430">H180*I180</f>
        <v>0</v>
      </c>
      <c r="K180" s="122"/>
      <c r="L180" s="123"/>
      <c r="M180" s="124">
        <f t="shared" ref="M180:M187" si="431">K180*L180</f>
        <v>0</v>
      </c>
      <c r="N180" s="122"/>
      <c r="O180" s="123"/>
      <c r="P180" s="124">
        <f t="shared" ref="P180:P187" si="432">N180*O180</f>
        <v>0</v>
      </c>
      <c r="Q180" s="122"/>
      <c r="R180" s="123"/>
      <c r="S180" s="124">
        <f t="shared" ref="S180:S187" si="433">Q180*R180</f>
        <v>0</v>
      </c>
      <c r="T180" s="122"/>
      <c r="U180" s="123"/>
      <c r="V180" s="124">
        <f t="shared" ref="V180:V187" si="434">T180*U180</f>
        <v>0</v>
      </c>
      <c r="W180" s="125">
        <f t="shared" ref="W180:W187" si="435">G180+M180+S180</f>
        <v>0</v>
      </c>
      <c r="X180" s="126">
        <f t="shared" ref="X180:X187" si="436">J180+P180+V180</f>
        <v>0</v>
      </c>
      <c r="Y180" s="126">
        <f t="shared" si="396"/>
        <v>0</v>
      </c>
      <c r="Z180" s="127" t="e">
        <f t="shared" si="397"/>
        <v>#DIV/0!</v>
      </c>
      <c r="AA180" s="280"/>
      <c r="AB180" s="130"/>
      <c r="AC180" s="130"/>
      <c r="AD180" s="130"/>
      <c r="AE180" s="130"/>
      <c r="AF180" s="130"/>
      <c r="AG180" s="130"/>
    </row>
    <row r="181" spans="1:33" ht="24.6" x14ac:dyDescent="0.45">
      <c r="A181" s="118" t="s">
        <v>70</v>
      </c>
      <c r="B181" s="119" t="s">
        <v>298</v>
      </c>
      <c r="C181" s="186" t="s">
        <v>299</v>
      </c>
      <c r="D181" s="121" t="s">
        <v>73</v>
      </c>
      <c r="E181" s="122">
        <v>1</v>
      </c>
      <c r="F181" s="123">
        <v>0</v>
      </c>
      <c r="G181" s="124">
        <f t="shared" si="429"/>
        <v>0</v>
      </c>
      <c r="H181" s="122">
        <v>5</v>
      </c>
      <c r="I181" s="123">
        <v>0</v>
      </c>
      <c r="J181" s="124">
        <f t="shared" si="430"/>
        <v>0</v>
      </c>
      <c r="K181" s="122"/>
      <c r="L181" s="123"/>
      <c r="M181" s="124">
        <f t="shared" si="431"/>
        <v>0</v>
      </c>
      <c r="N181" s="122"/>
      <c r="O181" s="123"/>
      <c r="P181" s="124">
        <f t="shared" si="432"/>
        <v>0</v>
      </c>
      <c r="Q181" s="122"/>
      <c r="R181" s="123"/>
      <c r="S181" s="124">
        <f t="shared" si="433"/>
        <v>0</v>
      </c>
      <c r="T181" s="122"/>
      <c r="U181" s="123"/>
      <c r="V181" s="124">
        <f t="shared" si="434"/>
        <v>0</v>
      </c>
      <c r="W181" s="137">
        <f t="shared" si="435"/>
        <v>0</v>
      </c>
      <c r="X181" s="126">
        <f t="shared" si="436"/>
        <v>0</v>
      </c>
      <c r="Y181" s="126">
        <f t="shared" si="396"/>
        <v>0</v>
      </c>
      <c r="Z181" s="127" t="e">
        <f t="shared" si="397"/>
        <v>#DIV/0!</v>
      </c>
      <c r="AA181" s="280"/>
      <c r="AB181" s="130"/>
      <c r="AC181" s="130"/>
      <c r="AD181" s="130"/>
      <c r="AE181" s="130"/>
      <c r="AF181" s="130"/>
      <c r="AG181" s="130"/>
    </row>
    <row r="182" spans="1:33" ht="24.6" x14ac:dyDescent="0.45">
      <c r="A182" s="118" t="s">
        <v>70</v>
      </c>
      <c r="B182" s="119" t="s">
        <v>300</v>
      </c>
      <c r="C182" s="186" t="s">
        <v>301</v>
      </c>
      <c r="D182" s="121" t="s">
        <v>73</v>
      </c>
      <c r="E182" s="122">
        <v>1</v>
      </c>
      <c r="F182" s="123">
        <v>0</v>
      </c>
      <c r="G182" s="124">
        <f t="shared" si="429"/>
        <v>0</v>
      </c>
      <c r="H182" s="122">
        <v>5</v>
      </c>
      <c r="I182" s="123">
        <v>0</v>
      </c>
      <c r="J182" s="124">
        <f t="shared" si="430"/>
        <v>0</v>
      </c>
      <c r="K182" s="122"/>
      <c r="L182" s="123"/>
      <c r="M182" s="124">
        <f t="shared" si="431"/>
        <v>0</v>
      </c>
      <c r="N182" s="122"/>
      <c r="O182" s="123"/>
      <c r="P182" s="124">
        <f t="shared" si="432"/>
        <v>0</v>
      </c>
      <c r="Q182" s="122"/>
      <c r="R182" s="123"/>
      <c r="S182" s="124">
        <f t="shared" si="433"/>
        <v>0</v>
      </c>
      <c r="T182" s="122"/>
      <c r="U182" s="123"/>
      <c r="V182" s="124">
        <f t="shared" si="434"/>
        <v>0</v>
      </c>
      <c r="W182" s="137">
        <f t="shared" si="435"/>
        <v>0</v>
      </c>
      <c r="X182" s="126">
        <f t="shared" si="436"/>
        <v>0</v>
      </c>
      <c r="Y182" s="126">
        <f t="shared" si="396"/>
        <v>0</v>
      </c>
      <c r="Z182" s="127" t="e">
        <f t="shared" si="397"/>
        <v>#DIV/0!</v>
      </c>
      <c r="AA182" s="280"/>
      <c r="AB182" s="130"/>
      <c r="AC182" s="130"/>
      <c r="AD182" s="130"/>
      <c r="AE182" s="130"/>
      <c r="AF182" s="130"/>
      <c r="AG182" s="130"/>
    </row>
    <row r="183" spans="1:33" ht="30" customHeight="1" x14ac:dyDescent="0.45">
      <c r="A183" s="118" t="s">
        <v>70</v>
      </c>
      <c r="B183" s="119" t="s">
        <v>302</v>
      </c>
      <c r="C183" s="186" t="s">
        <v>303</v>
      </c>
      <c r="D183" s="121"/>
      <c r="E183" s="122"/>
      <c r="F183" s="123"/>
      <c r="G183" s="124">
        <f t="shared" si="429"/>
        <v>0</v>
      </c>
      <c r="H183" s="122"/>
      <c r="I183" s="123"/>
      <c r="J183" s="124">
        <f t="shared" si="430"/>
        <v>0</v>
      </c>
      <c r="K183" s="122"/>
      <c r="L183" s="123"/>
      <c r="M183" s="124">
        <f t="shared" si="431"/>
        <v>0</v>
      </c>
      <c r="N183" s="122"/>
      <c r="O183" s="123"/>
      <c r="P183" s="124">
        <f t="shared" si="432"/>
        <v>0</v>
      </c>
      <c r="Q183" s="122"/>
      <c r="R183" s="123"/>
      <c r="S183" s="124">
        <f t="shared" si="433"/>
        <v>0</v>
      </c>
      <c r="T183" s="122"/>
      <c r="U183" s="123"/>
      <c r="V183" s="124">
        <f t="shared" si="434"/>
        <v>0</v>
      </c>
      <c r="W183" s="137">
        <f t="shared" si="435"/>
        <v>0</v>
      </c>
      <c r="X183" s="126">
        <f t="shared" si="436"/>
        <v>0</v>
      </c>
      <c r="Y183" s="126">
        <f t="shared" si="396"/>
        <v>0</v>
      </c>
      <c r="Z183" s="127" t="e">
        <f t="shared" si="397"/>
        <v>#DIV/0!</v>
      </c>
      <c r="AA183" s="280"/>
      <c r="AB183" s="130"/>
      <c r="AC183" s="130"/>
      <c r="AD183" s="130"/>
      <c r="AE183" s="130"/>
      <c r="AF183" s="130"/>
      <c r="AG183" s="130"/>
    </row>
    <row r="184" spans="1:33" ht="30" customHeight="1" x14ac:dyDescent="0.45">
      <c r="A184" s="118" t="s">
        <v>70</v>
      </c>
      <c r="B184" s="119" t="s">
        <v>304</v>
      </c>
      <c r="C184" s="342" t="s">
        <v>339</v>
      </c>
      <c r="D184" s="335" t="s">
        <v>314</v>
      </c>
      <c r="E184" s="336">
        <v>8</v>
      </c>
      <c r="F184" s="337">
        <v>6187.5</v>
      </c>
      <c r="G184" s="124">
        <f t="shared" si="429"/>
        <v>49500</v>
      </c>
      <c r="H184" s="336">
        <v>8</v>
      </c>
      <c r="I184" s="337">
        <v>6187.5</v>
      </c>
      <c r="J184" s="124">
        <f t="shared" si="430"/>
        <v>49500</v>
      </c>
      <c r="K184" s="122"/>
      <c r="L184" s="123"/>
      <c r="M184" s="124">
        <f t="shared" si="431"/>
        <v>0</v>
      </c>
      <c r="N184" s="122"/>
      <c r="O184" s="123"/>
      <c r="P184" s="124">
        <f t="shared" si="432"/>
        <v>0</v>
      </c>
      <c r="Q184" s="122"/>
      <c r="R184" s="123"/>
      <c r="S184" s="124">
        <f t="shared" si="433"/>
        <v>0</v>
      </c>
      <c r="T184" s="122"/>
      <c r="U184" s="123"/>
      <c r="V184" s="124">
        <f t="shared" si="434"/>
        <v>0</v>
      </c>
      <c r="W184" s="137">
        <f t="shared" si="435"/>
        <v>49500</v>
      </c>
      <c r="X184" s="126">
        <f t="shared" si="436"/>
        <v>49500</v>
      </c>
      <c r="Y184" s="126">
        <f t="shared" si="396"/>
        <v>0</v>
      </c>
      <c r="Z184" s="127">
        <f t="shared" si="397"/>
        <v>0</v>
      </c>
      <c r="AA184" s="280"/>
      <c r="AB184" s="129"/>
      <c r="AC184" s="130"/>
      <c r="AD184" s="130"/>
      <c r="AE184" s="130"/>
      <c r="AF184" s="130"/>
      <c r="AG184" s="130"/>
    </row>
    <row r="185" spans="1:33" ht="30" customHeight="1" x14ac:dyDescent="0.45">
      <c r="A185" s="118" t="s">
        <v>70</v>
      </c>
      <c r="B185" s="119" t="s">
        <v>305</v>
      </c>
      <c r="C185" s="342" t="s">
        <v>340</v>
      </c>
      <c r="D185" s="335" t="s">
        <v>136</v>
      </c>
      <c r="E185" s="336">
        <v>1</v>
      </c>
      <c r="F185" s="337">
        <v>8500</v>
      </c>
      <c r="G185" s="124">
        <f t="shared" si="429"/>
        <v>8500</v>
      </c>
      <c r="H185" s="336">
        <v>1</v>
      </c>
      <c r="I185" s="337">
        <v>8500</v>
      </c>
      <c r="J185" s="124">
        <f t="shared" si="430"/>
        <v>8500</v>
      </c>
      <c r="K185" s="122"/>
      <c r="L185" s="123"/>
      <c r="M185" s="124">
        <f t="shared" si="431"/>
        <v>0</v>
      </c>
      <c r="N185" s="122"/>
      <c r="O185" s="123"/>
      <c r="P185" s="124">
        <f t="shared" si="432"/>
        <v>0</v>
      </c>
      <c r="Q185" s="122"/>
      <c r="R185" s="123"/>
      <c r="S185" s="124">
        <f t="shared" si="433"/>
        <v>0</v>
      </c>
      <c r="T185" s="122"/>
      <c r="U185" s="123"/>
      <c r="V185" s="124">
        <f t="shared" si="434"/>
        <v>0</v>
      </c>
      <c r="W185" s="137">
        <f t="shared" si="435"/>
        <v>8500</v>
      </c>
      <c r="X185" s="126">
        <f t="shared" si="436"/>
        <v>8500</v>
      </c>
      <c r="Y185" s="126">
        <f t="shared" si="396"/>
        <v>0</v>
      </c>
      <c r="Z185" s="127">
        <f t="shared" si="397"/>
        <v>0</v>
      </c>
      <c r="AA185" s="280"/>
      <c r="AB185" s="130"/>
      <c r="AC185" s="130"/>
      <c r="AD185" s="130"/>
      <c r="AE185" s="130"/>
      <c r="AF185" s="130"/>
      <c r="AG185" s="130"/>
    </row>
    <row r="186" spans="1:33" ht="13.8" x14ac:dyDescent="0.45">
      <c r="A186" s="131" t="s">
        <v>70</v>
      </c>
      <c r="B186" s="353" t="s">
        <v>306</v>
      </c>
      <c r="C186" s="342" t="s">
        <v>341</v>
      </c>
      <c r="D186" s="350"/>
      <c r="E186" s="343"/>
      <c r="F186" s="344"/>
      <c r="G186" s="136">
        <f t="shared" si="429"/>
        <v>0</v>
      </c>
      <c r="H186" s="134"/>
      <c r="I186" s="135"/>
      <c r="J186" s="136">
        <f t="shared" si="430"/>
        <v>0</v>
      </c>
      <c r="K186" s="134"/>
      <c r="L186" s="135"/>
      <c r="M186" s="136">
        <f t="shared" si="431"/>
        <v>0</v>
      </c>
      <c r="N186" s="134"/>
      <c r="O186" s="135"/>
      <c r="P186" s="136">
        <f t="shared" si="432"/>
        <v>0</v>
      </c>
      <c r="Q186" s="134"/>
      <c r="R186" s="135"/>
      <c r="S186" s="136">
        <f t="shared" si="433"/>
        <v>0</v>
      </c>
      <c r="T186" s="134"/>
      <c r="U186" s="135"/>
      <c r="V186" s="136">
        <f t="shared" si="434"/>
        <v>0</v>
      </c>
      <c r="W186" s="137">
        <f t="shared" si="435"/>
        <v>0</v>
      </c>
      <c r="X186" s="126">
        <f t="shared" si="436"/>
        <v>0</v>
      </c>
      <c r="Y186" s="126">
        <f t="shared" si="396"/>
        <v>0</v>
      </c>
      <c r="Z186" s="127" t="e">
        <f t="shared" si="397"/>
        <v>#DIV/0!</v>
      </c>
      <c r="AA186" s="281"/>
      <c r="AB186" s="130"/>
      <c r="AC186" s="130"/>
      <c r="AD186" s="130"/>
      <c r="AE186" s="130"/>
      <c r="AF186" s="130"/>
      <c r="AG186" s="130"/>
    </row>
    <row r="187" spans="1:33" ht="24.9" thickBot="1" x14ac:dyDescent="0.5">
      <c r="A187" s="131" t="s">
        <v>70</v>
      </c>
      <c r="B187" s="354" t="s">
        <v>307</v>
      </c>
      <c r="C187" s="351" t="s">
        <v>342</v>
      </c>
      <c r="D187" s="352"/>
      <c r="E187" s="343"/>
      <c r="F187" s="344">
        <v>0.22</v>
      </c>
      <c r="G187" s="136">
        <f t="shared" si="429"/>
        <v>0</v>
      </c>
      <c r="H187" s="134"/>
      <c r="I187" s="135">
        <v>0.22</v>
      </c>
      <c r="J187" s="136">
        <f t="shared" si="430"/>
        <v>0</v>
      </c>
      <c r="K187" s="134"/>
      <c r="L187" s="135">
        <v>0.22</v>
      </c>
      <c r="M187" s="136">
        <f t="shared" si="431"/>
        <v>0</v>
      </c>
      <c r="N187" s="134"/>
      <c r="O187" s="135">
        <v>0.22</v>
      </c>
      <c r="P187" s="136">
        <f t="shared" si="432"/>
        <v>0</v>
      </c>
      <c r="Q187" s="134"/>
      <c r="R187" s="135">
        <v>0.22</v>
      </c>
      <c r="S187" s="136">
        <f t="shared" si="433"/>
        <v>0</v>
      </c>
      <c r="T187" s="134"/>
      <c r="U187" s="135">
        <v>0.22</v>
      </c>
      <c r="V187" s="136">
        <f t="shared" si="434"/>
        <v>0</v>
      </c>
      <c r="W187" s="137">
        <f t="shared" si="435"/>
        <v>0</v>
      </c>
      <c r="X187" s="126">
        <f t="shared" si="436"/>
        <v>0</v>
      </c>
      <c r="Y187" s="126">
        <f t="shared" si="396"/>
        <v>0</v>
      </c>
      <c r="Z187" s="127" t="e">
        <f t="shared" si="397"/>
        <v>#DIV/0!</v>
      </c>
      <c r="AA187" s="151"/>
      <c r="AB187" s="6"/>
      <c r="AC187" s="6"/>
      <c r="AD187" s="6"/>
      <c r="AE187" s="6"/>
      <c r="AF187" s="6"/>
      <c r="AG187" s="6"/>
    </row>
    <row r="188" spans="1:33" ht="30" customHeight="1" thickBot="1" x14ac:dyDescent="0.5">
      <c r="A188" s="294" t="s">
        <v>308</v>
      </c>
      <c r="B188" s="295"/>
      <c r="C188" s="296"/>
      <c r="D188" s="297"/>
      <c r="E188" s="172">
        <f>E179+E175+E170+E165</f>
        <v>40</v>
      </c>
      <c r="F188" s="188"/>
      <c r="G188" s="298">
        <f t="shared" ref="G188:H188" si="437">G179+G175+G170+G165</f>
        <v>150700</v>
      </c>
      <c r="H188" s="172">
        <f t="shared" si="437"/>
        <v>48</v>
      </c>
      <c r="I188" s="188"/>
      <c r="J188" s="298">
        <f t="shared" ref="J188:K188" si="438">J179+J175+J170+J165</f>
        <v>150700</v>
      </c>
      <c r="K188" s="172">
        <f t="shared" si="438"/>
        <v>0</v>
      </c>
      <c r="L188" s="188"/>
      <c r="M188" s="298">
        <f t="shared" ref="M188:N188" si="439">M179+M175+M170+M165</f>
        <v>0</v>
      </c>
      <c r="N188" s="172">
        <f t="shared" si="439"/>
        <v>0</v>
      </c>
      <c r="O188" s="188"/>
      <c r="P188" s="298">
        <f t="shared" ref="P188:Q188" si="440">P179+P175+P170+P165</f>
        <v>0</v>
      </c>
      <c r="Q188" s="172">
        <f t="shared" si="440"/>
        <v>0</v>
      </c>
      <c r="R188" s="188"/>
      <c r="S188" s="298">
        <f t="shared" ref="S188:T188" si="441">S179+S175+S170+S165</f>
        <v>0</v>
      </c>
      <c r="T188" s="172">
        <f t="shared" si="441"/>
        <v>0</v>
      </c>
      <c r="U188" s="188"/>
      <c r="V188" s="298">
        <f>V179+V175+V170+V165</f>
        <v>0</v>
      </c>
      <c r="W188" s="223">
        <f t="shared" ref="W188:X188" si="442">W179+W165+W175+W170</f>
        <v>150700</v>
      </c>
      <c r="X188" s="223">
        <f t="shared" si="442"/>
        <v>150700</v>
      </c>
      <c r="Y188" s="223">
        <f t="shared" si="396"/>
        <v>0</v>
      </c>
      <c r="Z188" s="223">
        <f t="shared" si="397"/>
        <v>0</v>
      </c>
      <c r="AA188" s="224"/>
      <c r="AB188" s="6"/>
      <c r="AC188" s="6"/>
      <c r="AD188" s="6"/>
      <c r="AE188" s="6"/>
      <c r="AF188" s="6"/>
      <c r="AG188" s="6"/>
    </row>
    <row r="189" spans="1:33" ht="30" customHeight="1" x14ac:dyDescent="0.45">
      <c r="A189" s="299" t="s">
        <v>309</v>
      </c>
      <c r="B189" s="300"/>
      <c r="C189" s="301"/>
      <c r="D189" s="302"/>
      <c r="E189" s="303"/>
      <c r="F189" s="304"/>
      <c r="G189" s="305">
        <f>G33+G47+G56+G89+G103+G117+G130+G138+G146+G153+G157+G163+G188</f>
        <v>299060</v>
      </c>
      <c r="H189" s="303"/>
      <c r="I189" s="304"/>
      <c r="J189" s="305">
        <f>J33+J47+J56+J89+J103+J117+J130+J138+J146+J153+J157+J163+J188</f>
        <v>299060</v>
      </c>
      <c r="K189" s="303"/>
      <c r="L189" s="304"/>
      <c r="M189" s="305">
        <f>M33+M47+M56+M89+M103+M117+M130+M138+M146+M153+M157+M163+M188</f>
        <v>0</v>
      </c>
      <c r="N189" s="303"/>
      <c r="O189" s="304"/>
      <c r="P189" s="305">
        <f>P33+P47+P56+P89+P103+P117+P130+P138+P146+P153+P157+P163+P188</f>
        <v>0</v>
      </c>
      <c r="Q189" s="303"/>
      <c r="R189" s="304"/>
      <c r="S189" s="305">
        <f>S33+S47+S56+S89+S103+S117+S130+S138+S146+S153+S157+S163+S188</f>
        <v>0</v>
      </c>
      <c r="T189" s="303"/>
      <c r="U189" s="304"/>
      <c r="V189" s="305">
        <f>V33+V47+V56+V89+V103+V117+V130+V138+V146+V153+V157+V163+V188</f>
        <v>0</v>
      </c>
      <c r="W189" s="305">
        <f>W33+W47+W56+W89+W103+W117+W130+W138+W146+W153+W157+W163+W188</f>
        <v>299060</v>
      </c>
      <c r="X189" s="305">
        <f>X33+X47+X56+X89+X103+X117+X130+X138+X146+X153+X157+X163+X188</f>
        <v>299060</v>
      </c>
      <c r="Y189" s="305">
        <f>Y33+Y47+Y56+Y89+Y103+Y117+Y130+Y138+Y146+Y153+Y157+Y163+Y188</f>
        <v>0</v>
      </c>
      <c r="Z189" s="306">
        <f t="shared" si="397"/>
        <v>0</v>
      </c>
      <c r="AA189" s="307"/>
      <c r="AB189" s="6"/>
      <c r="AC189" s="6"/>
      <c r="AD189" s="6"/>
      <c r="AE189" s="6"/>
      <c r="AF189" s="6"/>
      <c r="AG189" s="6"/>
    </row>
    <row r="190" spans="1:33" ht="15" customHeight="1" x14ac:dyDescent="0.45">
      <c r="A190" s="383"/>
      <c r="B190" s="358"/>
      <c r="C190" s="358"/>
      <c r="D190" s="73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79"/>
      <c r="U190" s="79"/>
      <c r="V190" s="79"/>
      <c r="W190" s="308"/>
      <c r="X190" s="308"/>
      <c r="Y190" s="308"/>
      <c r="Z190" s="308"/>
      <c r="AA190" s="82"/>
      <c r="AB190" s="6"/>
      <c r="AC190" s="6"/>
      <c r="AD190" s="6"/>
      <c r="AE190" s="6"/>
      <c r="AF190" s="6"/>
      <c r="AG190" s="6"/>
    </row>
    <row r="191" spans="1:33" ht="30" customHeight="1" x14ac:dyDescent="0.45">
      <c r="A191" s="384" t="s">
        <v>310</v>
      </c>
      <c r="B191" s="370"/>
      <c r="C191" s="385"/>
      <c r="D191" s="309"/>
      <c r="E191" s="303"/>
      <c r="F191" s="304"/>
      <c r="G191" s="310">
        <f>Фінансування!C27-'Кошторис  витрат'!G189</f>
        <v>0</v>
      </c>
      <c r="H191" s="303"/>
      <c r="I191" s="304"/>
      <c r="J191" s="310">
        <f>Фінансування!C28-'Кошторис  витрат'!J189</f>
        <v>0</v>
      </c>
      <c r="K191" s="303"/>
      <c r="L191" s="304"/>
      <c r="M191" s="310">
        <f>Фінансування!J27-'Кошторис  витрат'!M189</f>
        <v>0</v>
      </c>
      <c r="N191" s="303"/>
      <c r="O191" s="304"/>
      <c r="P191" s="310">
        <f>Фінансування!J28-'Кошторис  витрат'!P189</f>
        <v>0</v>
      </c>
      <c r="Q191" s="303"/>
      <c r="R191" s="304"/>
      <c r="S191" s="310">
        <f>Фінансування!L27-'Кошторис  витрат'!S189</f>
        <v>0</v>
      </c>
      <c r="T191" s="303"/>
      <c r="U191" s="304"/>
      <c r="V191" s="310">
        <f>Фінансування!L28-'Кошторис  витрат'!V189</f>
        <v>0</v>
      </c>
      <c r="W191" s="311">
        <f>Фінансування!N27-'Кошторис  витрат'!W189</f>
        <v>0</v>
      </c>
      <c r="X191" s="311">
        <f>Фінансування!N28-'Кошторис  витрат'!X189</f>
        <v>0</v>
      </c>
      <c r="Y191" s="311"/>
      <c r="Z191" s="311"/>
      <c r="AA191" s="312"/>
      <c r="AB191" s="6"/>
      <c r="AC191" s="6"/>
      <c r="AD191" s="6"/>
      <c r="AE191" s="6"/>
      <c r="AF191" s="6"/>
      <c r="AG191" s="6"/>
    </row>
    <row r="192" spans="1:33" ht="15.75" customHeight="1" x14ac:dyDescent="0.45">
      <c r="A192" s="1"/>
      <c r="B192" s="313"/>
      <c r="C192" s="2"/>
      <c r="D192" s="314"/>
      <c r="E192" s="69"/>
      <c r="F192" s="69"/>
      <c r="G192" s="69"/>
      <c r="H192" s="69"/>
      <c r="I192" s="69"/>
      <c r="J192" s="69"/>
      <c r="K192" s="69"/>
      <c r="L192" s="69"/>
      <c r="M192" s="69"/>
      <c r="N192" s="69"/>
      <c r="O192" s="69"/>
      <c r="P192" s="69"/>
      <c r="Q192" s="69"/>
      <c r="R192" s="69"/>
      <c r="S192" s="69"/>
      <c r="T192" s="69"/>
      <c r="U192" s="69"/>
      <c r="V192" s="69"/>
      <c r="W192" s="70"/>
      <c r="X192" s="70"/>
      <c r="Y192" s="70"/>
      <c r="Z192" s="70"/>
      <c r="AA192" s="2"/>
      <c r="AB192" s="1"/>
      <c r="AC192" s="1"/>
      <c r="AD192" s="1"/>
      <c r="AE192" s="1"/>
      <c r="AF192" s="1"/>
      <c r="AG192" s="1"/>
    </row>
    <row r="193" spans="1:33" ht="15.75" customHeight="1" x14ac:dyDescent="0.45">
      <c r="A193" s="1"/>
      <c r="B193" s="313"/>
      <c r="C193" s="2"/>
      <c r="D193" s="314"/>
      <c r="E193" s="69"/>
      <c r="F193" s="69"/>
      <c r="G193" s="69"/>
      <c r="H193" s="69"/>
      <c r="I193" s="69"/>
      <c r="J193" s="69"/>
      <c r="K193" s="69"/>
      <c r="L193" s="69"/>
      <c r="M193" s="69"/>
      <c r="N193" s="69"/>
      <c r="O193" s="69"/>
      <c r="P193" s="69"/>
      <c r="Q193" s="69"/>
      <c r="R193" s="69"/>
      <c r="S193" s="69"/>
      <c r="T193" s="69"/>
      <c r="U193" s="69"/>
      <c r="V193" s="69"/>
      <c r="W193" s="70"/>
      <c r="X193" s="70"/>
      <c r="Y193" s="70"/>
      <c r="Z193" s="70"/>
      <c r="AA193" s="2"/>
      <c r="AB193" s="1"/>
      <c r="AC193" s="1"/>
      <c r="AD193" s="1"/>
      <c r="AE193" s="1"/>
      <c r="AF193" s="1"/>
      <c r="AG193" s="1"/>
    </row>
    <row r="194" spans="1:33" ht="15.75" customHeight="1" x14ac:dyDescent="0.45">
      <c r="A194" s="1"/>
      <c r="B194" s="313"/>
      <c r="C194" s="2"/>
      <c r="D194" s="314"/>
      <c r="E194" s="69"/>
      <c r="F194" s="69"/>
      <c r="G194" s="69"/>
      <c r="H194" s="69"/>
      <c r="I194" s="69"/>
      <c r="J194" s="69"/>
      <c r="K194" s="69"/>
      <c r="L194" s="69"/>
      <c r="M194" s="69"/>
      <c r="N194" s="69"/>
      <c r="O194" s="69"/>
      <c r="P194" s="69"/>
      <c r="Q194" s="69"/>
      <c r="R194" s="69"/>
      <c r="S194" s="69"/>
      <c r="T194" s="69"/>
      <c r="U194" s="69"/>
      <c r="V194" s="69"/>
      <c r="W194" s="70"/>
      <c r="X194" s="70"/>
      <c r="Y194" s="70"/>
      <c r="Z194" s="70"/>
      <c r="AA194" s="2"/>
      <c r="AB194" s="1"/>
      <c r="AC194" s="1"/>
      <c r="AD194" s="1"/>
      <c r="AE194" s="1"/>
      <c r="AF194" s="1"/>
      <c r="AG194" s="1"/>
    </row>
    <row r="195" spans="1:33" ht="15.75" customHeight="1" x14ac:dyDescent="0.45">
      <c r="A195" s="315"/>
      <c r="B195" s="316"/>
      <c r="C195" s="355" t="s">
        <v>344</v>
      </c>
      <c r="D195" s="314"/>
      <c r="E195" s="317"/>
      <c r="F195" s="317"/>
      <c r="G195" s="69"/>
      <c r="H195" s="318"/>
      <c r="I195" s="375" t="s">
        <v>345</v>
      </c>
      <c r="J195" s="375"/>
      <c r="K195" s="375"/>
      <c r="L195" s="2"/>
      <c r="M195" s="69"/>
      <c r="N195" s="319"/>
      <c r="O195" s="2"/>
      <c r="P195" s="69"/>
      <c r="Q195" s="69"/>
      <c r="R195" s="69"/>
      <c r="S195" s="69"/>
      <c r="T195" s="69"/>
      <c r="U195" s="69"/>
      <c r="V195" s="69"/>
      <c r="W195" s="70"/>
      <c r="X195" s="70"/>
      <c r="Y195" s="70"/>
      <c r="Z195" s="70"/>
      <c r="AA195" s="2"/>
      <c r="AB195" s="1"/>
      <c r="AC195" s="2"/>
      <c r="AD195" s="1"/>
      <c r="AE195" s="1"/>
      <c r="AF195" s="1"/>
      <c r="AG195" s="1"/>
    </row>
    <row r="196" spans="1:33" ht="15.75" customHeight="1" x14ac:dyDescent="0.45">
      <c r="A196" s="320"/>
      <c r="B196" s="321"/>
      <c r="C196" s="322" t="s">
        <v>311</v>
      </c>
      <c r="D196" s="323"/>
      <c r="E196" s="324" t="s">
        <v>312</v>
      </c>
      <c r="F196" s="324"/>
      <c r="G196" s="325"/>
      <c r="H196" s="326"/>
      <c r="I196" s="327" t="s">
        <v>313</v>
      </c>
      <c r="J196" s="325"/>
      <c r="K196" s="326"/>
      <c r="L196" s="332"/>
      <c r="M196" s="325"/>
      <c r="N196" s="326"/>
      <c r="O196" s="327"/>
      <c r="P196" s="325"/>
      <c r="Q196" s="325"/>
      <c r="R196" s="325"/>
      <c r="S196" s="325"/>
      <c r="T196" s="325"/>
      <c r="U196" s="325"/>
      <c r="V196" s="325"/>
      <c r="W196" s="328"/>
      <c r="X196" s="328"/>
      <c r="Y196" s="328"/>
      <c r="Z196" s="328"/>
      <c r="AA196" s="329"/>
      <c r="AB196" s="330"/>
      <c r="AC196" s="329"/>
      <c r="AD196" s="330"/>
      <c r="AE196" s="330"/>
      <c r="AF196" s="330"/>
      <c r="AG196" s="330"/>
    </row>
    <row r="197" spans="1:33" ht="15.75" customHeight="1" x14ac:dyDescent="0.45">
      <c r="A197" s="1"/>
      <c r="B197" s="313"/>
      <c r="C197" s="2"/>
      <c r="D197" s="314"/>
      <c r="E197" s="69"/>
      <c r="F197" s="69"/>
      <c r="G197" s="69"/>
      <c r="H197" s="69"/>
      <c r="I197" s="69"/>
      <c r="J197" s="69"/>
      <c r="K197" s="69"/>
      <c r="L197" s="69"/>
      <c r="M197" s="69"/>
      <c r="N197" s="69"/>
      <c r="O197" s="69"/>
      <c r="P197" s="69"/>
      <c r="Q197" s="69"/>
      <c r="R197" s="69"/>
      <c r="S197" s="69"/>
      <c r="T197" s="69"/>
      <c r="U197" s="69"/>
      <c r="V197" s="69"/>
      <c r="W197" s="70"/>
      <c r="X197" s="70"/>
      <c r="Y197" s="70"/>
      <c r="Z197" s="70"/>
      <c r="AA197" s="2"/>
      <c r="AB197" s="1"/>
      <c r="AC197" s="1"/>
      <c r="AD197" s="1"/>
      <c r="AE197" s="1"/>
      <c r="AF197" s="1"/>
      <c r="AG197" s="1"/>
    </row>
    <row r="198" spans="1:33" ht="15.75" customHeight="1" x14ac:dyDescent="0.45">
      <c r="A198" s="1"/>
      <c r="B198" s="313"/>
      <c r="C198" s="2"/>
      <c r="D198" s="314"/>
      <c r="E198" s="69"/>
      <c r="F198" s="69"/>
      <c r="G198" s="69"/>
      <c r="H198" s="69"/>
      <c r="I198" s="69"/>
      <c r="J198" s="69"/>
      <c r="K198" s="69"/>
      <c r="L198" s="69"/>
      <c r="M198" s="69"/>
      <c r="N198" s="69"/>
      <c r="O198" s="69"/>
      <c r="P198" s="69"/>
      <c r="Q198" s="69"/>
      <c r="R198" s="69"/>
      <c r="S198" s="69"/>
      <c r="T198" s="69"/>
      <c r="U198" s="69"/>
      <c r="V198" s="69"/>
      <c r="W198" s="70"/>
      <c r="X198" s="70"/>
      <c r="Y198" s="70"/>
      <c r="Z198" s="70"/>
      <c r="AA198" s="2"/>
      <c r="AB198" s="1"/>
      <c r="AC198" s="1"/>
      <c r="AD198" s="1"/>
      <c r="AE198" s="1"/>
      <c r="AF198" s="1"/>
      <c r="AG198" s="1"/>
    </row>
    <row r="199" spans="1:33" ht="15.75" customHeight="1" x14ac:dyDescent="0.45">
      <c r="A199" s="1"/>
      <c r="B199" s="313"/>
      <c r="C199" s="2"/>
      <c r="D199" s="314"/>
      <c r="E199" s="69"/>
      <c r="F199" s="69"/>
      <c r="G199" s="69"/>
      <c r="H199" s="69"/>
      <c r="I199" s="69"/>
      <c r="J199" s="69"/>
      <c r="K199" s="69"/>
      <c r="L199" s="69"/>
      <c r="M199" s="69"/>
      <c r="N199" s="69"/>
      <c r="O199" s="69"/>
      <c r="P199" s="69"/>
      <c r="Q199" s="69"/>
      <c r="R199" s="69"/>
      <c r="S199" s="69"/>
      <c r="T199" s="69"/>
      <c r="U199" s="69"/>
      <c r="V199" s="69"/>
      <c r="W199" s="70"/>
      <c r="X199" s="70"/>
      <c r="Y199" s="70"/>
      <c r="Z199" s="70"/>
      <c r="AA199" s="2"/>
      <c r="AB199" s="1"/>
      <c r="AC199" s="1"/>
      <c r="AD199" s="1"/>
      <c r="AE199" s="1"/>
      <c r="AF199" s="1"/>
      <c r="AG199" s="1"/>
    </row>
    <row r="200" spans="1:33" ht="15.75" customHeight="1" x14ac:dyDescent="0.45">
      <c r="A200" s="1"/>
      <c r="B200" s="313"/>
      <c r="C200" s="2"/>
      <c r="D200" s="314"/>
      <c r="E200" s="69"/>
      <c r="F200" s="69"/>
      <c r="G200" s="69"/>
      <c r="H200" s="69"/>
      <c r="I200" s="69"/>
      <c r="J200" s="69"/>
      <c r="K200" s="69"/>
      <c r="L200" s="69"/>
      <c r="M200" s="69"/>
      <c r="N200" s="69"/>
      <c r="O200" s="69"/>
      <c r="P200" s="69"/>
      <c r="Q200" s="69"/>
      <c r="R200" s="69"/>
      <c r="S200" s="69"/>
      <c r="T200" s="69"/>
      <c r="U200" s="69"/>
      <c r="V200" s="69"/>
      <c r="W200" s="331"/>
      <c r="X200" s="331"/>
      <c r="Y200" s="331"/>
      <c r="Z200" s="331"/>
      <c r="AA200" s="2"/>
      <c r="AB200" s="1"/>
      <c r="AC200" s="1"/>
      <c r="AD200" s="1"/>
      <c r="AE200" s="1"/>
      <c r="AF200" s="1"/>
      <c r="AG200" s="1"/>
    </row>
    <row r="201" spans="1:33" ht="15.75" customHeight="1" x14ac:dyDescent="0.45">
      <c r="A201" s="1"/>
      <c r="B201" s="313"/>
      <c r="C201" s="2"/>
      <c r="D201" s="314"/>
      <c r="E201" s="69"/>
      <c r="F201" s="69"/>
      <c r="G201" s="69"/>
      <c r="H201" s="69"/>
      <c r="I201" s="69"/>
      <c r="J201" s="69"/>
      <c r="K201" s="69"/>
      <c r="L201" s="69"/>
      <c r="M201" s="69"/>
      <c r="N201" s="69"/>
      <c r="O201" s="69"/>
      <c r="P201" s="69"/>
      <c r="Q201" s="69"/>
      <c r="R201" s="69"/>
      <c r="S201" s="69"/>
      <c r="T201" s="69"/>
      <c r="U201" s="69"/>
      <c r="V201" s="69"/>
      <c r="W201" s="331"/>
      <c r="X201" s="331"/>
      <c r="Y201" s="331"/>
      <c r="Z201" s="331"/>
      <c r="AA201" s="2"/>
      <c r="AB201" s="1"/>
      <c r="AC201" s="1"/>
      <c r="AD201" s="1"/>
      <c r="AE201" s="1"/>
      <c r="AF201" s="1"/>
      <c r="AG201" s="1"/>
    </row>
    <row r="202" spans="1:33" ht="15.75" customHeight="1" x14ac:dyDescent="0.45">
      <c r="A202" s="1"/>
      <c r="B202" s="313"/>
      <c r="C202" s="2"/>
      <c r="D202" s="314"/>
      <c r="E202" s="69"/>
      <c r="F202" s="69"/>
      <c r="G202" s="69"/>
      <c r="H202" s="69"/>
      <c r="I202" s="69"/>
      <c r="J202" s="69"/>
      <c r="K202" s="69"/>
      <c r="L202" s="69"/>
      <c r="M202" s="69"/>
      <c r="N202" s="69"/>
      <c r="O202" s="69"/>
      <c r="P202" s="69"/>
      <c r="Q202" s="69"/>
      <c r="R202" s="69"/>
      <c r="S202" s="69"/>
      <c r="T202" s="69"/>
      <c r="U202" s="69"/>
      <c r="V202" s="69"/>
      <c r="W202" s="331"/>
      <c r="X202" s="331"/>
      <c r="Y202" s="331"/>
      <c r="Z202" s="331"/>
      <c r="AA202" s="2"/>
      <c r="AB202" s="1"/>
      <c r="AC202" s="1"/>
      <c r="AD202" s="1"/>
      <c r="AE202" s="1"/>
      <c r="AF202" s="1"/>
      <c r="AG202" s="1"/>
    </row>
    <row r="203" spans="1:33" ht="15.75" customHeight="1" x14ac:dyDescent="0.45">
      <c r="A203" s="1"/>
      <c r="B203" s="313"/>
      <c r="C203" s="2"/>
      <c r="D203" s="314"/>
      <c r="E203" s="69"/>
      <c r="F203" s="69"/>
      <c r="G203" s="69"/>
      <c r="H203" s="69"/>
      <c r="I203" s="69"/>
      <c r="J203" s="69"/>
      <c r="K203" s="69"/>
      <c r="L203" s="69"/>
      <c r="M203" s="69"/>
      <c r="N203" s="69"/>
      <c r="O203" s="69"/>
      <c r="P203" s="69"/>
      <c r="Q203" s="69"/>
      <c r="R203" s="69"/>
      <c r="S203" s="69"/>
      <c r="T203" s="69"/>
      <c r="U203" s="69"/>
      <c r="V203" s="69"/>
      <c r="W203" s="331"/>
      <c r="X203" s="331"/>
      <c r="Y203" s="331"/>
      <c r="Z203" s="331"/>
      <c r="AA203" s="2"/>
      <c r="AB203" s="1"/>
      <c r="AC203" s="1"/>
      <c r="AD203" s="1"/>
      <c r="AE203" s="1"/>
      <c r="AF203" s="1"/>
      <c r="AG203" s="1"/>
    </row>
    <row r="204" spans="1:33" ht="15.75" customHeight="1" x14ac:dyDescent="0.45">
      <c r="A204" s="1"/>
      <c r="B204" s="313"/>
      <c r="C204" s="2"/>
      <c r="D204" s="314"/>
      <c r="E204" s="69"/>
      <c r="F204" s="69"/>
      <c r="G204" s="69"/>
      <c r="H204" s="69"/>
      <c r="I204" s="69"/>
      <c r="J204" s="69"/>
      <c r="K204" s="69"/>
      <c r="L204" s="69"/>
      <c r="M204" s="69"/>
      <c r="N204" s="69"/>
      <c r="O204" s="69"/>
      <c r="P204" s="69"/>
      <c r="Q204" s="69"/>
      <c r="R204" s="69"/>
      <c r="S204" s="69"/>
      <c r="T204" s="69"/>
      <c r="U204" s="69"/>
      <c r="V204" s="69"/>
      <c r="W204" s="331"/>
      <c r="X204" s="331"/>
      <c r="Y204" s="331"/>
      <c r="Z204" s="331"/>
      <c r="AA204" s="2"/>
      <c r="AB204" s="1"/>
      <c r="AC204" s="1"/>
      <c r="AD204" s="1"/>
      <c r="AE204" s="1"/>
      <c r="AF204" s="1"/>
      <c r="AG204" s="1"/>
    </row>
    <row r="205" spans="1:33" ht="15.75" customHeight="1" x14ac:dyDescent="0.45">
      <c r="A205" s="1"/>
      <c r="B205" s="313"/>
      <c r="C205" s="2"/>
      <c r="D205" s="314"/>
      <c r="E205" s="69"/>
      <c r="F205" s="69"/>
      <c r="G205" s="69"/>
      <c r="H205" s="69"/>
      <c r="I205" s="69"/>
      <c r="J205" s="69"/>
      <c r="K205" s="69"/>
      <c r="L205" s="69"/>
      <c r="M205" s="69"/>
      <c r="N205" s="69"/>
      <c r="O205" s="69"/>
      <c r="P205" s="69"/>
      <c r="Q205" s="69"/>
      <c r="R205" s="69"/>
      <c r="S205" s="69"/>
      <c r="T205" s="69"/>
      <c r="U205" s="69"/>
      <c r="V205" s="69"/>
      <c r="W205" s="331"/>
      <c r="X205" s="331"/>
      <c r="Y205" s="331"/>
      <c r="Z205" s="331"/>
      <c r="AA205" s="2"/>
      <c r="AB205" s="1"/>
      <c r="AC205" s="1"/>
      <c r="AD205" s="1"/>
      <c r="AE205" s="1"/>
      <c r="AF205" s="1"/>
      <c r="AG205" s="1"/>
    </row>
    <row r="206" spans="1:33" ht="15.75" customHeight="1" x14ac:dyDescent="0.45">
      <c r="A206" s="1"/>
      <c r="B206" s="313"/>
      <c r="C206" s="2"/>
      <c r="D206" s="314"/>
      <c r="E206" s="69"/>
      <c r="F206" s="69"/>
      <c r="G206" s="69"/>
      <c r="H206" s="69"/>
      <c r="I206" s="69"/>
      <c r="J206" s="69"/>
      <c r="K206" s="69"/>
      <c r="L206" s="69"/>
      <c r="M206" s="69"/>
      <c r="N206" s="69"/>
      <c r="O206" s="69"/>
      <c r="P206" s="69"/>
      <c r="Q206" s="69"/>
      <c r="R206" s="69"/>
      <c r="S206" s="69"/>
      <c r="T206" s="69"/>
      <c r="U206" s="69"/>
      <c r="V206" s="69"/>
      <c r="W206" s="331"/>
      <c r="X206" s="331"/>
      <c r="Y206" s="331"/>
      <c r="Z206" s="331"/>
      <c r="AA206" s="2"/>
      <c r="AB206" s="1"/>
      <c r="AC206" s="1"/>
      <c r="AD206" s="1"/>
      <c r="AE206" s="1"/>
      <c r="AF206" s="1"/>
      <c r="AG206" s="1"/>
    </row>
    <row r="207" spans="1:33" ht="15.75" customHeight="1" x14ac:dyDescent="0.45">
      <c r="A207" s="1"/>
      <c r="B207" s="313"/>
      <c r="C207" s="2"/>
      <c r="D207" s="314"/>
      <c r="E207" s="69"/>
      <c r="F207" s="69"/>
      <c r="G207" s="69"/>
      <c r="H207" s="69"/>
      <c r="I207" s="69"/>
      <c r="J207" s="69"/>
      <c r="K207" s="69"/>
      <c r="L207" s="69"/>
      <c r="M207" s="69"/>
      <c r="N207" s="69"/>
      <c r="O207" s="69"/>
      <c r="P207" s="69"/>
      <c r="Q207" s="69"/>
      <c r="R207" s="69"/>
      <c r="S207" s="69"/>
      <c r="T207" s="69"/>
      <c r="U207" s="69"/>
      <c r="V207" s="69"/>
      <c r="W207" s="331"/>
      <c r="X207" s="331"/>
      <c r="Y207" s="331"/>
      <c r="Z207" s="331"/>
      <c r="AA207" s="2"/>
      <c r="AB207" s="1"/>
      <c r="AC207" s="1"/>
      <c r="AD207" s="1"/>
      <c r="AE207" s="1"/>
      <c r="AF207" s="1"/>
      <c r="AG207" s="1"/>
    </row>
    <row r="208" spans="1:33" ht="15.75" customHeight="1" x14ac:dyDescent="0.45">
      <c r="A208" s="1"/>
      <c r="B208" s="313"/>
      <c r="C208" s="2"/>
      <c r="D208" s="314"/>
      <c r="E208" s="69"/>
      <c r="F208" s="69"/>
      <c r="G208" s="69"/>
      <c r="H208" s="69"/>
      <c r="I208" s="69"/>
      <c r="J208" s="69"/>
      <c r="K208" s="69"/>
      <c r="L208" s="69"/>
      <c r="M208" s="69"/>
      <c r="N208" s="69"/>
      <c r="O208" s="69"/>
      <c r="P208" s="69"/>
      <c r="Q208" s="69"/>
      <c r="R208" s="69"/>
      <c r="S208" s="69"/>
      <c r="T208" s="69"/>
      <c r="U208" s="69"/>
      <c r="V208" s="69"/>
      <c r="W208" s="331"/>
      <c r="X208" s="331"/>
      <c r="Y208" s="331"/>
      <c r="Z208" s="331"/>
      <c r="AA208" s="2"/>
      <c r="AB208" s="1"/>
      <c r="AC208" s="1"/>
      <c r="AD208" s="1"/>
      <c r="AE208" s="1"/>
      <c r="AF208" s="1"/>
      <c r="AG208" s="1"/>
    </row>
    <row r="209" spans="1:33" ht="15.75" customHeight="1" x14ac:dyDescent="0.45">
      <c r="A209" s="1"/>
      <c r="B209" s="313"/>
      <c r="C209" s="2"/>
      <c r="D209" s="314"/>
      <c r="E209" s="69"/>
      <c r="F209" s="69"/>
      <c r="G209" s="69"/>
      <c r="H209" s="69"/>
      <c r="I209" s="69"/>
      <c r="J209" s="69"/>
      <c r="K209" s="69"/>
      <c r="L209" s="69"/>
      <c r="M209" s="69"/>
      <c r="N209" s="69"/>
      <c r="O209" s="69"/>
      <c r="P209" s="69"/>
      <c r="Q209" s="69"/>
      <c r="R209" s="69"/>
      <c r="S209" s="69"/>
      <c r="T209" s="69"/>
      <c r="U209" s="69"/>
      <c r="V209" s="69"/>
      <c r="W209" s="331"/>
      <c r="X209" s="331"/>
      <c r="Y209" s="331"/>
      <c r="Z209" s="331"/>
      <c r="AA209" s="2"/>
      <c r="AB209" s="1"/>
      <c r="AC209" s="1"/>
      <c r="AD209" s="1"/>
      <c r="AE209" s="1"/>
      <c r="AF209" s="1"/>
      <c r="AG209" s="1"/>
    </row>
    <row r="210" spans="1:33" ht="15.75" customHeight="1" x14ac:dyDescent="0.45">
      <c r="A210" s="1"/>
      <c r="B210" s="313"/>
      <c r="C210" s="2"/>
      <c r="D210" s="314"/>
      <c r="E210" s="69"/>
      <c r="F210" s="69"/>
      <c r="G210" s="69"/>
      <c r="H210" s="69"/>
      <c r="I210" s="69"/>
      <c r="J210" s="69"/>
      <c r="K210" s="69"/>
      <c r="L210" s="69"/>
      <c r="M210" s="69"/>
      <c r="N210" s="69"/>
      <c r="O210" s="69"/>
      <c r="P210" s="69"/>
      <c r="Q210" s="69"/>
      <c r="R210" s="69"/>
      <c r="S210" s="69"/>
      <c r="T210" s="69"/>
      <c r="U210" s="69"/>
      <c r="V210" s="69"/>
      <c r="W210" s="331"/>
      <c r="X210" s="331"/>
      <c r="Y210" s="331"/>
      <c r="Z210" s="331"/>
      <c r="AA210" s="2"/>
      <c r="AB210" s="1"/>
      <c r="AC210" s="1"/>
      <c r="AD210" s="1"/>
      <c r="AE210" s="1"/>
      <c r="AF210" s="1"/>
      <c r="AG210" s="1"/>
    </row>
    <row r="211" spans="1:33" ht="15.75" customHeight="1" x14ac:dyDescent="0.45">
      <c r="A211" s="1"/>
      <c r="B211" s="313"/>
      <c r="C211" s="2"/>
      <c r="D211" s="314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  <c r="R211" s="69"/>
      <c r="S211" s="69"/>
      <c r="T211" s="69"/>
      <c r="U211" s="69"/>
      <c r="V211" s="69"/>
      <c r="W211" s="331"/>
      <c r="X211" s="331"/>
      <c r="Y211" s="331"/>
      <c r="Z211" s="331"/>
      <c r="AA211" s="2"/>
      <c r="AB211" s="1"/>
      <c r="AC211" s="1"/>
      <c r="AD211" s="1"/>
      <c r="AE211" s="1"/>
      <c r="AF211" s="1"/>
      <c r="AG211" s="1"/>
    </row>
    <row r="212" spans="1:33" ht="15.75" customHeight="1" x14ac:dyDescent="0.45">
      <c r="A212" s="1"/>
      <c r="B212" s="313"/>
      <c r="C212" s="2"/>
      <c r="D212" s="314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  <c r="R212" s="69"/>
      <c r="S212" s="69"/>
      <c r="T212" s="69"/>
      <c r="U212" s="69"/>
      <c r="V212" s="69"/>
      <c r="W212" s="331"/>
      <c r="X212" s="331"/>
      <c r="Y212" s="331"/>
      <c r="Z212" s="331"/>
      <c r="AA212" s="2"/>
      <c r="AB212" s="1"/>
      <c r="AC212" s="1"/>
      <c r="AD212" s="1"/>
      <c r="AE212" s="1"/>
      <c r="AF212" s="1"/>
      <c r="AG212" s="1"/>
    </row>
    <row r="213" spans="1:33" ht="15.75" customHeight="1" x14ac:dyDescent="0.45">
      <c r="A213" s="1"/>
      <c r="B213" s="313"/>
      <c r="C213" s="2"/>
      <c r="D213" s="314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  <c r="R213" s="69"/>
      <c r="S213" s="69"/>
      <c r="T213" s="69"/>
      <c r="U213" s="69"/>
      <c r="V213" s="69"/>
      <c r="W213" s="331"/>
      <c r="X213" s="331"/>
      <c r="Y213" s="331"/>
      <c r="Z213" s="331"/>
      <c r="AA213" s="2"/>
      <c r="AB213" s="1"/>
      <c r="AC213" s="1"/>
      <c r="AD213" s="1"/>
      <c r="AE213" s="1"/>
      <c r="AF213" s="1"/>
      <c r="AG213" s="1"/>
    </row>
    <row r="214" spans="1:33" ht="15.75" customHeight="1" x14ac:dyDescent="0.45">
      <c r="A214" s="1"/>
      <c r="B214" s="313"/>
      <c r="C214" s="2"/>
      <c r="D214" s="314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  <c r="R214" s="69"/>
      <c r="S214" s="69"/>
      <c r="T214" s="69"/>
      <c r="U214" s="69"/>
      <c r="V214" s="69"/>
      <c r="W214" s="331"/>
      <c r="X214" s="331"/>
      <c r="Y214" s="331"/>
      <c r="Z214" s="331"/>
      <c r="AA214" s="2"/>
      <c r="AB214" s="1"/>
      <c r="AC214" s="1"/>
      <c r="AD214" s="1"/>
      <c r="AE214" s="1"/>
      <c r="AF214" s="1"/>
      <c r="AG214" s="1"/>
    </row>
    <row r="215" spans="1:33" ht="15.75" customHeight="1" x14ac:dyDescent="0.45">
      <c r="A215" s="1"/>
      <c r="B215" s="313"/>
      <c r="C215" s="2"/>
      <c r="D215" s="314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  <c r="R215" s="69"/>
      <c r="S215" s="69"/>
      <c r="T215" s="69"/>
      <c r="U215" s="69"/>
      <c r="V215" s="69"/>
      <c r="W215" s="331"/>
      <c r="X215" s="331"/>
      <c r="Y215" s="331"/>
      <c r="Z215" s="331"/>
      <c r="AA215" s="2"/>
      <c r="AB215" s="1"/>
      <c r="AC215" s="1"/>
      <c r="AD215" s="1"/>
      <c r="AE215" s="1"/>
      <c r="AF215" s="1"/>
      <c r="AG215" s="1"/>
    </row>
    <row r="216" spans="1:33" ht="15.75" customHeight="1" x14ac:dyDescent="0.45">
      <c r="A216" s="1"/>
      <c r="B216" s="313"/>
      <c r="C216" s="2"/>
      <c r="D216" s="314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  <c r="R216" s="69"/>
      <c r="S216" s="69"/>
      <c r="T216" s="69"/>
      <c r="U216" s="69"/>
      <c r="V216" s="69"/>
      <c r="W216" s="331"/>
      <c r="X216" s="331"/>
      <c r="Y216" s="331"/>
      <c r="Z216" s="331"/>
      <c r="AA216" s="2"/>
      <c r="AB216" s="1"/>
      <c r="AC216" s="1"/>
      <c r="AD216" s="1"/>
      <c r="AE216" s="1"/>
      <c r="AF216" s="1"/>
      <c r="AG216" s="1"/>
    </row>
    <row r="217" spans="1:33" ht="15.75" customHeight="1" x14ac:dyDescent="0.45">
      <c r="A217" s="1"/>
      <c r="B217" s="313"/>
      <c r="C217" s="2"/>
      <c r="D217" s="314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  <c r="R217" s="69"/>
      <c r="S217" s="69"/>
      <c r="T217" s="69"/>
      <c r="U217" s="69"/>
      <c r="V217" s="69"/>
      <c r="W217" s="331"/>
      <c r="X217" s="331"/>
      <c r="Y217" s="331"/>
      <c r="Z217" s="331"/>
      <c r="AA217" s="2"/>
      <c r="AB217" s="1"/>
      <c r="AC217" s="1"/>
      <c r="AD217" s="1"/>
      <c r="AE217" s="1"/>
      <c r="AF217" s="1"/>
      <c r="AG217" s="1"/>
    </row>
    <row r="218" spans="1:33" ht="15.75" customHeight="1" x14ac:dyDescent="0.45">
      <c r="A218" s="1"/>
      <c r="B218" s="313"/>
      <c r="C218" s="2"/>
      <c r="D218" s="314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  <c r="R218" s="69"/>
      <c r="S218" s="69"/>
      <c r="T218" s="69"/>
      <c r="U218" s="69"/>
      <c r="V218" s="69"/>
      <c r="W218" s="331"/>
      <c r="X218" s="331"/>
      <c r="Y218" s="331"/>
      <c r="Z218" s="331"/>
      <c r="AA218" s="2"/>
      <c r="AB218" s="1"/>
      <c r="AC218" s="1"/>
      <c r="AD218" s="1"/>
      <c r="AE218" s="1"/>
      <c r="AF218" s="1"/>
      <c r="AG218" s="1"/>
    </row>
    <row r="219" spans="1:33" ht="15.75" customHeight="1" x14ac:dyDescent="0.45">
      <c r="A219" s="1"/>
      <c r="B219" s="313"/>
      <c r="C219" s="2"/>
      <c r="D219" s="314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  <c r="R219" s="69"/>
      <c r="S219" s="69"/>
      <c r="T219" s="69"/>
      <c r="U219" s="69"/>
      <c r="V219" s="69"/>
      <c r="W219" s="331"/>
      <c r="X219" s="331"/>
      <c r="Y219" s="331"/>
      <c r="Z219" s="331"/>
      <c r="AA219" s="2"/>
      <c r="AB219" s="1"/>
      <c r="AC219" s="1"/>
      <c r="AD219" s="1"/>
      <c r="AE219" s="1"/>
      <c r="AF219" s="1"/>
      <c r="AG219" s="1"/>
    </row>
    <row r="220" spans="1:33" ht="15.75" customHeight="1" x14ac:dyDescent="0.45">
      <c r="A220" s="1"/>
      <c r="B220" s="313"/>
      <c r="C220" s="2"/>
      <c r="D220" s="314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  <c r="R220" s="69"/>
      <c r="S220" s="69"/>
      <c r="T220" s="69"/>
      <c r="U220" s="69"/>
      <c r="V220" s="69"/>
      <c r="W220" s="331"/>
      <c r="X220" s="331"/>
      <c r="Y220" s="331"/>
      <c r="Z220" s="331"/>
      <c r="AA220" s="2"/>
      <c r="AB220" s="1"/>
      <c r="AC220" s="1"/>
      <c r="AD220" s="1"/>
      <c r="AE220" s="1"/>
      <c r="AF220" s="1"/>
      <c r="AG220" s="1"/>
    </row>
    <row r="221" spans="1:33" ht="15.75" customHeight="1" x14ac:dyDescent="0.45">
      <c r="A221" s="1"/>
      <c r="B221" s="313"/>
      <c r="C221" s="2"/>
      <c r="D221" s="314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  <c r="R221" s="69"/>
      <c r="S221" s="69"/>
      <c r="T221" s="69"/>
      <c r="U221" s="69"/>
      <c r="V221" s="69"/>
      <c r="W221" s="331"/>
      <c r="X221" s="331"/>
      <c r="Y221" s="331"/>
      <c r="Z221" s="331"/>
      <c r="AA221" s="2"/>
      <c r="AB221" s="1"/>
      <c r="AC221" s="1"/>
      <c r="AD221" s="1"/>
      <c r="AE221" s="1"/>
      <c r="AF221" s="1"/>
      <c r="AG221" s="1"/>
    </row>
    <row r="222" spans="1:33" ht="15.75" customHeight="1" x14ac:dyDescent="0.45">
      <c r="A222" s="1"/>
      <c r="B222" s="313"/>
      <c r="C222" s="2"/>
      <c r="D222" s="314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  <c r="R222" s="69"/>
      <c r="S222" s="69"/>
      <c r="T222" s="69"/>
      <c r="U222" s="69"/>
      <c r="V222" s="69"/>
      <c r="W222" s="331"/>
      <c r="X222" s="331"/>
      <c r="Y222" s="331"/>
      <c r="Z222" s="331"/>
      <c r="AA222" s="2"/>
      <c r="AB222" s="1"/>
      <c r="AC222" s="1"/>
      <c r="AD222" s="1"/>
      <c r="AE222" s="1"/>
      <c r="AF222" s="1"/>
      <c r="AG222" s="1"/>
    </row>
    <row r="223" spans="1:33" ht="15.75" customHeight="1" x14ac:dyDescent="0.45">
      <c r="A223" s="1"/>
      <c r="B223" s="313"/>
      <c r="C223" s="2"/>
      <c r="D223" s="314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  <c r="R223" s="69"/>
      <c r="S223" s="69"/>
      <c r="T223" s="69"/>
      <c r="U223" s="69"/>
      <c r="V223" s="69"/>
      <c r="W223" s="331"/>
      <c r="X223" s="331"/>
      <c r="Y223" s="331"/>
      <c r="Z223" s="331"/>
      <c r="AA223" s="2"/>
      <c r="AB223" s="1"/>
      <c r="AC223" s="1"/>
      <c r="AD223" s="1"/>
      <c r="AE223" s="1"/>
      <c r="AF223" s="1"/>
      <c r="AG223" s="1"/>
    </row>
    <row r="224" spans="1:33" ht="15.75" customHeight="1" x14ac:dyDescent="0.45">
      <c r="A224" s="1"/>
      <c r="B224" s="313"/>
      <c r="C224" s="2"/>
      <c r="D224" s="314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  <c r="R224" s="69"/>
      <c r="S224" s="69"/>
      <c r="T224" s="69"/>
      <c r="U224" s="69"/>
      <c r="V224" s="69"/>
      <c r="W224" s="331"/>
      <c r="X224" s="331"/>
      <c r="Y224" s="331"/>
      <c r="Z224" s="331"/>
      <c r="AA224" s="2"/>
      <c r="AB224" s="1"/>
      <c r="AC224" s="1"/>
      <c r="AD224" s="1"/>
      <c r="AE224" s="1"/>
      <c r="AF224" s="1"/>
      <c r="AG224" s="1"/>
    </row>
    <row r="225" spans="1:33" ht="15.75" customHeight="1" x14ac:dyDescent="0.45">
      <c r="A225" s="1"/>
      <c r="B225" s="313"/>
      <c r="C225" s="2"/>
      <c r="D225" s="314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  <c r="R225" s="69"/>
      <c r="S225" s="69"/>
      <c r="T225" s="69"/>
      <c r="U225" s="69"/>
      <c r="V225" s="69"/>
      <c r="W225" s="331"/>
      <c r="X225" s="331"/>
      <c r="Y225" s="331"/>
      <c r="Z225" s="331"/>
      <c r="AA225" s="2"/>
      <c r="AB225" s="1"/>
      <c r="AC225" s="1"/>
      <c r="AD225" s="1"/>
      <c r="AE225" s="1"/>
      <c r="AF225" s="1"/>
      <c r="AG225" s="1"/>
    </row>
    <row r="226" spans="1:33" ht="15.75" customHeight="1" x14ac:dyDescent="0.45">
      <c r="A226" s="1"/>
      <c r="B226" s="313"/>
      <c r="C226" s="2"/>
      <c r="D226" s="314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  <c r="R226" s="69"/>
      <c r="S226" s="69"/>
      <c r="T226" s="69"/>
      <c r="U226" s="69"/>
      <c r="V226" s="69"/>
      <c r="W226" s="331"/>
      <c r="X226" s="331"/>
      <c r="Y226" s="331"/>
      <c r="Z226" s="331"/>
      <c r="AA226" s="2"/>
      <c r="AB226" s="1"/>
      <c r="AC226" s="1"/>
      <c r="AD226" s="1"/>
      <c r="AE226" s="1"/>
      <c r="AF226" s="1"/>
      <c r="AG226" s="1"/>
    </row>
    <row r="227" spans="1:33" ht="15.75" customHeight="1" x14ac:dyDescent="0.45">
      <c r="A227" s="1"/>
      <c r="B227" s="313"/>
      <c r="C227" s="2"/>
      <c r="D227" s="314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  <c r="R227" s="69"/>
      <c r="S227" s="69"/>
      <c r="T227" s="69"/>
      <c r="U227" s="69"/>
      <c r="V227" s="69"/>
      <c r="W227" s="331"/>
      <c r="X227" s="331"/>
      <c r="Y227" s="331"/>
      <c r="Z227" s="331"/>
      <c r="AA227" s="2"/>
      <c r="AB227" s="1"/>
      <c r="AC227" s="1"/>
      <c r="AD227" s="1"/>
      <c r="AE227" s="1"/>
      <c r="AF227" s="1"/>
      <c r="AG227" s="1"/>
    </row>
    <row r="228" spans="1:33" ht="15.75" customHeight="1" x14ac:dyDescent="0.45">
      <c r="A228" s="1"/>
      <c r="B228" s="313"/>
      <c r="C228" s="2"/>
      <c r="D228" s="314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  <c r="R228" s="69"/>
      <c r="S228" s="69"/>
      <c r="T228" s="69"/>
      <c r="U228" s="69"/>
      <c r="V228" s="69"/>
      <c r="W228" s="331"/>
      <c r="X228" s="331"/>
      <c r="Y228" s="331"/>
      <c r="Z228" s="331"/>
      <c r="AA228" s="2"/>
      <c r="AB228" s="1"/>
      <c r="AC228" s="1"/>
      <c r="AD228" s="1"/>
      <c r="AE228" s="1"/>
      <c r="AF228" s="1"/>
      <c r="AG228" s="1"/>
    </row>
    <row r="229" spans="1:33" ht="15.75" customHeight="1" x14ac:dyDescent="0.45">
      <c r="A229" s="1"/>
      <c r="B229" s="313"/>
      <c r="C229" s="2"/>
      <c r="D229" s="314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  <c r="R229" s="69"/>
      <c r="S229" s="69"/>
      <c r="T229" s="69"/>
      <c r="U229" s="69"/>
      <c r="V229" s="69"/>
      <c r="W229" s="331"/>
      <c r="X229" s="331"/>
      <c r="Y229" s="331"/>
      <c r="Z229" s="331"/>
      <c r="AA229" s="2"/>
      <c r="AB229" s="1"/>
      <c r="AC229" s="1"/>
      <c r="AD229" s="1"/>
      <c r="AE229" s="1"/>
      <c r="AF229" s="1"/>
      <c r="AG229" s="1"/>
    </row>
    <row r="230" spans="1:33" ht="15.75" customHeight="1" x14ac:dyDescent="0.45">
      <c r="A230" s="1"/>
      <c r="B230" s="313"/>
      <c r="C230" s="2"/>
      <c r="D230" s="314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  <c r="R230" s="69"/>
      <c r="S230" s="69"/>
      <c r="T230" s="69"/>
      <c r="U230" s="69"/>
      <c r="V230" s="69"/>
      <c r="W230" s="331"/>
      <c r="X230" s="331"/>
      <c r="Y230" s="331"/>
      <c r="Z230" s="331"/>
      <c r="AA230" s="2"/>
      <c r="AB230" s="1"/>
      <c r="AC230" s="1"/>
      <c r="AD230" s="1"/>
      <c r="AE230" s="1"/>
      <c r="AF230" s="1"/>
      <c r="AG230" s="1"/>
    </row>
    <row r="231" spans="1:33" ht="15.75" customHeight="1" x14ac:dyDescent="0.45">
      <c r="A231" s="1"/>
      <c r="B231" s="313"/>
      <c r="C231" s="2"/>
      <c r="D231" s="314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  <c r="W231" s="331"/>
      <c r="X231" s="331"/>
      <c r="Y231" s="331"/>
      <c r="Z231" s="331"/>
      <c r="AA231" s="2"/>
      <c r="AB231" s="1"/>
      <c r="AC231" s="1"/>
      <c r="AD231" s="1"/>
      <c r="AE231" s="1"/>
      <c r="AF231" s="1"/>
      <c r="AG231" s="1"/>
    </row>
    <row r="232" spans="1:33" ht="15.75" customHeight="1" x14ac:dyDescent="0.45">
      <c r="A232" s="1"/>
      <c r="B232" s="313"/>
      <c r="C232" s="2"/>
      <c r="D232" s="314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  <c r="R232" s="69"/>
      <c r="S232" s="69"/>
      <c r="T232" s="69"/>
      <c r="U232" s="69"/>
      <c r="V232" s="69"/>
      <c r="W232" s="331"/>
      <c r="X232" s="331"/>
      <c r="Y232" s="331"/>
      <c r="Z232" s="331"/>
      <c r="AA232" s="2"/>
      <c r="AB232" s="1"/>
      <c r="AC232" s="1"/>
      <c r="AD232" s="1"/>
      <c r="AE232" s="1"/>
      <c r="AF232" s="1"/>
      <c r="AG232" s="1"/>
    </row>
    <row r="233" spans="1:33" ht="15.75" customHeight="1" x14ac:dyDescent="0.45">
      <c r="A233" s="1"/>
      <c r="B233" s="313"/>
      <c r="C233" s="2"/>
      <c r="D233" s="314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  <c r="R233" s="69"/>
      <c r="S233" s="69"/>
      <c r="T233" s="69"/>
      <c r="U233" s="69"/>
      <c r="V233" s="69"/>
      <c r="W233" s="331"/>
      <c r="X233" s="331"/>
      <c r="Y233" s="331"/>
      <c r="Z233" s="331"/>
      <c r="AA233" s="2"/>
      <c r="AB233" s="1"/>
      <c r="AC233" s="1"/>
      <c r="AD233" s="1"/>
      <c r="AE233" s="1"/>
      <c r="AF233" s="1"/>
      <c r="AG233" s="1"/>
    </row>
    <row r="234" spans="1:33" ht="15.75" customHeight="1" x14ac:dyDescent="0.45">
      <c r="A234" s="1"/>
      <c r="B234" s="313"/>
      <c r="C234" s="2"/>
      <c r="D234" s="314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  <c r="R234" s="69"/>
      <c r="S234" s="69"/>
      <c r="T234" s="69"/>
      <c r="U234" s="69"/>
      <c r="V234" s="69"/>
      <c r="W234" s="331"/>
      <c r="X234" s="331"/>
      <c r="Y234" s="331"/>
      <c r="Z234" s="331"/>
      <c r="AA234" s="2"/>
      <c r="AB234" s="1"/>
      <c r="AC234" s="1"/>
      <c r="AD234" s="1"/>
      <c r="AE234" s="1"/>
      <c r="AF234" s="1"/>
      <c r="AG234" s="1"/>
    </row>
    <row r="235" spans="1:33" ht="15.75" customHeight="1" x14ac:dyDescent="0.45">
      <c r="A235" s="1"/>
      <c r="B235" s="313"/>
      <c r="C235" s="2"/>
      <c r="D235" s="314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  <c r="R235" s="69"/>
      <c r="S235" s="69"/>
      <c r="T235" s="69"/>
      <c r="U235" s="69"/>
      <c r="V235" s="69"/>
      <c r="W235" s="331"/>
      <c r="X235" s="331"/>
      <c r="Y235" s="331"/>
      <c r="Z235" s="331"/>
      <c r="AA235" s="2"/>
      <c r="AB235" s="1"/>
      <c r="AC235" s="1"/>
      <c r="AD235" s="1"/>
      <c r="AE235" s="1"/>
      <c r="AF235" s="1"/>
      <c r="AG235" s="1"/>
    </row>
    <row r="236" spans="1:33" ht="15.75" customHeight="1" x14ac:dyDescent="0.45">
      <c r="A236" s="1"/>
      <c r="B236" s="313"/>
      <c r="C236" s="2"/>
      <c r="D236" s="314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  <c r="R236" s="69"/>
      <c r="S236" s="69"/>
      <c r="T236" s="69"/>
      <c r="U236" s="69"/>
      <c r="V236" s="69"/>
      <c r="W236" s="331"/>
      <c r="X236" s="331"/>
      <c r="Y236" s="331"/>
      <c r="Z236" s="331"/>
      <c r="AA236" s="2"/>
      <c r="AB236" s="1"/>
      <c r="AC236" s="1"/>
      <c r="AD236" s="1"/>
      <c r="AE236" s="1"/>
      <c r="AF236" s="1"/>
      <c r="AG236" s="1"/>
    </row>
    <row r="237" spans="1:33" ht="15.75" customHeight="1" x14ac:dyDescent="0.45">
      <c r="A237" s="1"/>
      <c r="B237" s="313"/>
      <c r="C237" s="2"/>
      <c r="D237" s="314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  <c r="R237" s="69"/>
      <c r="S237" s="69"/>
      <c r="T237" s="69"/>
      <c r="U237" s="69"/>
      <c r="V237" s="69"/>
      <c r="W237" s="331"/>
      <c r="X237" s="331"/>
      <c r="Y237" s="331"/>
      <c r="Z237" s="331"/>
      <c r="AA237" s="2"/>
      <c r="AB237" s="1"/>
      <c r="AC237" s="1"/>
      <c r="AD237" s="1"/>
      <c r="AE237" s="1"/>
      <c r="AF237" s="1"/>
      <c r="AG237" s="1"/>
    </row>
    <row r="238" spans="1:33" ht="15.75" customHeight="1" x14ac:dyDescent="0.45">
      <c r="A238" s="1"/>
      <c r="B238" s="313"/>
      <c r="C238" s="2"/>
      <c r="D238" s="314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  <c r="R238" s="69"/>
      <c r="S238" s="69"/>
      <c r="T238" s="69"/>
      <c r="U238" s="69"/>
      <c r="V238" s="69"/>
      <c r="W238" s="331"/>
      <c r="X238" s="331"/>
      <c r="Y238" s="331"/>
      <c r="Z238" s="331"/>
      <c r="AA238" s="2"/>
      <c r="AB238" s="1"/>
      <c r="AC238" s="1"/>
      <c r="AD238" s="1"/>
      <c r="AE238" s="1"/>
      <c r="AF238" s="1"/>
      <c r="AG238" s="1"/>
    </row>
    <row r="239" spans="1:33" ht="15.75" customHeight="1" x14ac:dyDescent="0.45">
      <c r="A239" s="1"/>
      <c r="B239" s="313"/>
      <c r="C239" s="2"/>
      <c r="D239" s="314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  <c r="R239" s="69"/>
      <c r="S239" s="69"/>
      <c r="T239" s="69"/>
      <c r="U239" s="69"/>
      <c r="V239" s="69"/>
      <c r="W239" s="331"/>
      <c r="X239" s="331"/>
      <c r="Y239" s="331"/>
      <c r="Z239" s="331"/>
      <c r="AA239" s="2"/>
      <c r="AB239" s="1"/>
      <c r="AC239" s="1"/>
      <c r="AD239" s="1"/>
      <c r="AE239" s="1"/>
      <c r="AF239" s="1"/>
      <c r="AG239" s="1"/>
    </row>
    <row r="240" spans="1:33" ht="15.75" customHeight="1" x14ac:dyDescent="0.45">
      <c r="A240" s="1"/>
      <c r="B240" s="313"/>
      <c r="C240" s="2"/>
      <c r="D240" s="314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  <c r="R240" s="69"/>
      <c r="S240" s="69"/>
      <c r="T240" s="69"/>
      <c r="U240" s="69"/>
      <c r="V240" s="69"/>
      <c r="W240" s="331"/>
      <c r="X240" s="331"/>
      <c r="Y240" s="331"/>
      <c r="Z240" s="331"/>
      <c r="AA240" s="2"/>
      <c r="AB240" s="1"/>
      <c r="AC240" s="1"/>
      <c r="AD240" s="1"/>
      <c r="AE240" s="1"/>
      <c r="AF240" s="1"/>
      <c r="AG240" s="1"/>
    </row>
    <row r="241" spans="1:33" ht="15.75" customHeight="1" x14ac:dyDescent="0.45">
      <c r="A241" s="1"/>
      <c r="B241" s="313"/>
      <c r="C241" s="2"/>
      <c r="D241" s="314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  <c r="R241" s="69"/>
      <c r="S241" s="69"/>
      <c r="T241" s="69"/>
      <c r="U241" s="69"/>
      <c r="V241" s="69"/>
      <c r="W241" s="331"/>
      <c r="X241" s="331"/>
      <c r="Y241" s="331"/>
      <c r="Z241" s="331"/>
      <c r="AA241" s="2"/>
      <c r="AB241" s="1"/>
      <c r="AC241" s="1"/>
      <c r="AD241" s="1"/>
      <c r="AE241" s="1"/>
      <c r="AF241" s="1"/>
      <c r="AG241" s="1"/>
    </row>
    <row r="242" spans="1:33" ht="15.75" customHeight="1" x14ac:dyDescent="0.45">
      <c r="A242" s="1"/>
      <c r="B242" s="313"/>
      <c r="C242" s="2"/>
      <c r="D242" s="314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  <c r="R242" s="69"/>
      <c r="S242" s="69"/>
      <c r="T242" s="69"/>
      <c r="U242" s="69"/>
      <c r="V242" s="69"/>
      <c r="W242" s="331"/>
      <c r="X242" s="331"/>
      <c r="Y242" s="331"/>
      <c r="Z242" s="331"/>
      <c r="AA242" s="2"/>
      <c r="AB242" s="1"/>
      <c r="AC242" s="1"/>
      <c r="AD242" s="1"/>
      <c r="AE242" s="1"/>
      <c r="AF242" s="1"/>
      <c r="AG242" s="1"/>
    </row>
    <row r="243" spans="1:33" ht="15.75" customHeight="1" x14ac:dyDescent="0.45">
      <c r="A243" s="1"/>
      <c r="B243" s="313"/>
      <c r="C243" s="2"/>
      <c r="D243" s="314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  <c r="R243" s="69"/>
      <c r="S243" s="69"/>
      <c r="T243" s="69"/>
      <c r="U243" s="69"/>
      <c r="V243" s="69"/>
      <c r="W243" s="331"/>
      <c r="X243" s="331"/>
      <c r="Y243" s="331"/>
      <c r="Z243" s="331"/>
      <c r="AA243" s="2"/>
      <c r="AB243" s="1"/>
      <c r="AC243" s="1"/>
      <c r="AD243" s="1"/>
      <c r="AE243" s="1"/>
      <c r="AF243" s="1"/>
      <c r="AG243" s="1"/>
    </row>
    <row r="244" spans="1:33" ht="15.75" customHeight="1" x14ac:dyDescent="0.45">
      <c r="A244" s="1"/>
      <c r="B244" s="313"/>
      <c r="C244" s="2"/>
      <c r="D244" s="314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  <c r="R244" s="69"/>
      <c r="S244" s="69"/>
      <c r="T244" s="69"/>
      <c r="U244" s="69"/>
      <c r="V244" s="69"/>
      <c r="W244" s="331"/>
      <c r="X244" s="331"/>
      <c r="Y244" s="331"/>
      <c r="Z244" s="331"/>
      <c r="AA244" s="2"/>
      <c r="AB244" s="1"/>
      <c r="AC244" s="1"/>
      <c r="AD244" s="1"/>
      <c r="AE244" s="1"/>
      <c r="AF244" s="1"/>
      <c r="AG244" s="1"/>
    </row>
    <row r="245" spans="1:33" ht="15.75" customHeight="1" x14ac:dyDescent="0.45">
      <c r="A245" s="1"/>
      <c r="B245" s="313"/>
      <c r="C245" s="2"/>
      <c r="D245" s="314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  <c r="R245" s="69"/>
      <c r="S245" s="69"/>
      <c r="T245" s="69"/>
      <c r="U245" s="69"/>
      <c r="V245" s="69"/>
      <c r="W245" s="331"/>
      <c r="X245" s="331"/>
      <c r="Y245" s="331"/>
      <c r="Z245" s="331"/>
      <c r="AA245" s="2"/>
      <c r="AB245" s="1"/>
      <c r="AC245" s="1"/>
      <c r="AD245" s="1"/>
      <c r="AE245" s="1"/>
      <c r="AF245" s="1"/>
      <c r="AG245" s="1"/>
    </row>
    <row r="246" spans="1:33" ht="15.75" customHeight="1" x14ac:dyDescent="0.45">
      <c r="A246" s="1"/>
      <c r="B246" s="313"/>
      <c r="C246" s="2"/>
      <c r="D246" s="314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  <c r="R246" s="69"/>
      <c r="S246" s="69"/>
      <c r="T246" s="69"/>
      <c r="U246" s="69"/>
      <c r="V246" s="69"/>
      <c r="W246" s="331"/>
      <c r="X246" s="331"/>
      <c r="Y246" s="331"/>
      <c r="Z246" s="331"/>
      <c r="AA246" s="2"/>
      <c r="AB246" s="1"/>
      <c r="AC246" s="1"/>
      <c r="AD246" s="1"/>
      <c r="AE246" s="1"/>
      <c r="AF246" s="1"/>
      <c r="AG246" s="1"/>
    </row>
    <row r="247" spans="1:33" ht="15.75" customHeight="1" x14ac:dyDescent="0.45">
      <c r="A247" s="1"/>
      <c r="B247" s="313"/>
      <c r="C247" s="2"/>
      <c r="D247" s="314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  <c r="R247" s="69"/>
      <c r="S247" s="69"/>
      <c r="T247" s="69"/>
      <c r="U247" s="69"/>
      <c r="V247" s="69"/>
      <c r="W247" s="331"/>
      <c r="X247" s="331"/>
      <c r="Y247" s="331"/>
      <c r="Z247" s="331"/>
      <c r="AA247" s="2"/>
      <c r="AB247" s="1"/>
      <c r="AC247" s="1"/>
      <c r="AD247" s="1"/>
      <c r="AE247" s="1"/>
      <c r="AF247" s="1"/>
      <c r="AG247" s="1"/>
    </row>
    <row r="248" spans="1:33" ht="15.75" customHeight="1" x14ac:dyDescent="0.45">
      <c r="A248" s="1"/>
      <c r="B248" s="313"/>
      <c r="C248" s="2"/>
      <c r="D248" s="314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  <c r="R248" s="69"/>
      <c r="S248" s="69"/>
      <c r="T248" s="69"/>
      <c r="U248" s="69"/>
      <c r="V248" s="69"/>
      <c r="W248" s="331"/>
      <c r="X248" s="331"/>
      <c r="Y248" s="331"/>
      <c r="Z248" s="331"/>
      <c r="AA248" s="2"/>
      <c r="AB248" s="1"/>
      <c r="AC248" s="1"/>
      <c r="AD248" s="1"/>
      <c r="AE248" s="1"/>
      <c r="AF248" s="1"/>
      <c r="AG248" s="1"/>
    </row>
    <row r="249" spans="1:33" ht="15.75" customHeight="1" x14ac:dyDescent="0.45">
      <c r="A249" s="1"/>
      <c r="B249" s="313"/>
      <c r="C249" s="2"/>
      <c r="D249" s="314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  <c r="R249" s="69"/>
      <c r="S249" s="69"/>
      <c r="T249" s="69"/>
      <c r="U249" s="69"/>
      <c r="V249" s="69"/>
      <c r="W249" s="331"/>
      <c r="X249" s="331"/>
      <c r="Y249" s="331"/>
      <c r="Z249" s="331"/>
      <c r="AA249" s="2"/>
      <c r="AB249" s="1"/>
      <c r="AC249" s="1"/>
      <c r="AD249" s="1"/>
      <c r="AE249" s="1"/>
      <c r="AF249" s="1"/>
      <c r="AG249" s="1"/>
    </row>
    <row r="250" spans="1:33" ht="15.75" customHeight="1" x14ac:dyDescent="0.45">
      <c r="A250" s="1"/>
      <c r="B250" s="313"/>
      <c r="C250" s="2"/>
      <c r="D250" s="314"/>
      <c r="E250" s="69"/>
      <c r="F250" s="69"/>
      <c r="G250" s="69"/>
      <c r="H250" s="69"/>
      <c r="I250" s="69"/>
      <c r="J250" s="69"/>
      <c r="K250" s="69"/>
      <c r="L250" s="69"/>
      <c r="M250" s="69"/>
      <c r="N250" s="69"/>
      <c r="O250" s="69"/>
      <c r="P250" s="69"/>
      <c r="Q250" s="69"/>
      <c r="R250" s="69"/>
      <c r="S250" s="69"/>
      <c r="T250" s="69"/>
      <c r="U250" s="69"/>
      <c r="V250" s="69"/>
      <c r="W250" s="331"/>
      <c r="X250" s="331"/>
      <c r="Y250" s="331"/>
      <c r="Z250" s="331"/>
      <c r="AA250" s="2"/>
      <c r="AB250" s="1"/>
      <c r="AC250" s="1"/>
      <c r="AD250" s="1"/>
      <c r="AE250" s="1"/>
      <c r="AF250" s="1"/>
      <c r="AG250" s="1"/>
    </row>
    <row r="251" spans="1:33" ht="15.75" customHeight="1" x14ac:dyDescent="0.45">
      <c r="A251" s="1"/>
      <c r="B251" s="313"/>
      <c r="C251" s="2"/>
      <c r="D251" s="314"/>
      <c r="E251" s="69"/>
      <c r="F251" s="69"/>
      <c r="G251" s="69"/>
      <c r="H251" s="69"/>
      <c r="I251" s="69"/>
      <c r="J251" s="69"/>
      <c r="K251" s="69"/>
      <c r="L251" s="69"/>
      <c r="M251" s="69"/>
      <c r="N251" s="69"/>
      <c r="O251" s="69"/>
      <c r="P251" s="69"/>
      <c r="Q251" s="69"/>
      <c r="R251" s="69"/>
      <c r="S251" s="69"/>
      <c r="T251" s="69"/>
      <c r="U251" s="69"/>
      <c r="V251" s="69"/>
      <c r="W251" s="331"/>
      <c r="X251" s="331"/>
      <c r="Y251" s="331"/>
      <c r="Z251" s="331"/>
      <c r="AA251" s="2"/>
      <c r="AB251" s="1"/>
      <c r="AC251" s="1"/>
      <c r="AD251" s="1"/>
      <c r="AE251" s="1"/>
      <c r="AF251" s="1"/>
      <c r="AG251" s="1"/>
    </row>
    <row r="252" spans="1:33" ht="15.75" customHeight="1" x14ac:dyDescent="0.45">
      <c r="A252" s="1"/>
      <c r="B252" s="313"/>
      <c r="C252" s="2"/>
      <c r="D252" s="314"/>
      <c r="E252" s="69"/>
      <c r="F252" s="69"/>
      <c r="G252" s="69"/>
      <c r="H252" s="69"/>
      <c r="I252" s="69"/>
      <c r="J252" s="69"/>
      <c r="K252" s="69"/>
      <c r="L252" s="69"/>
      <c r="M252" s="69"/>
      <c r="N252" s="69"/>
      <c r="O252" s="69"/>
      <c r="P252" s="69"/>
      <c r="Q252" s="69"/>
      <c r="R252" s="69"/>
      <c r="S252" s="69"/>
      <c r="T252" s="69"/>
      <c r="U252" s="69"/>
      <c r="V252" s="69"/>
      <c r="W252" s="331"/>
      <c r="X252" s="331"/>
      <c r="Y252" s="331"/>
      <c r="Z252" s="331"/>
      <c r="AA252" s="2"/>
      <c r="AB252" s="1"/>
      <c r="AC252" s="1"/>
      <c r="AD252" s="1"/>
      <c r="AE252" s="1"/>
      <c r="AF252" s="1"/>
      <c r="AG252" s="1"/>
    </row>
    <row r="253" spans="1:33" ht="15.75" customHeight="1" x14ac:dyDescent="0.45">
      <c r="A253" s="1"/>
      <c r="B253" s="313"/>
      <c r="C253" s="2"/>
      <c r="D253" s="314"/>
      <c r="E253" s="69"/>
      <c r="F253" s="69"/>
      <c r="G253" s="69"/>
      <c r="H253" s="69"/>
      <c r="I253" s="69"/>
      <c r="J253" s="69"/>
      <c r="K253" s="69"/>
      <c r="L253" s="69"/>
      <c r="M253" s="69"/>
      <c r="N253" s="69"/>
      <c r="O253" s="69"/>
      <c r="P253" s="69"/>
      <c r="Q253" s="69"/>
      <c r="R253" s="69"/>
      <c r="S253" s="69"/>
      <c r="T253" s="69"/>
      <c r="U253" s="69"/>
      <c r="V253" s="69"/>
      <c r="W253" s="331"/>
      <c r="X253" s="331"/>
      <c r="Y253" s="331"/>
      <c r="Z253" s="331"/>
      <c r="AA253" s="2"/>
      <c r="AB253" s="1"/>
      <c r="AC253" s="1"/>
      <c r="AD253" s="1"/>
      <c r="AE253" s="1"/>
      <c r="AF253" s="1"/>
      <c r="AG253" s="1"/>
    </row>
    <row r="254" spans="1:33" ht="15.75" customHeight="1" x14ac:dyDescent="0.45">
      <c r="A254" s="1"/>
      <c r="B254" s="313"/>
      <c r="C254" s="2"/>
      <c r="D254" s="314"/>
      <c r="E254" s="69"/>
      <c r="F254" s="69"/>
      <c r="G254" s="69"/>
      <c r="H254" s="69"/>
      <c r="I254" s="69"/>
      <c r="J254" s="69"/>
      <c r="K254" s="69"/>
      <c r="L254" s="69"/>
      <c r="M254" s="69"/>
      <c r="N254" s="69"/>
      <c r="O254" s="69"/>
      <c r="P254" s="69"/>
      <c r="Q254" s="69"/>
      <c r="R254" s="69"/>
      <c r="S254" s="69"/>
      <c r="T254" s="69"/>
      <c r="U254" s="69"/>
      <c r="V254" s="69"/>
      <c r="W254" s="331"/>
      <c r="X254" s="331"/>
      <c r="Y254" s="331"/>
      <c r="Z254" s="331"/>
      <c r="AA254" s="2"/>
      <c r="AB254" s="1"/>
      <c r="AC254" s="1"/>
      <c r="AD254" s="1"/>
      <c r="AE254" s="1"/>
      <c r="AF254" s="1"/>
      <c r="AG254" s="1"/>
    </row>
    <row r="255" spans="1:33" ht="15.75" customHeight="1" x14ac:dyDescent="0.45">
      <c r="A255" s="1"/>
      <c r="B255" s="313"/>
      <c r="C255" s="2"/>
      <c r="D255" s="314"/>
      <c r="E255" s="69"/>
      <c r="F255" s="69"/>
      <c r="G255" s="69"/>
      <c r="H255" s="69"/>
      <c r="I255" s="69"/>
      <c r="J255" s="69"/>
      <c r="K255" s="69"/>
      <c r="L255" s="69"/>
      <c r="M255" s="69"/>
      <c r="N255" s="69"/>
      <c r="O255" s="69"/>
      <c r="P255" s="69"/>
      <c r="Q255" s="69"/>
      <c r="R255" s="69"/>
      <c r="S255" s="69"/>
      <c r="T255" s="69"/>
      <c r="U255" s="69"/>
      <c r="V255" s="69"/>
      <c r="W255" s="331"/>
      <c r="X255" s="331"/>
      <c r="Y255" s="331"/>
      <c r="Z255" s="331"/>
      <c r="AA255" s="2"/>
      <c r="AB255" s="1"/>
      <c r="AC255" s="1"/>
      <c r="AD255" s="1"/>
      <c r="AE255" s="1"/>
      <c r="AF255" s="1"/>
      <c r="AG255" s="1"/>
    </row>
    <row r="256" spans="1:33" ht="15.75" customHeight="1" x14ac:dyDescent="0.45">
      <c r="A256" s="1"/>
      <c r="B256" s="313"/>
      <c r="C256" s="2"/>
      <c r="D256" s="314"/>
      <c r="E256" s="69"/>
      <c r="F256" s="69"/>
      <c r="G256" s="69"/>
      <c r="H256" s="69"/>
      <c r="I256" s="69"/>
      <c r="J256" s="69"/>
      <c r="K256" s="69"/>
      <c r="L256" s="69"/>
      <c r="M256" s="69"/>
      <c r="N256" s="69"/>
      <c r="O256" s="69"/>
      <c r="P256" s="69"/>
      <c r="Q256" s="69"/>
      <c r="R256" s="69"/>
      <c r="S256" s="69"/>
      <c r="T256" s="69"/>
      <c r="U256" s="69"/>
      <c r="V256" s="69"/>
      <c r="W256" s="331"/>
      <c r="X256" s="331"/>
      <c r="Y256" s="331"/>
      <c r="Z256" s="331"/>
      <c r="AA256" s="2"/>
      <c r="AB256" s="1"/>
      <c r="AC256" s="1"/>
      <c r="AD256" s="1"/>
      <c r="AE256" s="1"/>
      <c r="AF256" s="1"/>
      <c r="AG256" s="1"/>
    </row>
    <row r="257" spans="1:33" ht="15.75" customHeight="1" x14ac:dyDescent="0.45">
      <c r="A257" s="1"/>
      <c r="B257" s="313"/>
      <c r="C257" s="2"/>
      <c r="D257" s="314"/>
      <c r="E257" s="69"/>
      <c r="F257" s="69"/>
      <c r="G257" s="69"/>
      <c r="H257" s="69"/>
      <c r="I257" s="69"/>
      <c r="J257" s="69"/>
      <c r="K257" s="69"/>
      <c r="L257" s="69"/>
      <c r="M257" s="69"/>
      <c r="N257" s="69"/>
      <c r="O257" s="69"/>
      <c r="P257" s="69"/>
      <c r="Q257" s="69"/>
      <c r="R257" s="69"/>
      <c r="S257" s="69"/>
      <c r="T257" s="69"/>
      <c r="U257" s="69"/>
      <c r="V257" s="69"/>
      <c r="W257" s="331"/>
      <c r="X257" s="331"/>
      <c r="Y257" s="331"/>
      <c r="Z257" s="331"/>
      <c r="AA257" s="2"/>
      <c r="AB257" s="1"/>
      <c r="AC257" s="1"/>
      <c r="AD257" s="1"/>
      <c r="AE257" s="1"/>
      <c r="AF257" s="1"/>
      <c r="AG257" s="1"/>
    </row>
    <row r="258" spans="1:33" ht="15.75" customHeight="1" x14ac:dyDescent="0.45">
      <c r="A258" s="1"/>
      <c r="B258" s="313"/>
      <c r="C258" s="2"/>
      <c r="D258" s="314"/>
      <c r="E258" s="69"/>
      <c r="F258" s="69"/>
      <c r="G258" s="69"/>
      <c r="H258" s="69"/>
      <c r="I258" s="69"/>
      <c r="J258" s="69"/>
      <c r="K258" s="69"/>
      <c r="L258" s="69"/>
      <c r="M258" s="69"/>
      <c r="N258" s="69"/>
      <c r="O258" s="69"/>
      <c r="P258" s="69"/>
      <c r="Q258" s="69"/>
      <c r="R258" s="69"/>
      <c r="S258" s="69"/>
      <c r="T258" s="69"/>
      <c r="U258" s="69"/>
      <c r="V258" s="69"/>
      <c r="W258" s="331"/>
      <c r="X258" s="331"/>
      <c r="Y258" s="331"/>
      <c r="Z258" s="331"/>
      <c r="AA258" s="2"/>
      <c r="AB258" s="1"/>
      <c r="AC258" s="1"/>
      <c r="AD258" s="1"/>
      <c r="AE258" s="1"/>
      <c r="AF258" s="1"/>
      <c r="AG258" s="1"/>
    </row>
    <row r="259" spans="1:33" ht="15.75" customHeight="1" x14ac:dyDescent="0.45">
      <c r="A259" s="1"/>
      <c r="B259" s="313"/>
      <c r="C259" s="2"/>
      <c r="D259" s="314"/>
      <c r="E259" s="69"/>
      <c r="F259" s="69"/>
      <c r="G259" s="69"/>
      <c r="H259" s="69"/>
      <c r="I259" s="69"/>
      <c r="J259" s="69"/>
      <c r="K259" s="69"/>
      <c r="L259" s="69"/>
      <c r="M259" s="69"/>
      <c r="N259" s="69"/>
      <c r="O259" s="69"/>
      <c r="P259" s="69"/>
      <c r="Q259" s="69"/>
      <c r="R259" s="69"/>
      <c r="S259" s="69"/>
      <c r="T259" s="69"/>
      <c r="U259" s="69"/>
      <c r="V259" s="69"/>
      <c r="W259" s="331"/>
      <c r="X259" s="331"/>
      <c r="Y259" s="331"/>
      <c r="Z259" s="331"/>
      <c r="AA259" s="2"/>
      <c r="AB259" s="1"/>
      <c r="AC259" s="1"/>
      <c r="AD259" s="1"/>
      <c r="AE259" s="1"/>
      <c r="AF259" s="1"/>
      <c r="AG259" s="1"/>
    </row>
    <row r="260" spans="1:33" ht="15.75" customHeight="1" x14ac:dyDescent="0.45">
      <c r="A260" s="1"/>
      <c r="B260" s="313"/>
      <c r="C260" s="2"/>
      <c r="D260" s="314"/>
      <c r="E260" s="69"/>
      <c r="F260" s="69"/>
      <c r="G260" s="69"/>
      <c r="H260" s="69"/>
      <c r="I260" s="69"/>
      <c r="J260" s="69"/>
      <c r="K260" s="69"/>
      <c r="L260" s="69"/>
      <c r="M260" s="69"/>
      <c r="N260" s="69"/>
      <c r="O260" s="69"/>
      <c r="P260" s="69"/>
      <c r="Q260" s="69"/>
      <c r="R260" s="69"/>
      <c r="S260" s="69"/>
      <c r="T260" s="69"/>
      <c r="U260" s="69"/>
      <c r="V260" s="69"/>
      <c r="W260" s="331"/>
      <c r="X260" s="331"/>
      <c r="Y260" s="331"/>
      <c r="Z260" s="331"/>
      <c r="AA260" s="2"/>
      <c r="AB260" s="1"/>
      <c r="AC260" s="1"/>
      <c r="AD260" s="1"/>
      <c r="AE260" s="1"/>
      <c r="AF260" s="1"/>
      <c r="AG260" s="1"/>
    </row>
    <row r="261" spans="1:33" ht="15.75" customHeight="1" x14ac:dyDescent="0.45">
      <c r="A261" s="1"/>
      <c r="B261" s="313"/>
      <c r="C261" s="2"/>
      <c r="D261" s="314"/>
      <c r="E261" s="69"/>
      <c r="F261" s="69"/>
      <c r="G261" s="69"/>
      <c r="H261" s="69"/>
      <c r="I261" s="69"/>
      <c r="J261" s="69"/>
      <c r="K261" s="69"/>
      <c r="L261" s="69"/>
      <c r="M261" s="69"/>
      <c r="N261" s="69"/>
      <c r="O261" s="69"/>
      <c r="P261" s="69"/>
      <c r="Q261" s="69"/>
      <c r="R261" s="69"/>
      <c r="S261" s="69"/>
      <c r="T261" s="69"/>
      <c r="U261" s="69"/>
      <c r="V261" s="69"/>
      <c r="W261" s="331"/>
      <c r="X261" s="331"/>
      <c r="Y261" s="331"/>
      <c r="Z261" s="331"/>
      <c r="AA261" s="2"/>
      <c r="AB261" s="1"/>
      <c r="AC261" s="1"/>
      <c r="AD261" s="1"/>
      <c r="AE261" s="1"/>
      <c r="AF261" s="1"/>
      <c r="AG261" s="1"/>
    </row>
    <row r="262" spans="1:33" ht="15.75" customHeight="1" x14ac:dyDescent="0.45">
      <c r="A262" s="1"/>
      <c r="B262" s="313"/>
      <c r="C262" s="2"/>
      <c r="D262" s="314"/>
      <c r="E262" s="69"/>
      <c r="F262" s="69"/>
      <c r="G262" s="69"/>
      <c r="H262" s="69"/>
      <c r="I262" s="69"/>
      <c r="J262" s="69"/>
      <c r="K262" s="69"/>
      <c r="L262" s="69"/>
      <c r="M262" s="69"/>
      <c r="N262" s="69"/>
      <c r="O262" s="69"/>
      <c r="P262" s="69"/>
      <c r="Q262" s="69"/>
      <c r="R262" s="69"/>
      <c r="S262" s="69"/>
      <c r="T262" s="69"/>
      <c r="U262" s="69"/>
      <c r="V262" s="69"/>
      <c r="W262" s="331"/>
      <c r="X262" s="331"/>
      <c r="Y262" s="331"/>
      <c r="Z262" s="331"/>
      <c r="AA262" s="2"/>
      <c r="AB262" s="1"/>
      <c r="AC262" s="1"/>
      <c r="AD262" s="1"/>
      <c r="AE262" s="1"/>
      <c r="AF262" s="1"/>
      <c r="AG262" s="1"/>
    </row>
    <row r="263" spans="1:33" ht="15.75" customHeight="1" x14ac:dyDescent="0.45">
      <c r="A263" s="1"/>
      <c r="B263" s="313"/>
      <c r="C263" s="2"/>
      <c r="D263" s="314"/>
      <c r="E263" s="69"/>
      <c r="F263" s="69"/>
      <c r="G263" s="69"/>
      <c r="H263" s="69"/>
      <c r="I263" s="69"/>
      <c r="J263" s="69"/>
      <c r="K263" s="69"/>
      <c r="L263" s="69"/>
      <c r="M263" s="69"/>
      <c r="N263" s="69"/>
      <c r="O263" s="69"/>
      <c r="P263" s="69"/>
      <c r="Q263" s="69"/>
      <c r="R263" s="69"/>
      <c r="S263" s="69"/>
      <c r="T263" s="69"/>
      <c r="U263" s="69"/>
      <c r="V263" s="69"/>
      <c r="W263" s="331"/>
      <c r="X263" s="331"/>
      <c r="Y263" s="331"/>
      <c r="Z263" s="331"/>
      <c r="AA263" s="2"/>
      <c r="AB263" s="1"/>
      <c r="AC263" s="1"/>
      <c r="AD263" s="1"/>
      <c r="AE263" s="1"/>
      <c r="AF263" s="1"/>
      <c r="AG263" s="1"/>
    </row>
    <row r="264" spans="1:33" ht="15.75" customHeight="1" x14ac:dyDescent="0.45">
      <c r="A264" s="1"/>
      <c r="B264" s="313"/>
      <c r="C264" s="2"/>
      <c r="D264" s="314"/>
      <c r="E264" s="69"/>
      <c r="F264" s="69"/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331"/>
      <c r="X264" s="331"/>
      <c r="Y264" s="331"/>
      <c r="Z264" s="331"/>
      <c r="AA264" s="2"/>
      <c r="AB264" s="1"/>
      <c r="AC264" s="1"/>
      <c r="AD264" s="1"/>
      <c r="AE264" s="1"/>
      <c r="AF264" s="1"/>
      <c r="AG264" s="1"/>
    </row>
    <row r="265" spans="1:33" ht="15.75" customHeight="1" x14ac:dyDescent="0.45">
      <c r="A265" s="1"/>
      <c r="B265" s="313"/>
      <c r="C265" s="2"/>
      <c r="D265" s="314"/>
      <c r="E265" s="69"/>
      <c r="F265" s="69"/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331"/>
      <c r="X265" s="331"/>
      <c r="Y265" s="331"/>
      <c r="Z265" s="331"/>
      <c r="AA265" s="2"/>
      <c r="AB265" s="1"/>
      <c r="AC265" s="1"/>
      <c r="AD265" s="1"/>
      <c r="AE265" s="1"/>
      <c r="AF265" s="1"/>
      <c r="AG265" s="1"/>
    </row>
    <row r="266" spans="1:33" ht="15.75" customHeight="1" x14ac:dyDescent="0.45">
      <c r="A266" s="1"/>
      <c r="B266" s="313"/>
      <c r="C266" s="2"/>
      <c r="D266" s="314"/>
      <c r="E266" s="69"/>
      <c r="F266" s="69"/>
      <c r="G266" s="69"/>
      <c r="H266" s="69"/>
      <c r="I266" s="69"/>
      <c r="J266" s="69"/>
      <c r="K266" s="69"/>
      <c r="L266" s="69"/>
      <c r="M266" s="69"/>
      <c r="N266" s="69"/>
      <c r="O266" s="69"/>
      <c r="P266" s="69"/>
      <c r="Q266" s="69"/>
      <c r="R266" s="69"/>
      <c r="S266" s="69"/>
      <c r="T266" s="69"/>
      <c r="U266" s="69"/>
      <c r="V266" s="69"/>
      <c r="W266" s="331"/>
      <c r="X266" s="331"/>
      <c r="Y266" s="331"/>
      <c r="Z266" s="331"/>
      <c r="AA266" s="2"/>
      <c r="AB266" s="1"/>
      <c r="AC266" s="1"/>
      <c r="AD266" s="1"/>
      <c r="AE266" s="1"/>
      <c r="AF266" s="1"/>
      <c r="AG266" s="1"/>
    </row>
    <row r="267" spans="1:33" ht="15.75" customHeight="1" x14ac:dyDescent="0.45">
      <c r="A267" s="1"/>
      <c r="B267" s="313"/>
      <c r="C267" s="2"/>
      <c r="D267" s="314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  <c r="W267" s="331"/>
      <c r="X267" s="331"/>
      <c r="Y267" s="331"/>
      <c r="Z267" s="331"/>
      <c r="AA267" s="2"/>
      <c r="AB267" s="1"/>
      <c r="AC267" s="1"/>
      <c r="AD267" s="1"/>
      <c r="AE267" s="1"/>
      <c r="AF267" s="1"/>
      <c r="AG267" s="1"/>
    </row>
    <row r="268" spans="1:33" ht="15.75" customHeight="1" x14ac:dyDescent="0.45">
      <c r="A268" s="1"/>
      <c r="B268" s="313"/>
      <c r="C268" s="2"/>
      <c r="D268" s="314"/>
      <c r="E268" s="69"/>
      <c r="F268" s="69"/>
      <c r="G268" s="69"/>
      <c r="H268" s="69"/>
      <c r="I268" s="69"/>
      <c r="J268" s="69"/>
      <c r="K268" s="69"/>
      <c r="L268" s="69"/>
      <c r="M268" s="69"/>
      <c r="N268" s="69"/>
      <c r="O268" s="69"/>
      <c r="P268" s="69"/>
      <c r="Q268" s="69"/>
      <c r="R268" s="69"/>
      <c r="S268" s="69"/>
      <c r="T268" s="69"/>
      <c r="U268" s="69"/>
      <c r="V268" s="69"/>
      <c r="W268" s="331"/>
      <c r="X268" s="331"/>
      <c r="Y268" s="331"/>
      <c r="Z268" s="331"/>
      <c r="AA268" s="2"/>
      <c r="AB268" s="1"/>
      <c r="AC268" s="1"/>
      <c r="AD268" s="1"/>
      <c r="AE268" s="1"/>
      <c r="AF268" s="1"/>
      <c r="AG268" s="1"/>
    </row>
    <row r="269" spans="1:33" ht="15.75" customHeight="1" x14ac:dyDescent="0.45">
      <c r="A269" s="1"/>
      <c r="B269" s="313"/>
      <c r="C269" s="2"/>
      <c r="D269" s="314"/>
      <c r="E269" s="69"/>
      <c r="F269" s="69"/>
      <c r="G269" s="69"/>
      <c r="H269" s="69"/>
      <c r="I269" s="69"/>
      <c r="J269" s="69"/>
      <c r="K269" s="69"/>
      <c r="L269" s="69"/>
      <c r="M269" s="69"/>
      <c r="N269" s="69"/>
      <c r="O269" s="69"/>
      <c r="P269" s="69"/>
      <c r="Q269" s="69"/>
      <c r="R269" s="69"/>
      <c r="S269" s="69"/>
      <c r="T269" s="69"/>
      <c r="U269" s="69"/>
      <c r="V269" s="69"/>
      <c r="W269" s="331"/>
      <c r="X269" s="331"/>
      <c r="Y269" s="331"/>
      <c r="Z269" s="331"/>
      <c r="AA269" s="2"/>
      <c r="AB269" s="1"/>
      <c r="AC269" s="1"/>
      <c r="AD269" s="1"/>
      <c r="AE269" s="1"/>
      <c r="AF269" s="1"/>
      <c r="AG269" s="1"/>
    </row>
    <row r="270" spans="1:33" ht="15.75" customHeight="1" x14ac:dyDescent="0.45">
      <c r="A270" s="1"/>
      <c r="B270" s="313"/>
      <c r="C270" s="2"/>
      <c r="D270" s="314"/>
      <c r="E270" s="69"/>
      <c r="F270" s="69"/>
      <c r="G270" s="69"/>
      <c r="H270" s="69"/>
      <c r="I270" s="69"/>
      <c r="J270" s="69"/>
      <c r="K270" s="69"/>
      <c r="L270" s="69"/>
      <c r="M270" s="69"/>
      <c r="N270" s="69"/>
      <c r="O270" s="69"/>
      <c r="P270" s="69"/>
      <c r="Q270" s="69"/>
      <c r="R270" s="69"/>
      <c r="S270" s="69"/>
      <c r="T270" s="69"/>
      <c r="U270" s="69"/>
      <c r="V270" s="69"/>
      <c r="W270" s="331"/>
      <c r="X270" s="331"/>
      <c r="Y270" s="331"/>
      <c r="Z270" s="331"/>
      <c r="AA270" s="2"/>
      <c r="AB270" s="1"/>
      <c r="AC270" s="1"/>
      <c r="AD270" s="1"/>
      <c r="AE270" s="1"/>
      <c r="AF270" s="1"/>
      <c r="AG270" s="1"/>
    </row>
    <row r="271" spans="1:33" ht="15.75" customHeight="1" x14ac:dyDescent="0.45">
      <c r="A271" s="1"/>
      <c r="B271" s="313"/>
      <c r="C271" s="2"/>
      <c r="D271" s="314"/>
      <c r="E271" s="69"/>
      <c r="F271" s="69"/>
      <c r="G271" s="69"/>
      <c r="H271" s="69"/>
      <c r="I271" s="69"/>
      <c r="J271" s="69"/>
      <c r="K271" s="69"/>
      <c r="L271" s="69"/>
      <c r="M271" s="69"/>
      <c r="N271" s="69"/>
      <c r="O271" s="69"/>
      <c r="P271" s="69"/>
      <c r="Q271" s="69"/>
      <c r="R271" s="69"/>
      <c r="S271" s="69"/>
      <c r="T271" s="69"/>
      <c r="U271" s="69"/>
      <c r="V271" s="69"/>
      <c r="W271" s="331"/>
      <c r="X271" s="331"/>
      <c r="Y271" s="331"/>
      <c r="Z271" s="331"/>
      <c r="AA271" s="2"/>
      <c r="AB271" s="1"/>
      <c r="AC271" s="1"/>
      <c r="AD271" s="1"/>
      <c r="AE271" s="1"/>
      <c r="AF271" s="1"/>
      <c r="AG271" s="1"/>
    </row>
    <row r="272" spans="1:33" ht="15.75" customHeight="1" x14ac:dyDescent="0.45">
      <c r="A272" s="1"/>
      <c r="B272" s="313"/>
      <c r="C272" s="2"/>
      <c r="D272" s="314"/>
      <c r="E272" s="69"/>
      <c r="F272" s="69"/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331"/>
      <c r="X272" s="331"/>
      <c r="Y272" s="331"/>
      <c r="Z272" s="331"/>
      <c r="AA272" s="2"/>
      <c r="AB272" s="1"/>
      <c r="AC272" s="1"/>
      <c r="AD272" s="1"/>
      <c r="AE272" s="1"/>
      <c r="AF272" s="1"/>
      <c r="AG272" s="1"/>
    </row>
    <row r="273" spans="1:33" ht="15.75" customHeight="1" x14ac:dyDescent="0.45">
      <c r="A273" s="1"/>
      <c r="B273" s="313"/>
      <c r="C273" s="2"/>
      <c r="D273" s="314"/>
      <c r="E273" s="69"/>
      <c r="F273" s="69"/>
      <c r="G273" s="69"/>
      <c r="H273" s="69"/>
      <c r="I273" s="69"/>
      <c r="J273" s="69"/>
      <c r="K273" s="69"/>
      <c r="L273" s="69"/>
      <c r="M273" s="69"/>
      <c r="N273" s="69"/>
      <c r="O273" s="69"/>
      <c r="P273" s="69"/>
      <c r="Q273" s="69"/>
      <c r="R273" s="69"/>
      <c r="S273" s="69"/>
      <c r="T273" s="69"/>
      <c r="U273" s="69"/>
      <c r="V273" s="69"/>
      <c r="W273" s="331"/>
      <c r="X273" s="331"/>
      <c r="Y273" s="331"/>
      <c r="Z273" s="331"/>
      <c r="AA273" s="2"/>
      <c r="AB273" s="1"/>
      <c r="AC273" s="1"/>
      <c r="AD273" s="1"/>
      <c r="AE273" s="1"/>
      <c r="AF273" s="1"/>
      <c r="AG273" s="1"/>
    </row>
    <row r="274" spans="1:33" ht="15.75" customHeight="1" x14ac:dyDescent="0.45">
      <c r="A274" s="1"/>
      <c r="B274" s="313"/>
      <c r="C274" s="2"/>
      <c r="D274" s="314"/>
      <c r="E274" s="69"/>
      <c r="F274" s="69"/>
      <c r="G274" s="69"/>
      <c r="H274" s="69"/>
      <c r="I274" s="69"/>
      <c r="J274" s="69"/>
      <c r="K274" s="69"/>
      <c r="L274" s="69"/>
      <c r="M274" s="69"/>
      <c r="N274" s="69"/>
      <c r="O274" s="69"/>
      <c r="P274" s="69"/>
      <c r="Q274" s="69"/>
      <c r="R274" s="69"/>
      <c r="S274" s="69"/>
      <c r="T274" s="69"/>
      <c r="U274" s="69"/>
      <c r="V274" s="69"/>
      <c r="W274" s="331"/>
      <c r="X274" s="331"/>
      <c r="Y274" s="331"/>
      <c r="Z274" s="331"/>
      <c r="AA274" s="2"/>
      <c r="AB274" s="1"/>
      <c r="AC274" s="1"/>
      <c r="AD274" s="1"/>
      <c r="AE274" s="1"/>
      <c r="AF274" s="1"/>
      <c r="AG274" s="1"/>
    </row>
    <row r="275" spans="1:33" ht="15.75" customHeight="1" x14ac:dyDescent="0.45">
      <c r="A275" s="1"/>
      <c r="B275" s="313"/>
      <c r="C275" s="2"/>
      <c r="D275" s="314"/>
      <c r="E275" s="69"/>
      <c r="F275" s="69"/>
      <c r="G275" s="69"/>
      <c r="H275" s="69"/>
      <c r="I275" s="69"/>
      <c r="J275" s="69"/>
      <c r="K275" s="69"/>
      <c r="L275" s="69"/>
      <c r="M275" s="69"/>
      <c r="N275" s="69"/>
      <c r="O275" s="69"/>
      <c r="P275" s="69"/>
      <c r="Q275" s="69"/>
      <c r="R275" s="69"/>
      <c r="S275" s="69"/>
      <c r="T275" s="69"/>
      <c r="U275" s="69"/>
      <c r="V275" s="69"/>
      <c r="W275" s="331"/>
      <c r="X275" s="331"/>
      <c r="Y275" s="331"/>
      <c r="Z275" s="331"/>
      <c r="AA275" s="2"/>
      <c r="AB275" s="1"/>
      <c r="AC275" s="1"/>
      <c r="AD275" s="1"/>
      <c r="AE275" s="1"/>
      <c r="AF275" s="1"/>
      <c r="AG275" s="1"/>
    </row>
    <row r="276" spans="1:33" ht="15.75" customHeight="1" x14ac:dyDescent="0.45">
      <c r="A276" s="1"/>
      <c r="B276" s="313"/>
      <c r="C276" s="2"/>
      <c r="D276" s="314"/>
      <c r="E276" s="69"/>
      <c r="F276" s="69"/>
      <c r="G276" s="69"/>
      <c r="H276" s="69"/>
      <c r="I276" s="69"/>
      <c r="J276" s="69"/>
      <c r="K276" s="69"/>
      <c r="L276" s="69"/>
      <c r="M276" s="69"/>
      <c r="N276" s="69"/>
      <c r="O276" s="69"/>
      <c r="P276" s="69"/>
      <c r="Q276" s="69"/>
      <c r="R276" s="69"/>
      <c r="S276" s="69"/>
      <c r="T276" s="69"/>
      <c r="U276" s="69"/>
      <c r="V276" s="69"/>
      <c r="W276" s="331"/>
      <c r="X276" s="331"/>
      <c r="Y276" s="331"/>
      <c r="Z276" s="331"/>
      <c r="AA276" s="2"/>
      <c r="AB276" s="1"/>
      <c r="AC276" s="1"/>
      <c r="AD276" s="1"/>
      <c r="AE276" s="1"/>
      <c r="AF276" s="1"/>
      <c r="AG276" s="1"/>
    </row>
    <row r="277" spans="1:33" ht="15.75" customHeight="1" x14ac:dyDescent="0.45">
      <c r="A277" s="1"/>
      <c r="B277" s="313"/>
      <c r="C277" s="2"/>
      <c r="D277" s="314"/>
      <c r="E277" s="69"/>
      <c r="F277" s="69"/>
      <c r="G277" s="69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331"/>
      <c r="X277" s="331"/>
      <c r="Y277" s="331"/>
      <c r="Z277" s="331"/>
      <c r="AA277" s="2"/>
      <c r="AB277" s="1"/>
      <c r="AC277" s="1"/>
      <c r="AD277" s="1"/>
      <c r="AE277" s="1"/>
      <c r="AF277" s="1"/>
      <c r="AG277" s="1"/>
    </row>
    <row r="278" spans="1:33" ht="15.75" customHeight="1" x14ac:dyDescent="0.45">
      <c r="A278" s="1"/>
      <c r="B278" s="313"/>
      <c r="C278" s="2"/>
      <c r="D278" s="314"/>
      <c r="E278" s="69"/>
      <c r="F278" s="69"/>
      <c r="G278" s="69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331"/>
      <c r="X278" s="331"/>
      <c r="Y278" s="331"/>
      <c r="Z278" s="331"/>
      <c r="AA278" s="2"/>
      <c r="AB278" s="1"/>
      <c r="AC278" s="1"/>
      <c r="AD278" s="1"/>
      <c r="AE278" s="1"/>
      <c r="AF278" s="1"/>
      <c r="AG278" s="1"/>
    </row>
    <row r="279" spans="1:33" ht="15.75" customHeight="1" x14ac:dyDescent="0.45">
      <c r="A279" s="1"/>
      <c r="B279" s="313"/>
      <c r="C279" s="2"/>
      <c r="D279" s="314"/>
      <c r="E279" s="69"/>
      <c r="F279" s="69"/>
      <c r="G279" s="69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331"/>
      <c r="X279" s="331"/>
      <c r="Y279" s="331"/>
      <c r="Z279" s="331"/>
      <c r="AA279" s="2"/>
      <c r="AB279" s="1"/>
      <c r="AC279" s="1"/>
      <c r="AD279" s="1"/>
      <c r="AE279" s="1"/>
      <c r="AF279" s="1"/>
      <c r="AG279" s="1"/>
    </row>
    <row r="280" spans="1:33" ht="15.75" customHeight="1" x14ac:dyDescent="0.45">
      <c r="A280" s="1"/>
      <c r="B280" s="313"/>
      <c r="C280" s="2"/>
      <c r="D280" s="314"/>
      <c r="E280" s="69"/>
      <c r="F280" s="69"/>
      <c r="G280" s="69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331"/>
      <c r="X280" s="331"/>
      <c r="Y280" s="331"/>
      <c r="Z280" s="331"/>
      <c r="AA280" s="2"/>
      <c r="AB280" s="1"/>
      <c r="AC280" s="1"/>
      <c r="AD280" s="1"/>
      <c r="AE280" s="1"/>
      <c r="AF280" s="1"/>
      <c r="AG280" s="1"/>
    </row>
    <row r="281" spans="1:33" ht="15.75" customHeight="1" x14ac:dyDescent="0.45">
      <c r="A281" s="1"/>
      <c r="B281" s="313"/>
      <c r="C281" s="2"/>
      <c r="D281" s="314"/>
      <c r="E281" s="69"/>
      <c r="F281" s="69"/>
      <c r="G281" s="69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331"/>
      <c r="X281" s="331"/>
      <c r="Y281" s="331"/>
      <c r="Z281" s="331"/>
      <c r="AA281" s="2"/>
      <c r="AB281" s="1"/>
      <c r="AC281" s="1"/>
      <c r="AD281" s="1"/>
      <c r="AE281" s="1"/>
      <c r="AF281" s="1"/>
      <c r="AG281" s="1"/>
    </row>
    <row r="282" spans="1:33" ht="15.75" customHeight="1" x14ac:dyDescent="0.45">
      <c r="A282" s="1"/>
      <c r="B282" s="313"/>
      <c r="C282" s="2"/>
      <c r="D282" s="314"/>
      <c r="E282" s="69"/>
      <c r="F282" s="69"/>
      <c r="G282" s="69"/>
      <c r="H282" s="69"/>
      <c r="I282" s="69"/>
      <c r="J282" s="69"/>
      <c r="K282" s="69"/>
      <c r="L282" s="69"/>
      <c r="M282" s="69"/>
      <c r="N282" s="69"/>
      <c r="O282" s="69"/>
      <c r="P282" s="69"/>
      <c r="Q282" s="69"/>
      <c r="R282" s="69"/>
      <c r="S282" s="69"/>
      <c r="T282" s="69"/>
      <c r="U282" s="69"/>
      <c r="V282" s="69"/>
      <c r="W282" s="331"/>
      <c r="X282" s="331"/>
      <c r="Y282" s="331"/>
      <c r="Z282" s="331"/>
      <c r="AA282" s="2"/>
      <c r="AB282" s="1"/>
      <c r="AC282" s="1"/>
      <c r="AD282" s="1"/>
      <c r="AE282" s="1"/>
      <c r="AF282" s="1"/>
      <c r="AG282" s="1"/>
    </row>
    <row r="283" spans="1:33" ht="15.75" customHeight="1" x14ac:dyDescent="0.45">
      <c r="A283" s="1"/>
      <c r="B283" s="313"/>
      <c r="C283" s="2"/>
      <c r="D283" s="314"/>
      <c r="E283" s="69"/>
      <c r="F283" s="69"/>
      <c r="G283" s="69"/>
      <c r="H283" s="69"/>
      <c r="I283" s="69"/>
      <c r="J283" s="69"/>
      <c r="K283" s="69"/>
      <c r="L283" s="69"/>
      <c r="M283" s="69"/>
      <c r="N283" s="69"/>
      <c r="O283" s="69"/>
      <c r="P283" s="69"/>
      <c r="Q283" s="69"/>
      <c r="R283" s="69"/>
      <c r="S283" s="69"/>
      <c r="T283" s="69"/>
      <c r="U283" s="69"/>
      <c r="V283" s="69"/>
      <c r="W283" s="331"/>
      <c r="X283" s="331"/>
      <c r="Y283" s="331"/>
      <c r="Z283" s="331"/>
      <c r="AA283" s="2"/>
      <c r="AB283" s="1"/>
      <c r="AC283" s="1"/>
      <c r="AD283" s="1"/>
      <c r="AE283" s="1"/>
      <c r="AF283" s="1"/>
      <c r="AG283" s="1"/>
    </row>
    <row r="284" spans="1:33" ht="15.75" customHeight="1" x14ac:dyDescent="0.45">
      <c r="A284" s="1"/>
      <c r="B284" s="313"/>
      <c r="C284" s="2"/>
      <c r="D284" s="314"/>
      <c r="E284" s="69"/>
      <c r="F284" s="69"/>
      <c r="G284" s="69"/>
      <c r="H284" s="69"/>
      <c r="I284" s="69"/>
      <c r="J284" s="69"/>
      <c r="K284" s="69"/>
      <c r="L284" s="69"/>
      <c r="M284" s="69"/>
      <c r="N284" s="69"/>
      <c r="O284" s="69"/>
      <c r="P284" s="69"/>
      <c r="Q284" s="69"/>
      <c r="R284" s="69"/>
      <c r="S284" s="69"/>
      <c r="T284" s="69"/>
      <c r="U284" s="69"/>
      <c r="V284" s="69"/>
      <c r="W284" s="331"/>
      <c r="X284" s="331"/>
      <c r="Y284" s="331"/>
      <c r="Z284" s="331"/>
      <c r="AA284" s="2"/>
      <c r="AB284" s="1"/>
      <c r="AC284" s="1"/>
      <c r="AD284" s="1"/>
      <c r="AE284" s="1"/>
      <c r="AF284" s="1"/>
      <c r="AG284" s="1"/>
    </row>
    <row r="285" spans="1:33" ht="15.75" customHeight="1" x14ac:dyDescent="0.45">
      <c r="A285" s="1"/>
      <c r="B285" s="313"/>
      <c r="C285" s="2"/>
      <c r="D285" s="314"/>
      <c r="E285" s="69"/>
      <c r="F285" s="69"/>
      <c r="G285" s="69"/>
      <c r="H285" s="69"/>
      <c r="I285" s="69"/>
      <c r="J285" s="69"/>
      <c r="K285" s="69"/>
      <c r="L285" s="69"/>
      <c r="M285" s="69"/>
      <c r="N285" s="69"/>
      <c r="O285" s="69"/>
      <c r="P285" s="69"/>
      <c r="Q285" s="69"/>
      <c r="R285" s="69"/>
      <c r="S285" s="69"/>
      <c r="T285" s="69"/>
      <c r="U285" s="69"/>
      <c r="V285" s="69"/>
      <c r="W285" s="331"/>
      <c r="X285" s="331"/>
      <c r="Y285" s="331"/>
      <c r="Z285" s="331"/>
      <c r="AA285" s="2"/>
      <c r="AB285" s="1"/>
      <c r="AC285" s="1"/>
      <c r="AD285" s="1"/>
      <c r="AE285" s="1"/>
      <c r="AF285" s="1"/>
      <c r="AG285" s="1"/>
    </row>
    <row r="286" spans="1:33" ht="15.75" customHeight="1" x14ac:dyDescent="0.45">
      <c r="A286" s="1"/>
      <c r="B286" s="313"/>
      <c r="C286" s="2"/>
      <c r="D286" s="314"/>
      <c r="E286" s="69"/>
      <c r="F286" s="69"/>
      <c r="G286" s="69"/>
      <c r="H286" s="69"/>
      <c r="I286" s="69"/>
      <c r="J286" s="69"/>
      <c r="K286" s="69"/>
      <c r="L286" s="69"/>
      <c r="M286" s="69"/>
      <c r="N286" s="69"/>
      <c r="O286" s="69"/>
      <c r="P286" s="69"/>
      <c r="Q286" s="69"/>
      <c r="R286" s="69"/>
      <c r="S286" s="69"/>
      <c r="T286" s="69"/>
      <c r="U286" s="69"/>
      <c r="V286" s="69"/>
      <c r="W286" s="331"/>
      <c r="X286" s="331"/>
      <c r="Y286" s="331"/>
      <c r="Z286" s="331"/>
      <c r="AA286" s="2"/>
      <c r="AB286" s="1"/>
      <c r="AC286" s="1"/>
      <c r="AD286" s="1"/>
      <c r="AE286" s="1"/>
      <c r="AF286" s="1"/>
      <c r="AG286" s="1"/>
    </row>
    <row r="287" spans="1:33" ht="15.75" customHeight="1" x14ac:dyDescent="0.45">
      <c r="A287" s="1"/>
      <c r="B287" s="313"/>
      <c r="C287" s="2"/>
      <c r="D287" s="314"/>
      <c r="E287" s="69"/>
      <c r="F287" s="69"/>
      <c r="G287" s="69"/>
      <c r="H287" s="69"/>
      <c r="I287" s="69"/>
      <c r="J287" s="69"/>
      <c r="K287" s="69"/>
      <c r="L287" s="69"/>
      <c r="M287" s="69"/>
      <c r="N287" s="69"/>
      <c r="O287" s="69"/>
      <c r="P287" s="69"/>
      <c r="Q287" s="69"/>
      <c r="R287" s="69"/>
      <c r="S287" s="69"/>
      <c r="T287" s="69"/>
      <c r="U287" s="69"/>
      <c r="V287" s="69"/>
      <c r="W287" s="331"/>
      <c r="X287" s="331"/>
      <c r="Y287" s="331"/>
      <c r="Z287" s="331"/>
      <c r="AA287" s="2"/>
      <c r="AB287" s="1"/>
      <c r="AC287" s="1"/>
      <c r="AD287" s="1"/>
      <c r="AE287" s="1"/>
      <c r="AF287" s="1"/>
      <c r="AG287" s="1"/>
    </row>
    <row r="288" spans="1:33" ht="15.75" customHeight="1" x14ac:dyDescent="0.45">
      <c r="A288" s="1"/>
      <c r="B288" s="313"/>
      <c r="C288" s="2"/>
      <c r="D288" s="314"/>
      <c r="E288" s="69"/>
      <c r="F288" s="69"/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331"/>
      <c r="X288" s="331"/>
      <c r="Y288" s="331"/>
      <c r="Z288" s="331"/>
      <c r="AA288" s="2"/>
      <c r="AB288" s="1"/>
      <c r="AC288" s="1"/>
      <c r="AD288" s="1"/>
      <c r="AE288" s="1"/>
      <c r="AF288" s="1"/>
      <c r="AG288" s="1"/>
    </row>
    <row r="289" spans="1:33" ht="15.75" customHeight="1" x14ac:dyDescent="0.45">
      <c r="A289" s="1"/>
      <c r="B289" s="313"/>
      <c r="C289" s="2"/>
      <c r="D289" s="314"/>
      <c r="E289" s="69"/>
      <c r="F289" s="69"/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331"/>
      <c r="X289" s="331"/>
      <c r="Y289" s="331"/>
      <c r="Z289" s="331"/>
      <c r="AA289" s="2"/>
      <c r="AB289" s="1"/>
      <c r="AC289" s="1"/>
      <c r="AD289" s="1"/>
      <c r="AE289" s="1"/>
      <c r="AF289" s="1"/>
      <c r="AG289" s="1"/>
    </row>
    <row r="290" spans="1:33" ht="15.75" customHeight="1" x14ac:dyDescent="0.45">
      <c r="A290" s="1"/>
      <c r="B290" s="313"/>
      <c r="C290" s="2"/>
      <c r="D290" s="314"/>
      <c r="E290" s="69"/>
      <c r="F290" s="69"/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331"/>
      <c r="X290" s="331"/>
      <c r="Y290" s="331"/>
      <c r="Z290" s="331"/>
      <c r="AA290" s="2"/>
      <c r="AB290" s="1"/>
      <c r="AC290" s="1"/>
      <c r="AD290" s="1"/>
      <c r="AE290" s="1"/>
      <c r="AF290" s="1"/>
      <c r="AG290" s="1"/>
    </row>
    <row r="291" spans="1:33" ht="15.75" customHeight="1" x14ac:dyDescent="0.45">
      <c r="A291" s="1"/>
      <c r="B291" s="313"/>
      <c r="C291" s="2"/>
      <c r="D291" s="314"/>
      <c r="E291" s="69"/>
      <c r="F291" s="69"/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331"/>
      <c r="X291" s="331"/>
      <c r="Y291" s="331"/>
      <c r="Z291" s="331"/>
      <c r="AA291" s="2"/>
      <c r="AB291" s="1"/>
      <c r="AC291" s="1"/>
      <c r="AD291" s="1"/>
      <c r="AE291" s="1"/>
      <c r="AF291" s="1"/>
      <c r="AG291" s="1"/>
    </row>
    <row r="292" spans="1:33" ht="15.75" customHeight="1" x14ac:dyDescent="0.45">
      <c r="A292" s="1"/>
      <c r="B292" s="313"/>
      <c r="C292" s="2"/>
      <c r="D292" s="314"/>
      <c r="E292" s="69"/>
      <c r="F292" s="69"/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331"/>
      <c r="X292" s="331"/>
      <c r="Y292" s="331"/>
      <c r="Z292" s="331"/>
      <c r="AA292" s="2"/>
      <c r="AB292" s="1"/>
      <c r="AC292" s="1"/>
      <c r="AD292" s="1"/>
      <c r="AE292" s="1"/>
      <c r="AF292" s="1"/>
      <c r="AG292" s="1"/>
    </row>
    <row r="293" spans="1:33" ht="15.75" customHeight="1" x14ac:dyDescent="0.45">
      <c r="A293" s="1"/>
      <c r="B293" s="313"/>
      <c r="C293" s="2"/>
      <c r="D293" s="314"/>
      <c r="E293" s="69"/>
      <c r="F293" s="69"/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331"/>
      <c r="X293" s="331"/>
      <c r="Y293" s="331"/>
      <c r="Z293" s="331"/>
      <c r="AA293" s="2"/>
      <c r="AB293" s="1"/>
      <c r="AC293" s="1"/>
      <c r="AD293" s="1"/>
      <c r="AE293" s="1"/>
      <c r="AF293" s="1"/>
      <c r="AG293" s="1"/>
    </row>
    <row r="294" spans="1:33" ht="15.75" customHeight="1" x14ac:dyDescent="0.45">
      <c r="A294" s="1"/>
      <c r="B294" s="313"/>
      <c r="C294" s="2"/>
      <c r="D294" s="314"/>
      <c r="E294" s="69"/>
      <c r="F294" s="69"/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331"/>
      <c r="X294" s="331"/>
      <c r="Y294" s="331"/>
      <c r="Z294" s="331"/>
      <c r="AA294" s="2"/>
      <c r="AB294" s="1"/>
      <c r="AC294" s="1"/>
      <c r="AD294" s="1"/>
      <c r="AE294" s="1"/>
      <c r="AF294" s="1"/>
      <c r="AG294" s="1"/>
    </row>
    <row r="295" spans="1:33" ht="15.75" customHeight="1" x14ac:dyDescent="0.45">
      <c r="A295" s="1"/>
      <c r="B295" s="313"/>
      <c r="C295" s="2"/>
      <c r="D295" s="314"/>
      <c r="E295" s="69"/>
      <c r="F295" s="69"/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331"/>
      <c r="X295" s="331"/>
      <c r="Y295" s="331"/>
      <c r="Z295" s="331"/>
      <c r="AA295" s="2"/>
      <c r="AB295" s="1"/>
      <c r="AC295" s="1"/>
      <c r="AD295" s="1"/>
      <c r="AE295" s="1"/>
      <c r="AF295" s="1"/>
      <c r="AG295" s="1"/>
    </row>
    <row r="296" spans="1:33" ht="15.75" customHeight="1" x14ac:dyDescent="0.45">
      <c r="A296" s="1"/>
      <c r="B296" s="313"/>
      <c r="C296" s="2"/>
      <c r="D296" s="314"/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331"/>
      <c r="X296" s="331"/>
      <c r="Y296" s="331"/>
      <c r="Z296" s="331"/>
      <c r="AA296" s="2"/>
      <c r="AB296" s="1"/>
      <c r="AC296" s="1"/>
      <c r="AD296" s="1"/>
      <c r="AE296" s="1"/>
      <c r="AF296" s="1"/>
      <c r="AG296" s="1"/>
    </row>
    <row r="297" spans="1:33" ht="15.75" customHeight="1" x14ac:dyDescent="0.45">
      <c r="A297" s="1"/>
      <c r="B297" s="313"/>
      <c r="C297" s="2"/>
      <c r="D297" s="314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9"/>
      <c r="Q297" s="69"/>
      <c r="R297" s="69"/>
      <c r="S297" s="69"/>
      <c r="T297" s="69"/>
      <c r="U297" s="69"/>
      <c r="V297" s="69"/>
      <c r="W297" s="331"/>
      <c r="X297" s="331"/>
      <c r="Y297" s="331"/>
      <c r="Z297" s="331"/>
      <c r="AA297" s="2"/>
      <c r="AB297" s="1"/>
      <c r="AC297" s="1"/>
      <c r="AD297" s="1"/>
      <c r="AE297" s="1"/>
      <c r="AF297" s="1"/>
      <c r="AG297" s="1"/>
    </row>
    <row r="298" spans="1:33" ht="15.75" customHeight="1" x14ac:dyDescent="0.45">
      <c r="A298" s="1"/>
      <c r="B298" s="313"/>
      <c r="C298" s="2"/>
      <c r="D298" s="314"/>
      <c r="E298" s="69"/>
      <c r="F298" s="69"/>
      <c r="G298" s="69"/>
      <c r="H298" s="69"/>
      <c r="I298" s="69"/>
      <c r="J298" s="69"/>
      <c r="K298" s="69"/>
      <c r="L298" s="69"/>
      <c r="M298" s="69"/>
      <c r="N298" s="69"/>
      <c r="O298" s="69"/>
      <c r="P298" s="69"/>
      <c r="Q298" s="69"/>
      <c r="R298" s="69"/>
      <c r="S298" s="69"/>
      <c r="T298" s="69"/>
      <c r="U298" s="69"/>
      <c r="V298" s="69"/>
      <c r="W298" s="331"/>
      <c r="X298" s="331"/>
      <c r="Y298" s="331"/>
      <c r="Z298" s="331"/>
      <c r="AA298" s="2"/>
      <c r="AB298" s="1"/>
      <c r="AC298" s="1"/>
      <c r="AD298" s="1"/>
      <c r="AE298" s="1"/>
      <c r="AF298" s="1"/>
      <c r="AG298" s="1"/>
    </row>
    <row r="299" spans="1:33" ht="15.75" customHeight="1" x14ac:dyDescent="0.45">
      <c r="A299" s="1"/>
      <c r="B299" s="313"/>
      <c r="C299" s="2"/>
      <c r="D299" s="314"/>
      <c r="E299" s="69"/>
      <c r="F299" s="69"/>
      <c r="G299" s="69"/>
      <c r="H299" s="69"/>
      <c r="I299" s="69"/>
      <c r="J299" s="69"/>
      <c r="K299" s="69"/>
      <c r="L299" s="69"/>
      <c r="M299" s="69"/>
      <c r="N299" s="69"/>
      <c r="O299" s="69"/>
      <c r="P299" s="69"/>
      <c r="Q299" s="69"/>
      <c r="R299" s="69"/>
      <c r="S299" s="69"/>
      <c r="T299" s="69"/>
      <c r="U299" s="69"/>
      <c r="V299" s="69"/>
      <c r="W299" s="331"/>
      <c r="X299" s="331"/>
      <c r="Y299" s="331"/>
      <c r="Z299" s="331"/>
      <c r="AA299" s="2"/>
      <c r="AB299" s="1"/>
      <c r="AC299" s="1"/>
      <c r="AD299" s="1"/>
      <c r="AE299" s="1"/>
      <c r="AF299" s="1"/>
      <c r="AG299" s="1"/>
    </row>
    <row r="300" spans="1:33" ht="15.75" customHeight="1" x14ac:dyDescent="0.45">
      <c r="A300" s="1"/>
      <c r="B300" s="313"/>
      <c r="C300" s="2"/>
      <c r="D300" s="314"/>
      <c r="E300" s="69"/>
      <c r="F300" s="69"/>
      <c r="G300" s="69"/>
      <c r="H300" s="69"/>
      <c r="I300" s="69"/>
      <c r="J300" s="69"/>
      <c r="K300" s="69"/>
      <c r="L300" s="69"/>
      <c r="M300" s="69"/>
      <c r="N300" s="69"/>
      <c r="O300" s="69"/>
      <c r="P300" s="69"/>
      <c r="Q300" s="69"/>
      <c r="R300" s="69"/>
      <c r="S300" s="69"/>
      <c r="T300" s="69"/>
      <c r="U300" s="69"/>
      <c r="V300" s="69"/>
      <c r="W300" s="331"/>
      <c r="X300" s="331"/>
      <c r="Y300" s="331"/>
      <c r="Z300" s="331"/>
      <c r="AA300" s="2"/>
      <c r="AB300" s="1"/>
      <c r="AC300" s="1"/>
      <c r="AD300" s="1"/>
      <c r="AE300" s="1"/>
      <c r="AF300" s="1"/>
      <c r="AG300" s="1"/>
    </row>
    <row r="301" spans="1:33" ht="15.75" customHeight="1" x14ac:dyDescent="0.45">
      <c r="A301" s="1"/>
      <c r="B301" s="313"/>
      <c r="C301" s="2"/>
      <c r="D301" s="314"/>
      <c r="E301" s="69"/>
      <c r="F301" s="69"/>
      <c r="G301" s="69"/>
      <c r="H301" s="69"/>
      <c r="I301" s="69"/>
      <c r="J301" s="69"/>
      <c r="K301" s="69"/>
      <c r="L301" s="69"/>
      <c r="M301" s="69"/>
      <c r="N301" s="69"/>
      <c r="O301" s="69"/>
      <c r="P301" s="69"/>
      <c r="Q301" s="69"/>
      <c r="R301" s="69"/>
      <c r="S301" s="69"/>
      <c r="T301" s="69"/>
      <c r="U301" s="69"/>
      <c r="V301" s="69"/>
      <c r="W301" s="331"/>
      <c r="X301" s="331"/>
      <c r="Y301" s="331"/>
      <c r="Z301" s="331"/>
      <c r="AA301" s="2"/>
      <c r="AB301" s="1"/>
      <c r="AC301" s="1"/>
      <c r="AD301" s="1"/>
      <c r="AE301" s="1"/>
      <c r="AF301" s="1"/>
      <c r="AG301" s="1"/>
    </row>
    <row r="302" spans="1:33" ht="15.75" customHeight="1" x14ac:dyDescent="0.45">
      <c r="A302" s="1"/>
      <c r="B302" s="313"/>
      <c r="C302" s="2"/>
      <c r="D302" s="314"/>
      <c r="E302" s="69"/>
      <c r="F302" s="69"/>
      <c r="G302" s="69"/>
      <c r="H302" s="69"/>
      <c r="I302" s="69"/>
      <c r="J302" s="69"/>
      <c r="K302" s="69"/>
      <c r="L302" s="69"/>
      <c r="M302" s="69"/>
      <c r="N302" s="69"/>
      <c r="O302" s="69"/>
      <c r="P302" s="69"/>
      <c r="Q302" s="69"/>
      <c r="R302" s="69"/>
      <c r="S302" s="69"/>
      <c r="T302" s="69"/>
      <c r="U302" s="69"/>
      <c r="V302" s="69"/>
      <c r="W302" s="331"/>
      <c r="X302" s="331"/>
      <c r="Y302" s="331"/>
      <c r="Z302" s="331"/>
      <c r="AA302" s="2"/>
      <c r="AB302" s="1"/>
      <c r="AC302" s="1"/>
      <c r="AD302" s="1"/>
      <c r="AE302" s="1"/>
      <c r="AF302" s="1"/>
      <c r="AG302" s="1"/>
    </row>
    <row r="303" spans="1:33" ht="15.75" customHeight="1" x14ac:dyDescent="0.45">
      <c r="A303" s="1"/>
      <c r="B303" s="313"/>
      <c r="C303" s="2"/>
      <c r="D303" s="314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  <c r="W303" s="331"/>
      <c r="X303" s="331"/>
      <c r="Y303" s="331"/>
      <c r="Z303" s="331"/>
      <c r="AA303" s="2"/>
      <c r="AB303" s="1"/>
      <c r="AC303" s="1"/>
      <c r="AD303" s="1"/>
      <c r="AE303" s="1"/>
      <c r="AF303" s="1"/>
      <c r="AG303" s="1"/>
    </row>
    <row r="304" spans="1:33" ht="15.75" customHeight="1" x14ac:dyDescent="0.45">
      <c r="A304" s="1"/>
      <c r="B304" s="313"/>
      <c r="C304" s="2"/>
      <c r="D304" s="314"/>
      <c r="E304" s="69"/>
      <c r="F304" s="69"/>
      <c r="G304" s="69"/>
      <c r="H304" s="69"/>
      <c r="I304" s="69"/>
      <c r="J304" s="69"/>
      <c r="K304" s="69"/>
      <c r="L304" s="69"/>
      <c r="M304" s="69"/>
      <c r="N304" s="69"/>
      <c r="O304" s="69"/>
      <c r="P304" s="69"/>
      <c r="Q304" s="69"/>
      <c r="R304" s="69"/>
      <c r="S304" s="69"/>
      <c r="T304" s="69"/>
      <c r="U304" s="69"/>
      <c r="V304" s="69"/>
      <c r="W304" s="331"/>
      <c r="X304" s="331"/>
      <c r="Y304" s="331"/>
      <c r="Z304" s="331"/>
      <c r="AA304" s="2"/>
      <c r="AB304" s="1"/>
      <c r="AC304" s="1"/>
      <c r="AD304" s="1"/>
      <c r="AE304" s="1"/>
      <c r="AF304" s="1"/>
      <c r="AG304" s="1"/>
    </row>
    <row r="305" spans="1:33" ht="15.75" customHeight="1" x14ac:dyDescent="0.45">
      <c r="A305" s="1"/>
      <c r="B305" s="313"/>
      <c r="C305" s="2"/>
      <c r="D305" s="314"/>
      <c r="E305" s="69"/>
      <c r="F305" s="69"/>
      <c r="G305" s="69"/>
      <c r="H305" s="69"/>
      <c r="I305" s="69"/>
      <c r="J305" s="69"/>
      <c r="K305" s="69"/>
      <c r="L305" s="69"/>
      <c r="M305" s="69"/>
      <c r="N305" s="69"/>
      <c r="O305" s="69"/>
      <c r="P305" s="69"/>
      <c r="Q305" s="69"/>
      <c r="R305" s="69"/>
      <c r="S305" s="69"/>
      <c r="T305" s="69"/>
      <c r="U305" s="69"/>
      <c r="V305" s="69"/>
      <c r="W305" s="331"/>
      <c r="X305" s="331"/>
      <c r="Y305" s="331"/>
      <c r="Z305" s="331"/>
      <c r="AA305" s="2"/>
      <c r="AB305" s="1"/>
      <c r="AC305" s="1"/>
      <c r="AD305" s="1"/>
      <c r="AE305" s="1"/>
      <c r="AF305" s="1"/>
      <c r="AG305" s="1"/>
    </row>
    <row r="306" spans="1:33" ht="15.75" customHeight="1" x14ac:dyDescent="0.45">
      <c r="A306" s="1"/>
      <c r="B306" s="313"/>
      <c r="C306" s="2"/>
      <c r="D306" s="314"/>
      <c r="E306" s="69"/>
      <c r="F306" s="69"/>
      <c r="G306" s="69"/>
      <c r="H306" s="69"/>
      <c r="I306" s="69"/>
      <c r="J306" s="69"/>
      <c r="K306" s="69"/>
      <c r="L306" s="69"/>
      <c r="M306" s="69"/>
      <c r="N306" s="69"/>
      <c r="O306" s="69"/>
      <c r="P306" s="69"/>
      <c r="Q306" s="69"/>
      <c r="R306" s="69"/>
      <c r="S306" s="69"/>
      <c r="T306" s="69"/>
      <c r="U306" s="69"/>
      <c r="V306" s="69"/>
      <c r="W306" s="331"/>
      <c r="X306" s="331"/>
      <c r="Y306" s="331"/>
      <c r="Z306" s="331"/>
      <c r="AA306" s="2"/>
      <c r="AB306" s="1"/>
      <c r="AC306" s="1"/>
      <c r="AD306" s="1"/>
      <c r="AE306" s="1"/>
      <c r="AF306" s="1"/>
      <c r="AG306" s="1"/>
    </row>
    <row r="307" spans="1:33" ht="15.75" customHeight="1" x14ac:dyDescent="0.45">
      <c r="A307" s="1"/>
      <c r="B307" s="313"/>
      <c r="C307" s="2"/>
      <c r="D307" s="314"/>
      <c r="E307" s="69"/>
      <c r="F307" s="69"/>
      <c r="G307" s="69"/>
      <c r="H307" s="69"/>
      <c r="I307" s="69"/>
      <c r="J307" s="69"/>
      <c r="K307" s="69"/>
      <c r="L307" s="69"/>
      <c r="M307" s="69"/>
      <c r="N307" s="69"/>
      <c r="O307" s="69"/>
      <c r="P307" s="69"/>
      <c r="Q307" s="69"/>
      <c r="R307" s="69"/>
      <c r="S307" s="69"/>
      <c r="T307" s="69"/>
      <c r="U307" s="69"/>
      <c r="V307" s="69"/>
      <c r="W307" s="331"/>
      <c r="X307" s="331"/>
      <c r="Y307" s="331"/>
      <c r="Z307" s="331"/>
      <c r="AA307" s="2"/>
      <c r="AB307" s="1"/>
      <c r="AC307" s="1"/>
      <c r="AD307" s="1"/>
      <c r="AE307" s="1"/>
      <c r="AF307" s="1"/>
      <c r="AG307" s="1"/>
    </row>
    <row r="308" spans="1:33" ht="15.75" customHeight="1" x14ac:dyDescent="0.45">
      <c r="A308" s="1"/>
      <c r="B308" s="313"/>
      <c r="C308" s="2"/>
      <c r="D308" s="314"/>
      <c r="E308" s="69"/>
      <c r="F308" s="69"/>
      <c r="G308" s="69"/>
      <c r="H308" s="69"/>
      <c r="I308" s="69"/>
      <c r="J308" s="69"/>
      <c r="K308" s="69"/>
      <c r="L308" s="69"/>
      <c r="M308" s="69"/>
      <c r="N308" s="69"/>
      <c r="O308" s="69"/>
      <c r="P308" s="69"/>
      <c r="Q308" s="69"/>
      <c r="R308" s="69"/>
      <c r="S308" s="69"/>
      <c r="T308" s="69"/>
      <c r="U308" s="69"/>
      <c r="V308" s="69"/>
      <c r="W308" s="331"/>
      <c r="X308" s="331"/>
      <c r="Y308" s="331"/>
      <c r="Z308" s="331"/>
      <c r="AA308" s="2"/>
      <c r="AB308" s="1"/>
      <c r="AC308" s="1"/>
      <c r="AD308" s="1"/>
      <c r="AE308" s="1"/>
      <c r="AF308" s="1"/>
      <c r="AG308" s="1"/>
    </row>
    <row r="309" spans="1:33" ht="15.75" customHeight="1" x14ac:dyDescent="0.45">
      <c r="A309" s="1"/>
      <c r="B309" s="313"/>
      <c r="C309" s="2"/>
      <c r="D309" s="314"/>
      <c r="E309" s="69"/>
      <c r="F309" s="69"/>
      <c r="G309" s="69"/>
      <c r="H309" s="69"/>
      <c r="I309" s="69"/>
      <c r="J309" s="69"/>
      <c r="K309" s="69"/>
      <c r="L309" s="69"/>
      <c r="M309" s="69"/>
      <c r="N309" s="69"/>
      <c r="O309" s="69"/>
      <c r="P309" s="69"/>
      <c r="Q309" s="69"/>
      <c r="R309" s="69"/>
      <c r="S309" s="69"/>
      <c r="T309" s="69"/>
      <c r="U309" s="69"/>
      <c r="V309" s="69"/>
      <c r="W309" s="331"/>
      <c r="X309" s="331"/>
      <c r="Y309" s="331"/>
      <c r="Z309" s="331"/>
      <c r="AA309" s="2"/>
      <c r="AB309" s="1"/>
      <c r="AC309" s="1"/>
      <c r="AD309" s="1"/>
      <c r="AE309" s="1"/>
      <c r="AF309" s="1"/>
      <c r="AG309" s="1"/>
    </row>
    <row r="310" spans="1:33" ht="15.75" customHeight="1" x14ac:dyDescent="0.45">
      <c r="A310" s="1"/>
      <c r="B310" s="313"/>
      <c r="C310" s="2"/>
      <c r="D310" s="314"/>
      <c r="E310" s="69"/>
      <c r="F310" s="69"/>
      <c r="G310" s="69"/>
      <c r="H310" s="69"/>
      <c r="I310" s="69"/>
      <c r="J310" s="69"/>
      <c r="K310" s="69"/>
      <c r="L310" s="69"/>
      <c r="M310" s="69"/>
      <c r="N310" s="69"/>
      <c r="O310" s="69"/>
      <c r="P310" s="69"/>
      <c r="Q310" s="69"/>
      <c r="R310" s="69"/>
      <c r="S310" s="69"/>
      <c r="T310" s="69"/>
      <c r="U310" s="69"/>
      <c r="V310" s="69"/>
      <c r="W310" s="331"/>
      <c r="X310" s="331"/>
      <c r="Y310" s="331"/>
      <c r="Z310" s="331"/>
      <c r="AA310" s="2"/>
      <c r="AB310" s="1"/>
      <c r="AC310" s="1"/>
      <c r="AD310" s="1"/>
      <c r="AE310" s="1"/>
      <c r="AF310" s="1"/>
      <c r="AG310" s="1"/>
    </row>
    <row r="311" spans="1:33" ht="15.75" customHeight="1" x14ac:dyDescent="0.45">
      <c r="A311" s="1"/>
      <c r="B311" s="313"/>
      <c r="C311" s="2"/>
      <c r="D311" s="314"/>
      <c r="E311" s="69"/>
      <c r="F311" s="69"/>
      <c r="G311" s="69"/>
      <c r="H311" s="69"/>
      <c r="I311" s="69"/>
      <c r="J311" s="69"/>
      <c r="K311" s="69"/>
      <c r="L311" s="69"/>
      <c r="M311" s="69"/>
      <c r="N311" s="69"/>
      <c r="O311" s="69"/>
      <c r="P311" s="69"/>
      <c r="Q311" s="69"/>
      <c r="R311" s="69"/>
      <c r="S311" s="69"/>
      <c r="T311" s="69"/>
      <c r="U311" s="69"/>
      <c r="V311" s="69"/>
      <c r="W311" s="331"/>
      <c r="X311" s="331"/>
      <c r="Y311" s="331"/>
      <c r="Z311" s="331"/>
      <c r="AA311" s="2"/>
      <c r="AB311" s="1"/>
      <c r="AC311" s="1"/>
      <c r="AD311" s="1"/>
      <c r="AE311" s="1"/>
      <c r="AF311" s="1"/>
      <c r="AG311" s="1"/>
    </row>
    <row r="312" spans="1:33" ht="15.75" customHeight="1" x14ac:dyDescent="0.45">
      <c r="A312" s="1"/>
      <c r="B312" s="313"/>
      <c r="C312" s="2"/>
      <c r="D312" s="314"/>
      <c r="E312" s="69"/>
      <c r="F312" s="69"/>
      <c r="G312" s="69"/>
      <c r="H312" s="69"/>
      <c r="I312" s="69"/>
      <c r="J312" s="69"/>
      <c r="K312" s="69"/>
      <c r="L312" s="69"/>
      <c r="M312" s="69"/>
      <c r="N312" s="69"/>
      <c r="O312" s="69"/>
      <c r="P312" s="69"/>
      <c r="Q312" s="69"/>
      <c r="R312" s="69"/>
      <c r="S312" s="69"/>
      <c r="T312" s="69"/>
      <c r="U312" s="69"/>
      <c r="V312" s="69"/>
      <c r="W312" s="331"/>
      <c r="X312" s="331"/>
      <c r="Y312" s="331"/>
      <c r="Z312" s="331"/>
      <c r="AA312" s="2"/>
      <c r="AB312" s="1"/>
      <c r="AC312" s="1"/>
      <c r="AD312" s="1"/>
      <c r="AE312" s="1"/>
      <c r="AF312" s="1"/>
      <c r="AG312" s="1"/>
    </row>
    <row r="313" spans="1:33" ht="15.75" customHeight="1" x14ac:dyDescent="0.45">
      <c r="A313" s="1"/>
      <c r="B313" s="313"/>
      <c r="C313" s="2"/>
      <c r="D313" s="314"/>
      <c r="E313" s="69"/>
      <c r="F313" s="69"/>
      <c r="G313" s="69"/>
      <c r="H313" s="69"/>
      <c r="I313" s="69"/>
      <c r="J313" s="69"/>
      <c r="K313" s="69"/>
      <c r="L313" s="69"/>
      <c r="M313" s="69"/>
      <c r="N313" s="69"/>
      <c r="O313" s="69"/>
      <c r="P313" s="69"/>
      <c r="Q313" s="69"/>
      <c r="R313" s="69"/>
      <c r="S313" s="69"/>
      <c r="T313" s="69"/>
      <c r="U313" s="69"/>
      <c r="V313" s="69"/>
      <c r="W313" s="331"/>
      <c r="X313" s="331"/>
      <c r="Y313" s="331"/>
      <c r="Z313" s="331"/>
      <c r="AA313" s="2"/>
      <c r="AB313" s="1"/>
      <c r="AC313" s="1"/>
      <c r="AD313" s="1"/>
      <c r="AE313" s="1"/>
      <c r="AF313" s="1"/>
      <c r="AG313" s="1"/>
    </row>
    <row r="314" spans="1:33" ht="15.75" customHeight="1" x14ac:dyDescent="0.45">
      <c r="A314" s="1"/>
      <c r="B314" s="313"/>
      <c r="C314" s="2"/>
      <c r="D314" s="314"/>
      <c r="E314" s="69"/>
      <c r="F314" s="69"/>
      <c r="G314" s="69"/>
      <c r="H314" s="69"/>
      <c r="I314" s="69"/>
      <c r="J314" s="69"/>
      <c r="K314" s="69"/>
      <c r="L314" s="69"/>
      <c r="M314" s="69"/>
      <c r="N314" s="69"/>
      <c r="O314" s="69"/>
      <c r="P314" s="69"/>
      <c r="Q314" s="69"/>
      <c r="R314" s="69"/>
      <c r="S314" s="69"/>
      <c r="T314" s="69"/>
      <c r="U314" s="69"/>
      <c r="V314" s="69"/>
      <c r="W314" s="331"/>
      <c r="X314" s="331"/>
      <c r="Y314" s="331"/>
      <c r="Z314" s="331"/>
      <c r="AA314" s="2"/>
      <c r="AB314" s="1"/>
      <c r="AC314" s="1"/>
      <c r="AD314" s="1"/>
      <c r="AE314" s="1"/>
      <c r="AF314" s="1"/>
      <c r="AG314" s="1"/>
    </row>
    <row r="315" spans="1:33" ht="15.75" customHeight="1" x14ac:dyDescent="0.45">
      <c r="A315" s="1"/>
      <c r="B315" s="313"/>
      <c r="C315" s="2"/>
      <c r="D315" s="314"/>
      <c r="E315" s="69"/>
      <c r="F315" s="69"/>
      <c r="G315" s="69"/>
      <c r="H315" s="69"/>
      <c r="I315" s="69"/>
      <c r="J315" s="69"/>
      <c r="K315" s="69"/>
      <c r="L315" s="69"/>
      <c r="M315" s="69"/>
      <c r="N315" s="69"/>
      <c r="O315" s="69"/>
      <c r="P315" s="69"/>
      <c r="Q315" s="69"/>
      <c r="R315" s="69"/>
      <c r="S315" s="69"/>
      <c r="T315" s="69"/>
      <c r="U315" s="69"/>
      <c r="V315" s="69"/>
      <c r="W315" s="331"/>
      <c r="X315" s="331"/>
      <c r="Y315" s="331"/>
      <c r="Z315" s="331"/>
      <c r="AA315" s="2"/>
      <c r="AB315" s="1"/>
      <c r="AC315" s="1"/>
      <c r="AD315" s="1"/>
      <c r="AE315" s="1"/>
      <c r="AF315" s="1"/>
      <c r="AG315" s="1"/>
    </row>
    <row r="316" spans="1:33" ht="15.75" customHeight="1" x14ac:dyDescent="0.45">
      <c r="A316" s="1"/>
      <c r="B316" s="313"/>
      <c r="C316" s="2"/>
      <c r="D316" s="314"/>
      <c r="E316" s="69"/>
      <c r="F316" s="69"/>
      <c r="G316" s="69"/>
      <c r="H316" s="69"/>
      <c r="I316" s="69"/>
      <c r="J316" s="69"/>
      <c r="K316" s="69"/>
      <c r="L316" s="69"/>
      <c r="M316" s="69"/>
      <c r="N316" s="69"/>
      <c r="O316" s="69"/>
      <c r="P316" s="69"/>
      <c r="Q316" s="69"/>
      <c r="R316" s="69"/>
      <c r="S316" s="69"/>
      <c r="T316" s="69"/>
      <c r="U316" s="69"/>
      <c r="V316" s="69"/>
      <c r="W316" s="331"/>
      <c r="X316" s="331"/>
      <c r="Y316" s="331"/>
      <c r="Z316" s="331"/>
      <c r="AA316" s="2"/>
      <c r="AB316" s="1"/>
      <c r="AC316" s="1"/>
      <c r="AD316" s="1"/>
      <c r="AE316" s="1"/>
      <c r="AF316" s="1"/>
      <c r="AG316" s="1"/>
    </row>
    <row r="317" spans="1:33" ht="15.75" customHeight="1" x14ac:dyDescent="0.45">
      <c r="A317" s="1"/>
      <c r="B317" s="313"/>
      <c r="C317" s="2"/>
      <c r="D317" s="314"/>
      <c r="E317" s="69"/>
      <c r="F317" s="69"/>
      <c r="G317" s="69"/>
      <c r="H317" s="69"/>
      <c r="I317" s="69"/>
      <c r="J317" s="69"/>
      <c r="K317" s="69"/>
      <c r="L317" s="69"/>
      <c r="M317" s="69"/>
      <c r="N317" s="69"/>
      <c r="O317" s="69"/>
      <c r="P317" s="69"/>
      <c r="Q317" s="69"/>
      <c r="R317" s="69"/>
      <c r="S317" s="69"/>
      <c r="T317" s="69"/>
      <c r="U317" s="69"/>
      <c r="V317" s="69"/>
      <c r="W317" s="331"/>
      <c r="X317" s="331"/>
      <c r="Y317" s="331"/>
      <c r="Z317" s="331"/>
      <c r="AA317" s="2"/>
      <c r="AB317" s="1"/>
      <c r="AC317" s="1"/>
      <c r="AD317" s="1"/>
      <c r="AE317" s="1"/>
      <c r="AF317" s="1"/>
      <c r="AG317" s="1"/>
    </row>
    <row r="318" spans="1:33" ht="15.75" customHeight="1" x14ac:dyDescent="0.45">
      <c r="A318" s="1"/>
      <c r="B318" s="313"/>
      <c r="C318" s="2"/>
      <c r="D318" s="314"/>
      <c r="E318" s="69"/>
      <c r="F318" s="69"/>
      <c r="G318" s="69"/>
      <c r="H318" s="69"/>
      <c r="I318" s="69"/>
      <c r="J318" s="69"/>
      <c r="K318" s="69"/>
      <c r="L318" s="69"/>
      <c r="M318" s="69"/>
      <c r="N318" s="69"/>
      <c r="O318" s="69"/>
      <c r="P318" s="69"/>
      <c r="Q318" s="69"/>
      <c r="R318" s="69"/>
      <c r="S318" s="69"/>
      <c r="T318" s="69"/>
      <c r="U318" s="69"/>
      <c r="V318" s="69"/>
      <c r="W318" s="331"/>
      <c r="X318" s="331"/>
      <c r="Y318" s="331"/>
      <c r="Z318" s="331"/>
      <c r="AA318" s="2"/>
      <c r="AB318" s="1"/>
      <c r="AC318" s="1"/>
      <c r="AD318" s="1"/>
      <c r="AE318" s="1"/>
      <c r="AF318" s="1"/>
      <c r="AG318" s="1"/>
    </row>
    <row r="319" spans="1:33" ht="15.75" customHeight="1" x14ac:dyDescent="0.45">
      <c r="A319" s="1"/>
      <c r="B319" s="313"/>
      <c r="C319" s="2"/>
      <c r="D319" s="314"/>
      <c r="E319" s="69"/>
      <c r="F319" s="69"/>
      <c r="G319" s="69"/>
      <c r="H319" s="69"/>
      <c r="I319" s="69"/>
      <c r="J319" s="69"/>
      <c r="K319" s="69"/>
      <c r="L319" s="69"/>
      <c r="M319" s="69"/>
      <c r="N319" s="69"/>
      <c r="O319" s="69"/>
      <c r="P319" s="69"/>
      <c r="Q319" s="69"/>
      <c r="R319" s="69"/>
      <c r="S319" s="69"/>
      <c r="T319" s="69"/>
      <c r="U319" s="69"/>
      <c r="V319" s="69"/>
      <c r="W319" s="331"/>
      <c r="X319" s="331"/>
      <c r="Y319" s="331"/>
      <c r="Z319" s="331"/>
      <c r="AA319" s="2"/>
      <c r="AB319" s="1"/>
      <c r="AC319" s="1"/>
      <c r="AD319" s="1"/>
      <c r="AE319" s="1"/>
      <c r="AF319" s="1"/>
      <c r="AG319" s="1"/>
    </row>
    <row r="320" spans="1:33" ht="15.75" customHeight="1" x14ac:dyDescent="0.45">
      <c r="A320" s="1"/>
      <c r="B320" s="313"/>
      <c r="C320" s="2"/>
      <c r="D320" s="314"/>
      <c r="E320" s="69"/>
      <c r="F320" s="69"/>
      <c r="G320" s="69"/>
      <c r="H320" s="69"/>
      <c r="I320" s="69"/>
      <c r="J320" s="69"/>
      <c r="K320" s="69"/>
      <c r="L320" s="69"/>
      <c r="M320" s="69"/>
      <c r="N320" s="69"/>
      <c r="O320" s="69"/>
      <c r="P320" s="69"/>
      <c r="Q320" s="69"/>
      <c r="R320" s="69"/>
      <c r="S320" s="69"/>
      <c r="T320" s="69"/>
      <c r="U320" s="69"/>
      <c r="V320" s="69"/>
      <c r="W320" s="331"/>
      <c r="X320" s="331"/>
      <c r="Y320" s="331"/>
      <c r="Z320" s="331"/>
      <c r="AA320" s="2"/>
      <c r="AB320" s="1"/>
      <c r="AC320" s="1"/>
      <c r="AD320" s="1"/>
      <c r="AE320" s="1"/>
      <c r="AF320" s="1"/>
      <c r="AG320" s="1"/>
    </row>
    <row r="321" spans="1:33" ht="15.75" customHeight="1" x14ac:dyDescent="0.45">
      <c r="A321" s="1"/>
      <c r="B321" s="313"/>
      <c r="C321" s="2"/>
      <c r="D321" s="314"/>
      <c r="E321" s="69"/>
      <c r="F321" s="69"/>
      <c r="G321" s="69"/>
      <c r="H321" s="69"/>
      <c r="I321" s="69"/>
      <c r="J321" s="69"/>
      <c r="K321" s="69"/>
      <c r="L321" s="69"/>
      <c r="M321" s="69"/>
      <c r="N321" s="69"/>
      <c r="O321" s="69"/>
      <c r="P321" s="69"/>
      <c r="Q321" s="69"/>
      <c r="R321" s="69"/>
      <c r="S321" s="69"/>
      <c r="T321" s="69"/>
      <c r="U321" s="69"/>
      <c r="V321" s="69"/>
      <c r="W321" s="331"/>
      <c r="X321" s="331"/>
      <c r="Y321" s="331"/>
      <c r="Z321" s="331"/>
      <c r="AA321" s="2"/>
      <c r="AB321" s="1"/>
      <c r="AC321" s="1"/>
      <c r="AD321" s="1"/>
      <c r="AE321" s="1"/>
      <c r="AF321" s="1"/>
      <c r="AG321" s="1"/>
    </row>
    <row r="322" spans="1:33" ht="15.75" customHeight="1" x14ac:dyDescent="0.45">
      <c r="A322" s="1"/>
      <c r="B322" s="313"/>
      <c r="C322" s="2"/>
      <c r="D322" s="314"/>
      <c r="E322" s="69"/>
      <c r="F322" s="69"/>
      <c r="G322" s="69"/>
      <c r="H322" s="69"/>
      <c r="I322" s="69"/>
      <c r="J322" s="69"/>
      <c r="K322" s="69"/>
      <c r="L322" s="69"/>
      <c r="M322" s="69"/>
      <c r="N322" s="69"/>
      <c r="O322" s="69"/>
      <c r="P322" s="69"/>
      <c r="Q322" s="69"/>
      <c r="R322" s="69"/>
      <c r="S322" s="69"/>
      <c r="T322" s="69"/>
      <c r="U322" s="69"/>
      <c r="V322" s="69"/>
      <c r="W322" s="331"/>
      <c r="X322" s="331"/>
      <c r="Y322" s="331"/>
      <c r="Z322" s="331"/>
      <c r="AA322" s="2"/>
      <c r="AB322" s="1"/>
      <c r="AC322" s="1"/>
      <c r="AD322" s="1"/>
      <c r="AE322" s="1"/>
      <c r="AF322" s="1"/>
      <c r="AG322" s="1"/>
    </row>
    <row r="323" spans="1:33" ht="15.75" customHeight="1" x14ac:dyDescent="0.45">
      <c r="A323" s="1"/>
      <c r="B323" s="313"/>
      <c r="C323" s="2"/>
      <c r="D323" s="314"/>
      <c r="E323" s="69"/>
      <c r="F323" s="69"/>
      <c r="G323" s="69"/>
      <c r="H323" s="69"/>
      <c r="I323" s="69"/>
      <c r="J323" s="69"/>
      <c r="K323" s="69"/>
      <c r="L323" s="69"/>
      <c r="M323" s="69"/>
      <c r="N323" s="69"/>
      <c r="O323" s="69"/>
      <c r="P323" s="69"/>
      <c r="Q323" s="69"/>
      <c r="R323" s="69"/>
      <c r="S323" s="69"/>
      <c r="T323" s="69"/>
      <c r="U323" s="69"/>
      <c r="V323" s="69"/>
      <c r="W323" s="331"/>
      <c r="X323" s="331"/>
      <c r="Y323" s="331"/>
      <c r="Z323" s="331"/>
      <c r="AA323" s="2"/>
      <c r="AB323" s="1"/>
      <c r="AC323" s="1"/>
      <c r="AD323" s="1"/>
      <c r="AE323" s="1"/>
      <c r="AF323" s="1"/>
      <c r="AG323" s="1"/>
    </row>
    <row r="324" spans="1:33" ht="15.75" customHeight="1" x14ac:dyDescent="0.45">
      <c r="A324" s="1"/>
      <c r="B324" s="313"/>
      <c r="C324" s="2"/>
      <c r="D324" s="314"/>
      <c r="E324" s="69"/>
      <c r="F324" s="69"/>
      <c r="G324" s="69"/>
      <c r="H324" s="69"/>
      <c r="I324" s="69"/>
      <c r="J324" s="69"/>
      <c r="K324" s="69"/>
      <c r="L324" s="69"/>
      <c r="M324" s="69"/>
      <c r="N324" s="69"/>
      <c r="O324" s="69"/>
      <c r="P324" s="69"/>
      <c r="Q324" s="69"/>
      <c r="R324" s="69"/>
      <c r="S324" s="69"/>
      <c r="T324" s="69"/>
      <c r="U324" s="69"/>
      <c r="V324" s="69"/>
      <c r="W324" s="331"/>
      <c r="X324" s="331"/>
      <c r="Y324" s="331"/>
      <c r="Z324" s="331"/>
      <c r="AA324" s="2"/>
      <c r="AB324" s="1"/>
      <c r="AC324" s="1"/>
      <c r="AD324" s="1"/>
      <c r="AE324" s="1"/>
      <c r="AF324" s="1"/>
      <c r="AG324" s="1"/>
    </row>
    <row r="325" spans="1:33" ht="15.75" customHeight="1" x14ac:dyDescent="0.45">
      <c r="A325" s="1"/>
      <c r="B325" s="313"/>
      <c r="C325" s="2"/>
      <c r="D325" s="314"/>
      <c r="E325" s="69"/>
      <c r="F325" s="69"/>
      <c r="G325" s="69"/>
      <c r="H325" s="69"/>
      <c r="I325" s="69"/>
      <c r="J325" s="69"/>
      <c r="K325" s="69"/>
      <c r="L325" s="69"/>
      <c r="M325" s="69"/>
      <c r="N325" s="69"/>
      <c r="O325" s="69"/>
      <c r="P325" s="69"/>
      <c r="Q325" s="69"/>
      <c r="R325" s="69"/>
      <c r="S325" s="69"/>
      <c r="T325" s="69"/>
      <c r="U325" s="69"/>
      <c r="V325" s="69"/>
      <c r="W325" s="331"/>
      <c r="X325" s="331"/>
      <c r="Y325" s="331"/>
      <c r="Z325" s="331"/>
      <c r="AA325" s="2"/>
      <c r="AB325" s="1"/>
      <c r="AC325" s="1"/>
      <c r="AD325" s="1"/>
      <c r="AE325" s="1"/>
      <c r="AF325" s="1"/>
      <c r="AG325" s="1"/>
    </row>
    <row r="326" spans="1:33" ht="15.75" customHeight="1" x14ac:dyDescent="0.45">
      <c r="A326" s="1"/>
      <c r="B326" s="313"/>
      <c r="C326" s="2"/>
      <c r="D326" s="314"/>
      <c r="E326" s="69"/>
      <c r="F326" s="69"/>
      <c r="G326" s="69"/>
      <c r="H326" s="69"/>
      <c r="I326" s="69"/>
      <c r="J326" s="69"/>
      <c r="K326" s="69"/>
      <c r="L326" s="69"/>
      <c r="M326" s="69"/>
      <c r="N326" s="69"/>
      <c r="O326" s="69"/>
      <c r="P326" s="69"/>
      <c r="Q326" s="69"/>
      <c r="R326" s="69"/>
      <c r="S326" s="69"/>
      <c r="T326" s="69"/>
      <c r="U326" s="69"/>
      <c r="V326" s="69"/>
      <c r="W326" s="331"/>
      <c r="X326" s="331"/>
      <c r="Y326" s="331"/>
      <c r="Z326" s="331"/>
      <c r="AA326" s="2"/>
      <c r="AB326" s="1"/>
      <c r="AC326" s="1"/>
      <c r="AD326" s="1"/>
      <c r="AE326" s="1"/>
      <c r="AF326" s="1"/>
      <c r="AG326" s="1"/>
    </row>
    <row r="327" spans="1:33" ht="15.75" customHeight="1" x14ac:dyDescent="0.45">
      <c r="A327" s="1"/>
      <c r="B327" s="313"/>
      <c r="C327" s="2"/>
      <c r="D327" s="314"/>
      <c r="E327" s="69"/>
      <c r="F327" s="69"/>
      <c r="G327" s="69"/>
      <c r="H327" s="69"/>
      <c r="I327" s="69"/>
      <c r="J327" s="69"/>
      <c r="K327" s="69"/>
      <c r="L327" s="69"/>
      <c r="M327" s="69"/>
      <c r="N327" s="69"/>
      <c r="O327" s="69"/>
      <c r="P327" s="69"/>
      <c r="Q327" s="69"/>
      <c r="R327" s="69"/>
      <c r="S327" s="69"/>
      <c r="T327" s="69"/>
      <c r="U327" s="69"/>
      <c r="V327" s="69"/>
      <c r="W327" s="331"/>
      <c r="X327" s="331"/>
      <c r="Y327" s="331"/>
      <c r="Z327" s="331"/>
      <c r="AA327" s="2"/>
      <c r="AB327" s="1"/>
      <c r="AC327" s="1"/>
      <c r="AD327" s="1"/>
      <c r="AE327" s="1"/>
      <c r="AF327" s="1"/>
      <c r="AG327" s="1"/>
    </row>
    <row r="328" spans="1:33" ht="15.75" customHeight="1" x14ac:dyDescent="0.45">
      <c r="A328" s="1"/>
      <c r="B328" s="313"/>
      <c r="C328" s="2"/>
      <c r="D328" s="314"/>
      <c r="E328" s="69"/>
      <c r="F328" s="69"/>
      <c r="G328" s="69"/>
      <c r="H328" s="69"/>
      <c r="I328" s="69"/>
      <c r="J328" s="69"/>
      <c r="K328" s="69"/>
      <c r="L328" s="69"/>
      <c r="M328" s="69"/>
      <c r="N328" s="69"/>
      <c r="O328" s="69"/>
      <c r="P328" s="69"/>
      <c r="Q328" s="69"/>
      <c r="R328" s="69"/>
      <c r="S328" s="69"/>
      <c r="T328" s="69"/>
      <c r="U328" s="69"/>
      <c r="V328" s="69"/>
      <c r="W328" s="331"/>
      <c r="X328" s="331"/>
      <c r="Y328" s="331"/>
      <c r="Z328" s="331"/>
      <c r="AA328" s="2"/>
      <c r="AB328" s="1"/>
      <c r="AC328" s="1"/>
      <c r="AD328" s="1"/>
      <c r="AE328" s="1"/>
      <c r="AF328" s="1"/>
      <c r="AG328" s="1"/>
    </row>
    <row r="329" spans="1:33" ht="15.75" customHeight="1" x14ac:dyDescent="0.45">
      <c r="A329" s="1"/>
      <c r="B329" s="313"/>
      <c r="C329" s="2"/>
      <c r="D329" s="314"/>
      <c r="E329" s="69"/>
      <c r="F329" s="69"/>
      <c r="G329" s="69"/>
      <c r="H329" s="69"/>
      <c r="I329" s="69"/>
      <c r="J329" s="69"/>
      <c r="K329" s="69"/>
      <c r="L329" s="69"/>
      <c r="M329" s="69"/>
      <c r="N329" s="69"/>
      <c r="O329" s="69"/>
      <c r="P329" s="69"/>
      <c r="Q329" s="69"/>
      <c r="R329" s="69"/>
      <c r="S329" s="69"/>
      <c r="T329" s="69"/>
      <c r="U329" s="69"/>
      <c r="V329" s="69"/>
      <c r="W329" s="331"/>
      <c r="X329" s="331"/>
      <c r="Y329" s="331"/>
      <c r="Z329" s="331"/>
      <c r="AA329" s="2"/>
      <c r="AB329" s="1"/>
      <c r="AC329" s="1"/>
      <c r="AD329" s="1"/>
      <c r="AE329" s="1"/>
      <c r="AF329" s="1"/>
      <c r="AG329" s="1"/>
    </row>
    <row r="330" spans="1:33" ht="15.75" customHeight="1" x14ac:dyDescent="0.45">
      <c r="A330" s="1"/>
      <c r="B330" s="313"/>
      <c r="C330" s="2"/>
      <c r="D330" s="314"/>
      <c r="E330" s="69"/>
      <c r="F330" s="69"/>
      <c r="G330" s="69"/>
      <c r="H330" s="69"/>
      <c r="I330" s="69"/>
      <c r="J330" s="69"/>
      <c r="K330" s="69"/>
      <c r="L330" s="69"/>
      <c r="M330" s="69"/>
      <c r="N330" s="69"/>
      <c r="O330" s="69"/>
      <c r="P330" s="69"/>
      <c r="Q330" s="69"/>
      <c r="R330" s="69"/>
      <c r="S330" s="69"/>
      <c r="T330" s="69"/>
      <c r="U330" s="69"/>
      <c r="V330" s="69"/>
      <c r="W330" s="331"/>
      <c r="X330" s="331"/>
      <c r="Y330" s="331"/>
      <c r="Z330" s="331"/>
      <c r="AA330" s="2"/>
      <c r="AB330" s="1"/>
      <c r="AC330" s="1"/>
      <c r="AD330" s="1"/>
      <c r="AE330" s="1"/>
      <c r="AF330" s="1"/>
      <c r="AG330" s="1"/>
    </row>
    <row r="331" spans="1:33" ht="15.75" customHeight="1" x14ac:dyDescent="0.45">
      <c r="A331" s="1"/>
      <c r="B331" s="313"/>
      <c r="C331" s="2"/>
      <c r="D331" s="314"/>
      <c r="E331" s="69"/>
      <c r="F331" s="69"/>
      <c r="G331" s="69"/>
      <c r="H331" s="69"/>
      <c r="I331" s="69"/>
      <c r="J331" s="69"/>
      <c r="K331" s="69"/>
      <c r="L331" s="69"/>
      <c r="M331" s="69"/>
      <c r="N331" s="69"/>
      <c r="O331" s="69"/>
      <c r="P331" s="69"/>
      <c r="Q331" s="69"/>
      <c r="R331" s="69"/>
      <c r="S331" s="69"/>
      <c r="T331" s="69"/>
      <c r="U331" s="69"/>
      <c r="V331" s="69"/>
      <c r="W331" s="331"/>
      <c r="X331" s="331"/>
      <c r="Y331" s="331"/>
      <c r="Z331" s="331"/>
      <c r="AA331" s="2"/>
      <c r="AB331" s="1"/>
      <c r="AC331" s="1"/>
      <c r="AD331" s="1"/>
      <c r="AE331" s="1"/>
      <c r="AF331" s="1"/>
      <c r="AG331" s="1"/>
    </row>
    <row r="332" spans="1:33" ht="15.75" customHeight="1" x14ac:dyDescent="0.45">
      <c r="A332" s="1"/>
      <c r="B332" s="313"/>
      <c r="C332" s="2"/>
      <c r="D332" s="314"/>
      <c r="E332" s="69"/>
      <c r="F332" s="69"/>
      <c r="G332" s="69"/>
      <c r="H332" s="69"/>
      <c r="I332" s="69"/>
      <c r="J332" s="69"/>
      <c r="K332" s="69"/>
      <c r="L332" s="69"/>
      <c r="M332" s="69"/>
      <c r="N332" s="69"/>
      <c r="O332" s="69"/>
      <c r="P332" s="69"/>
      <c r="Q332" s="69"/>
      <c r="R332" s="69"/>
      <c r="S332" s="69"/>
      <c r="T332" s="69"/>
      <c r="U332" s="69"/>
      <c r="V332" s="69"/>
      <c r="W332" s="331"/>
      <c r="X332" s="331"/>
      <c r="Y332" s="331"/>
      <c r="Z332" s="331"/>
      <c r="AA332" s="2"/>
      <c r="AB332" s="1"/>
      <c r="AC332" s="1"/>
      <c r="AD332" s="1"/>
      <c r="AE332" s="1"/>
      <c r="AF332" s="1"/>
      <c r="AG332" s="1"/>
    </row>
    <row r="333" spans="1:33" ht="15.75" customHeight="1" x14ac:dyDescent="0.45">
      <c r="A333" s="1"/>
      <c r="B333" s="313"/>
      <c r="C333" s="2"/>
      <c r="D333" s="314"/>
      <c r="E333" s="69"/>
      <c r="F333" s="69"/>
      <c r="G333" s="69"/>
      <c r="H333" s="69"/>
      <c r="I333" s="69"/>
      <c r="J333" s="69"/>
      <c r="K333" s="69"/>
      <c r="L333" s="69"/>
      <c r="M333" s="69"/>
      <c r="N333" s="69"/>
      <c r="O333" s="69"/>
      <c r="P333" s="69"/>
      <c r="Q333" s="69"/>
      <c r="R333" s="69"/>
      <c r="S333" s="69"/>
      <c r="T333" s="69"/>
      <c r="U333" s="69"/>
      <c r="V333" s="69"/>
      <c r="W333" s="331"/>
      <c r="X333" s="331"/>
      <c r="Y333" s="331"/>
      <c r="Z333" s="331"/>
      <c r="AA333" s="2"/>
      <c r="AB333" s="1"/>
      <c r="AC333" s="1"/>
      <c r="AD333" s="1"/>
      <c r="AE333" s="1"/>
      <c r="AF333" s="1"/>
      <c r="AG333" s="1"/>
    </row>
    <row r="334" spans="1:33" ht="15.75" customHeight="1" x14ac:dyDescent="0.45">
      <c r="A334" s="1"/>
      <c r="B334" s="313"/>
      <c r="C334" s="2"/>
      <c r="D334" s="314"/>
      <c r="E334" s="69"/>
      <c r="F334" s="69"/>
      <c r="G334" s="69"/>
      <c r="H334" s="69"/>
      <c r="I334" s="69"/>
      <c r="J334" s="69"/>
      <c r="K334" s="69"/>
      <c r="L334" s="69"/>
      <c r="M334" s="69"/>
      <c r="N334" s="69"/>
      <c r="O334" s="69"/>
      <c r="P334" s="69"/>
      <c r="Q334" s="69"/>
      <c r="R334" s="69"/>
      <c r="S334" s="69"/>
      <c r="T334" s="69"/>
      <c r="U334" s="69"/>
      <c r="V334" s="69"/>
      <c r="W334" s="331"/>
      <c r="X334" s="331"/>
      <c r="Y334" s="331"/>
      <c r="Z334" s="331"/>
      <c r="AA334" s="2"/>
      <c r="AB334" s="1"/>
      <c r="AC334" s="1"/>
      <c r="AD334" s="1"/>
      <c r="AE334" s="1"/>
      <c r="AF334" s="1"/>
      <c r="AG334" s="1"/>
    </row>
    <row r="335" spans="1:33" ht="15.75" customHeight="1" x14ac:dyDescent="0.45">
      <c r="A335" s="1"/>
      <c r="B335" s="313"/>
      <c r="C335" s="2"/>
      <c r="D335" s="314"/>
      <c r="E335" s="69"/>
      <c r="F335" s="69"/>
      <c r="G335" s="69"/>
      <c r="H335" s="69"/>
      <c r="I335" s="69"/>
      <c r="J335" s="69"/>
      <c r="K335" s="69"/>
      <c r="L335" s="69"/>
      <c r="M335" s="69"/>
      <c r="N335" s="69"/>
      <c r="O335" s="69"/>
      <c r="P335" s="69"/>
      <c r="Q335" s="69"/>
      <c r="R335" s="69"/>
      <c r="S335" s="69"/>
      <c r="T335" s="69"/>
      <c r="U335" s="69"/>
      <c r="V335" s="69"/>
      <c r="W335" s="331"/>
      <c r="X335" s="331"/>
      <c r="Y335" s="331"/>
      <c r="Z335" s="331"/>
      <c r="AA335" s="2"/>
      <c r="AB335" s="1"/>
      <c r="AC335" s="1"/>
      <c r="AD335" s="1"/>
      <c r="AE335" s="1"/>
      <c r="AF335" s="1"/>
      <c r="AG335" s="1"/>
    </row>
    <row r="336" spans="1:33" ht="15.75" customHeight="1" x14ac:dyDescent="0.45">
      <c r="A336" s="1"/>
      <c r="B336" s="313"/>
      <c r="C336" s="2"/>
      <c r="D336" s="314"/>
      <c r="E336" s="69"/>
      <c r="F336" s="69"/>
      <c r="G336" s="69"/>
      <c r="H336" s="69"/>
      <c r="I336" s="69"/>
      <c r="J336" s="69"/>
      <c r="K336" s="69"/>
      <c r="L336" s="69"/>
      <c r="M336" s="69"/>
      <c r="N336" s="69"/>
      <c r="O336" s="69"/>
      <c r="P336" s="69"/>
      <c r="Q336" s="69"/>
      <c r="R336" s="69"/>
      <c r="S336" s="69"/>
      <c r="T336" s="69"/>
      <c r="U336" s="69"/>
      <c r="V336" s="69"/>
      <c r="W336" s="331"/>
      <c r="X336" s="331"/>
      <c r="Y336" s="331"/>
      <c r="Z336" s="331"/>
      <c r="AA336" s="2"/>
      <c r="AB336" s="1"/>
      <c r="AC336" s="1"/>
      <c r="AD336" s="1"/>
      <c r="AE336" s="1"/>
      <c r="AF336" s="1"/>
      <c r="AG336" s="1"/>
    </row>
    <row r="337" spans="1:33" ht="15.75" customHeight="1" x14ac:dyDescent="0.45">
      <c r="A337" s="1"/>
      <c r="B337" s="313"/>
      <c r="C337" s="2"/>
      <c r="D337" s="314"/>
      <c r="E337" s="69"/>
      <c r="F337" s="69"/>
      <c r="G337" s="69"/>
      <c r="H337" s="69"/>
      <c r="I337" s="69"/>
      <c r="J337" s="69"/>
      <c r="K337" s="69"/>
      <c r="L337" s="69"/>
      <c r="M337" s="69"/>
      <c r="N337" s="69"/>
      <c r="O337" s="69"/>
      <c r="P337" s="69"/>
      <c r="Q337" s="69"/>
      <c r="R337" s="69"/>
      <c r="S337" s="69"/>
      <c r="T337" s="69"/>
      <c r="U337" s="69"/>
      <c r="V337" s="69"/>
      <c r="W337" s="331"/>
      <c r="X337" s="331"/>
      <c r="Y337" s="331"/>
      <c r="Z337" s="331"/>
      <c r="AA337" s="2"/>
      <c r="AB337" s="1"/>
      <c r="AC337" s="1"/>
      <c r="AD337" s="1"/>
      <c r="AE337" s="1"/>
      <c r="AF337" s="1"/>
      <c r="AG337" s="1"/>
    </row>
    <row r="338" spans="1:33" ht="15.75" customHeight="1" x14ac:dyDescent="0.45">
      <c r="A338" s="1"/>
      <c r="B338" s="313"/>
      <c r="C338" s="2"/>
      <c r="D338" s="314"/>
      <c r="E338" s="69"/>
      <c r="F338" s="69"/>
      <c r="G338" s="69"/>
      <c r="H338" s="69"/>
      <c r="I338" s="69"/>
      <c r="J338" s="69"/>
      <c r="K338" s="69"/>
      <c r="L338" s="69"/>
      <c r="M338" s="69"/>
      <c r="N338" s="69"/>
      <c r="O338" s="69"/>
      <c r="P338" s="69"/>
      <c r="Q338" s="69"/>
      <c r="R338" s="69"/>
      <c r="S338" s="69"/>
      <c r="T338" s="69"/>
      <c r="U338" s="69"/>
      <c r="V338" s="69"/>
      <c r="W338" s="331"/>
      <c r="X338" s="331"/>
      <c r="Y338" s="331"/>
      <c r="Z338" s="331"/>
      <c r="AA338" s="2"/>
      <c r="AB338" s="1"/>
      <c r="AC338" s="1"/>
      <c r="AD338" s="1"/>
      <c r="AE338" s="1"/>
      <c r="AF338" s="1"/>
      <c r="AG338" s="1"/>
    </row>
    <row r="339" spans="1:33" ht="15.75" customHeight="1" x14ac:dyDescent="0.45">
      <c r="A339" s="1"/>
      <c r="B339" s="313"/>
      <c r="C339" s="2"/>
      <c r="D339" s="314"/>
      <c r="E339" s="69"/>
      <c r="F339" s="69"/>
      <c r="G339" s="69"/>
      <c r="H339" s="69"/>
      <c r="I339" s="69"/>
      <c r="J339" s="69"/>
      <c r="K339" s="69"/>
      <c r="L339" s="69"/>
      <c r="M339" s="69"/>
      <c r="N339" s="69"/>
      <c r="O339" s="69"/>
      <c r="P339" s="69"/>
      <c r="Q339" s="69"/>
      <c r="R339" s="69"/>
      <c r="S339" s="69"/>
      <c r="T339" s="69"/>
      <c r="U339" s="69"/>
      <c r="V339" s="69"/>
      <c r="W339" s="331"/>
      <c r="X339" s="331"/>
      <c r="Y339" s="331"/>
      <c r="Z339" s="331"/>
      <c r="AA339" s="2"/>
      <c r="AB339" s="1"/>
      <c r="AC339" s="1"/>
      <c r="AD339" s="1"/>
      <c r="AE339" s="1"/>
      <c r="AF339" s="1"/>
      <c r="AG339" s="1"/>
    </row>
    <row r="340" spans="1:33" ht="15.75" customHeight="1" x14ac:dyDescent="0.45">
      <c r="A340" s="1"/>
      <c r="B340" s="313"/>
      <c r="C340" s="2"/>
      <c r="D340" s="314"/>
      <c r="E340" s="69"/>
      <c r="F340" s="69"/>
      <c r="G340" s="69"/>
      <c r="H340" s="69"/>
      <c r="I340" s="69"/>
      <c r="J340" s="69"/>
      <c r="K340" s="69"/>
      <c r="L340" s="69"/>
      <c r="M340" s="69"/>
      <c r="N340" s="69"/>
      <c r="O340" s="69"/>
      <c r="P340" s="69"/>
      <c r="Q340" s="69"/>
      <c r="R340" s="69"/>
      <c r="S340" s="69"/>
      <c r="T340" s="69"/>
      <c r="U340" s="69"/>
      <c r="V340" s="69"/>
      <c r="W340" s="331"/>
      <c r="X340" s="331"/>
      <c r="Y340" s="331"/>
      <c r="Z340" s="331"/>
      <c r="AA340" s="2"/>
      <c r="AB340" s="1"/>
      <c r="AC340" s="1"/>
      <c r="AD340" s="1"/>
      <c r="AE340" s="1"/>
      <c r="AF340" s="1"/>
      <c r="AG340" s="1"/>
    </row>
    <row r="341" spans="1:33" ht="15.75" customHeight="1" x14ac:dyDescent="0.45">
      <c r="A341" s="1"/>
      <c r="B341" s="313"/>
      <c r="C341" s="2"/>
      <c r="D341" s="314"/>
      <c r="E341" s="69"/>
      <c r="F341" s="69"/>
      <c r="G341" s="69"/>
      <c r="H341" s="69"/>
      <c r="I341" s="69"/>
      <c r="J341" s="69"/>
      <c r="K341" s="69"/>
      <c r="L341" s="69"/>
      <c r="M341" s="69"/>
      <c r="N341" s="69"/>
      <c r="O341" s="69"/>
      <c r="P341" s="69"/>
      <c r="Q341" s="69"/>
      <c r="R341" s="69"/>
      <c r="S341" s="69"/>
      <c r="T341" s="69"/>
      <c r="U341" s="69"/>
      <c r="V341" s="69"/>
      <c r="W341" s="331"/>
      <c r="X341" s="331"/>
      <c r="Y341" s="331"/>
      <c r="Z341" s="331"/>
      <c r="AA341" s="2"/>
      <c r="AB341" s="1"/>
      <c r="AC341" s="1"/>
      <c r="AD341" s="1"/>
      <c r="AE341" s="1"/>
      <c r="AF341" s="1"/>
      <c r="AG341" s="1"/>
    </row>
    <row r="342" spans="1:33" ht="15.75" customHeight="1" x14ac:dyDescent="0.45">
      <c r="A342" s="1"/>
      <c r="B342" s="313"/>
      <c r="C342" s="2"/>
      <c r="D342" s="314"/>
      <c r="E342" s="69"/>
      <c r="F342" s="69"/>
      <c r="G342" s="69"/>
      <c r="H342" s="69"/>
      <c r="I342" s="69"/>
      <c r="J342" s="69"/>
      <c r="K342" s="69"/>
      <c r="L342" s="69"/>
      <c r="M342" s="69"/>
      <c r="N342" s="69"/>
      <c r="O342" s="69"/>
      <c r="P342" s="69"/>
      <c r="Q342" s="69"/>
      <c r="R342" s="69"/>
      <c r="S342" s="69"/>
      <c r="T342" s="69"/>
      <c r="U342" s="69"/>
      <c r="V342" s="69"/>
      <c r="W342" s="331"/>
      <c r="X342" s="331"/>
      <c r="Y342" s="331"/>
      <c r="Z342" s="331"/>
      <c r="AA342" s="2"/>
      <c r="AB342" s="1"/>
      <c r="AC342" s="1"/>
      <c r="AD342" s="1"/>
      <c r="AE342" s="1"/>
      <c r="AF342" s="1"/>
      <c r="AG342" s="1"/>
    </row>
    <row r="343" spans="1:33" ht="15.75" customHeight="1" x14ac:dyDescent="0.45">
      <c r="A343" s="1"/>
      <c r="B343" s="313"/>
      <c r="C343" s="2"/>
      <c r="D343" s="314"/>
      <c r="E343" s="69"/>
      <c r="F343" s="69"/>
      <c r="G343" s="69"/>
      <c r="H343" s="69"/>
      <c r="I343" s="69"/>
      <c r="J343" s="69"/>
      <c r="K343" s="69"/>
      <c r="L343" s="69"/>
      <c r="M343" s="69"/>
      <c r="N343" s="69"/>
      <c r="O343" s="69"/>
      <c r="P343" s="69"/>
      <c r="Q343" s="69"/>
      <c r="R343" s="69"/>
      <c r="S343" s="69"/>
      <c r="T343" s="69"/>
      <c r="U343" s="69"/>
      <c r="V343" s="69"/>
      <c r="W343" s="331"/>
      <c r="X343" s="331"/>
      <c r="Y343" s="331"/>
      <c r="Z343" s="331"/>
      <c r="AA343" s="2"/>
      <c r="AB343" s="1"/>
      <c r="AC343" s="1"/>
      <c r="AD343" s="1"/>
      <c r="AE343" s="1"/>
      <c r="AF343" s="1"/>
      <c r="AG343" s="1"/>
    </row>
    <row r="344" spans="1:33" ht="15.75" customHeight="1" x14ac:dyDescent="0.45">
      <c r="A344" s="1"/>
      <c r="B344" s="313"/>
      <c r="C344" s="2"/>
      <c r="D344" s="314"/>
      <c r="E344" s="69"/>
      <c r="F344" s="69"/>
      <c r="G344" s="69"/>
      <c r="H344" s="69"/>
      <c r="I344" s="69"/>
      <c r="J344" s="69"/>
      <c r="K344" s="69"/>
      <c r="L344" s="69"/>
      <c r="M344" s="69"/>
      <c r="N344" s="69"/>
      <c r="O344" s="69"/>
      <c r="P344" s="69"/>
      <c r="Q344" s="69"/>
      <c r="R344" s="69"/>
      <c r="S344" s="69"/>
      <c r="T344" s="69"/>
      <c r="U344" s="69"/>
      <c r="V344" s="69"/>
      <c r="W344" s="331"/>
      <c r="X344" s="331"/>
      <c r="Y344" s="331"/>
      <c r="Z344" s="331"/>
      <c r="AA344" s="2"/>
      <c r="AB344" s="1"/>
      <c r="AC344" s="1"/>
      <c r="AD344" s="1"/>
      <c r="AE344" s="1"/>
      <c r="AF344" s="1"/>
      <c r="AG344" s="1"/>
    </row>
    <row r="345" spans="1:33" ht="15.75" customHeight="1" x14ac:dyDescent="0.45">
      <c r="A345" s="1"/>
      <c r="B345" s="313"/>
      <c r="C345" s="2"/>
      <c r="D345" s="314"/>
      <c r="E345" s="69"/>
      <c r="F345" s="69"/>
      <c r="G345" s="69"/>
      <c r="H345" s="69"/>
      <c r="I345" s="69"/>
      <c r="J345" s="69"/>
      <c r="K345" s="69"/>
      <c r="L345" s="69"/>
      <c r="M345" s="69"/>
      <c r="N345" s="69"/>
      <c r="O345" s="69"/>
      <c r="P345" s="69"/>
      <c r="Q345" s="69"/>
      <c r="R345" s="69"/>
      <c r="S345" s="69"/>
      <c r="T345" s="69"/>
      <c r="U345" s="69"/>
      <c r="V345" s="69"/>
      <c r="W345" s="331"/>
      <c r="X345" s="331"/>
      <c r="Y345" s="331"/>
      <c r="Z345" s="331"/>
      <c r="AA345" s="2"/>
      <c r="AB345" s="1"/>
      <c r="AC345" s="1"/>
      <c r="AD345" s="1"/>
      <c r="AE345" s="1"/>
      <c r="AF345" s="1"/>
      <c r="AG345" s="1"/>
    </row>
    <row r="346" spans="1:33" ht="15.75" customHeight="1" x14ac:dyDescent="0.45">
      <c r="A346" s="1"/>
      <c r="B346" s="313"/>
      <c r="C346" s="2"/>
      <c r="D346" s="314"/>
      <c r="E346" s="69"/>
      <c r="F346" s="69"/>
      <c r="G346" s="69"/>
      <c r="H346" s="69"/>
      <c r="I346" s="69"/>
      <c r="J346" s="69"/>
      <c r="K346" s="69"/>
      <c r="L346" s="69"/>
      <c r="M346" s="69"/>
      <c r="N346" s="69"/>
      <c r="O346" s="69"/>
      <c r="P346" s="69"/>
      <c r="Q346" s="69"/>
      <c r="R346" s="69"/>
      <c r="S346" s="69"/>
      <c r="T346" s="69"/>
      <c r="U346" s="69"/>
      <c r="V346" s="69"/>
      <c r="W346" s="331"/>
      <c r="X346" s="331"/>
      <c r="Y346" s="331"/>
      <c r="Z346" s="331"/>
      <c r="AA346" s="2"/>
      <c r="AB346" s="1"/>
      <c r="AC346" s="1"/>
      <c r="AD346" s="1"/>
      <c r="AE346" s="1"/>
      <c r="AF346" s="1"/>
      <c r="AG346" s="1"/>
    </row>
    <row r="347" spans="1:33" ht="15.75" customHeight="1" x14ac:dyDescent="0.45">
      <c r="A347" s="1"/>
      <c r="B347" s="313"/>
      <c r="C347" s="2"/>
      <c r="D347" s="314"/>
      <c r="E347" s="69"/>
      <c r="F347" s="69"/>
      <c r="G347" s="69"/>
      <c r="H347" s="69"/>
      <c r="I347" s="69"/>
      <c r="J347" s="69"/>
      <c r="K347" s="69"/>
      <c r="L347" s="69"/>
      <c r="M347" s="69"/>
      <c r="N347" s="69"/>
      <c r="O347" s="69"/>
      <c r="P347" s="69"/>
      <c r="Q347" s="69"/>
      <c r="R347" s="69"/>
      <c r="S347" s="69"/>
      <c r="T347" s="69"/>
      <c r="U347" s="69"/>
      <c r="V347" s="69"/>
      <c r="W347" s="331"/>
      <c r="X347" s="331"/>
      <c r="Y347" s="331"/>
      <c r="Z347" s="331"/>
      <c r="AA347" s="2"/>
      <c r="AB347" s="1"/>
      <c r="AC347" s="1"/>
      <c r="AD347" s="1"/>
      <c r="AE347" s="1"/>
      <c r="AF347" s="1"/>
      <c r="AG347" s="1"/>
    </row>
    <row r="348" spans="1:33" ht="15.75" customHeight="1" x14ac:dyDescent="0.45">
      <c r="A348" s="1"/>
      <c r="B348" s="313"/>
      <c r="C348" s="2"/>
      <c r="D348" s="314"/>
      <c r="E348" s="69"/>
      <c r="F348" s="69"/>
      <c r="G348" s="69"/>
      <c r="H348" s="69"/>
      <c r="I348" s="69"/>
      <c r="J348" s="69"/>
      <c r="K348" s="69"/>
      <c r="L348" s="69"/>
      <c r="M348" s="69"/>
      <c r="N348" s="69"/>
      <c r="O348" s="69"/>
      <c r="P348" s="69"/>
      <c r="Q348" s="69"/>
      <c r="R348" s="69"/>
      <c r="S348" s="69"/>
      <c r="T348" s="69"/>
      <c r="U348" s="69"/>
      <c r="V348" s="69"/>
      <c r="W348" s="331"/>
      <c r="X348" s="331"/>
      <c r="Y348" s="331"/>
      <c r="Z348" s="331"/>
      <c r="AA348" s="2"/>
      <c r="AB348" s="1"/>
      <c r="AC348" s="1"/>
      <c r="AD348" s="1"/>
      <c r="AE348" s="1"/>
      <c r="AF348" s="1"/>
      <c r="AG348" s="1"/>
    </row>
    <row r="349" spans="1:33" ht="15.75" customHeight="1" x14ac:dyDescent="0.45">
      <c r="A349" s="1"/>
      <c r="B349" s="313"/>
      <c r="C349" s="2"/>
      <c r="D349" s="314"/>
      <c r="E349" s="69"/>
      <c r="F349" s="69"/>
      <c r="G349" s="69"/>
      <c r="H349" s="69"/>
      <c r="I349" s="69"/>
      <c r="J349" s="69"/>
      <c r="K349" s="69"/>
      <c r="L349" s="69"/>
      <c r="M349" s="69"/>
      <c r="N349" s="69"/>
      <c r="O349" s="69"/>
      <c r="P349" s="69"/>
      <c r="Q349" s="69"/>
      <c r="R349" s="69"/>
      <c r="S349" s="69"/>
      <c r="T349" s="69"/>
      <c r="U349" s="69"/>
      <c r="V349" s="69"/>
      <c r="W349" s="331"/>
      <c r="X349" s="331"/>
      <c r="Y349" s="331"/>
      <c r="Z349" s="331"/>
      <c r="AA349" s="2"/>
      <c r="AB349" s="1"/>
      <c r="AC349" s="1"/>
      <c r="AD349" s="1"/>
      <c r="AE349" s="1"/>
      <c r="AF349" s="1"/>
      <c r="AG349" s="1"/>
    </row>
    <row r="350" spans="1:33" ht="15.75" customHeight="1" x14ac:dyDescent="0.45">
      <c r="A350" s="1"/>
      <c r="B350" s="313"/>
      <c r="C350" s="2"/>
      <c r="D350" s="314"/>
      <c r="E350" s="69"/>
      <c r="F350" s="69"/>
      <c r="G350" s="69"/>
      <c r="H350" s="69"/>
      <c r="I350" s="69"/>
      <c r="J350" s="69"/>
      <c r="K350" s="69"/>
      <c r="L350" s="69"/>
      <c r="M350" s="69"/>
      <c r="N350" s="69"/>
      <c r="O350" s="69"/>
      <c r="P350" s="69"/>
      <c r="Q350" s="69"/>
      <c r="R350" s="69"/>
      <c r="S350" s="69"/>
      <c r="T350" s="69"/>
      <c r="U350" s="69"/>
      <c r="V350" s="69"/>
      <c r="W350" s="331"/>
      <c r="X350" s="331"/>
      <c r="Y350" s="331"/>
      <c r="Z350" s="331"/>
      <c r="AA350" s="2"/>
      <c r="AB350" s="1"/>
      <c r="AC350" s="1"/>
      <c r="AD350" s="1"/>
      <c r="AE350" s="1"/>
      <c r="AF350" s="1"/>
      <c r="AG350" s="1"/>
    </row>
    <row r="351" spans="1:33" ht="15.75" customHeight="1" x14ac:dyDescent="0.45">
      <c r="A351" s="1"/>
      <c r="B351" s="313"/>
      <c r="C351" s="2"/>
      <c r="D351" s="314"/>
      <c r="E351" s="69"/>
      <c r="F351" s="69"/>
      <c r="G351" s="69"/>
      <c r="H351" s="69"/>
      <c r="I351" s="69"/>
      <c r="J351" s="69"/>
      <c r="K351" s="69"/>
      <c r="L351" s="69"/>
      <c r="M351" s="69"/>
      <c r="N351" s="69"/>
      <c r="O351" s="69"/>
      <c r="P351" s="69"/>
      <c r="Q351" s="69"/>
      <c r="R351" s="69"/>
      <c r="S351" s="69"/>
      <c r="T351" s="69"/>
      <c r="U351" s="69"/>
      <c r="V351" s="69"/>
      <c r="W351" s="331"/>
      <c r="X351" s="331"/>
      <c r="Y351" s="331"/>
      <c r="Z351" s="331"/>
      <c r="AA351" s="2"/>
      <c r="AB351" s="1"/>
      <c r="AC351" s="1"/>
      <c r="AD351" s="1"/>
      <c r="AE351" s="1"/>
      <c r="AF351" s="1"/>
      <c r="AG351" s="1"/>
    </row>
    <row r="352" spans="1:33" ht="15.75" customHeight="1" x14ac:dyDescent="0.45">
      <c r="A352" s="1"/>
      <c r="B352" s="313"/>
      <c r="C352" s="2"/>
      <c r="D352" s="314"/>
      <c r="E352" s="69"/>
      <c r="F352" s="69"/>
      <c r="G352" s="69"/>
      <c r="H352" s="69"/>
      <c r="I352" s="69"/>
      <c r="J352" s="69"/>
      <c r="K352" s="69"/>
      <c r="L352" s="69"/>
      <c r="M352" s="69"/>
      <c r="N352" s="69"/>
      <c r="O352" s="69"/>
      <c r="P352" s="69"/>
      <c r="Q352" s="69"/>
      <c r="R352" s="69"/>
      <c r="S352" s="69"/>
      <c r="T352" s="69"/>
      <c r="U352" s="69"/>
      <c r="V352" s="69"/>
      <c r="W352" s="331"/>
      <c r="X352" s="331"/>
      <c r="Y352" s="331"/>
      <c r="Z352" s="331"/>
      <c r="AA352" s="2"/>
      <c r="AB352" s="1"/>
      <c r="AC352" s="1"/>
      <c r="AD352" s="1"/>
      <c r="AE352" s="1"/>
      <c r="AF352" s="1"/>
      <c r="AG352" s="1"/>
    </row>
    <row r="353" spans="1:33" ht="15.75" customHeight="1" x14ac:dyDescent="0.45">
      <c r="A353" s="1"/>
      <c r="B353" s="313"/>
      <c r="C353" s="2"/>
      <c r="D353" s="314"/>
      <c r="E353" s="69"/>
      <c r="F353" s="69"/>
      <c r="G353" s="69"/>
      <c r="H353" s="69"/>
      <c r="I353" s="69"/>
      <c r="J353" s="69"/>
      <c r="K353" s="69"/>
      <c r="L353" s="69"/>
      <c r="M353" s="69"/>
      <c r="N353" s="69"/>
      <c r="O353" s="69"/>
      <c r="P353" s="69"/>
      <c r="Q353" s="69"/>
      <c r="R353" s="69"/>
      <c r="S353" s="69"/>
      <c r="T353" s="69"/>
      <c r="U353" s="69"/>
      <c r="V353" s="69"/>
      <c r="W353" s="331"/>
      <c r="X353" s="331"/>
      <c r="Y353" s="331"/>
      <c r="Z353" s="331"/>
      <c r="AA353" s="2"/>
      <c r="AB353" s="1"/>
      <c r="AC353" s="1"/>
      <c r="AD353" s="1"/>
      <c r="AE353" s="1"/>
      <c r="AF353" s="1"/>
      <c r="AG353" s="1"/>
    </row>
    <row r="354" spans="1:33" ht="15.75" customHeight="1" x14ac:dyDescent="0.45">
      <c r="A354" s="1"/>
      <c r="B354" s="313"/>
      <c r="C354" s="2"/>
      <c r="D354" s="314"/>
      <c r="E354" s="69"/>
      <c r="F354" s="69"/>
      <c r="G354" s="69"/>
      <c r="H354" s="69"/>
      <c r="I354" s="69"/>
      <c r="J354" s="69"/>
      <c r="K354" s="69"/>
      <c r="L354" s="69"/>
      <c r="M354" s="69"/>
      <c r="N354" s="69"/>
      <c r="O354" s="69"/>
      <c r="P354" s="69"/>
      <c r="Q354" s="69"/>
      <c r="R354" s="69"/>
      <c r="S354" s="69"/>
      <c r="T354" s="69"/>
      <c r="U354" s="69"/>
      <c r="V354" s="69"/>
      <c r="W354" s="331"/>
      <c r="X354" s="331"/>
      <c r="Y354" s="331"/>
      <c r="Z354" s="331"/>
      <c r="AA354" s="2"/>
      <c r="AB354" s="1"/>
      <c r="AC354" s="1"/>
      <c r="AD354" s="1"/>
      <c r="AE354" s="1"/>
      <c r="AF354" s="1"/>
      <c r="AG354" s="1"/>
    </row>
    <row r="355" spans="1:33" ht="15.75" customHeight="1" x14ac:dyDescent="0.45">
      <c r="A355" s="1"/>
      <c r="B355" s="313"/>
      <c r="C355" s="2"/>
      <c r="D355" s="314"/>
      <c r="E355" s="69"/>
      <c r="F355" s="69"/>
      <c r="G355" s="69"/>
      <c r="H355" s="69"/>
      <c r="I355" s="69"/>
      <c r="J355" s="69"/>
      <c r="K355" s="69"/>
      <c r="L355" s="69"/>
      <c r="M355" s="69"/>
      <c r="N355" s="69"/>
      <c r="O355" s="69"/>
      <c r="P355" s="69"/>
      <c r="Q355" s="69"/>
      <c r="R355" s="69"/>
      <c r="S355" s="69"/>
      <c r="T355" s="69"/>
      <c r="U355" s="69"/>
      <c r="V355" s="69"/>
      <c r="W355" s="331"/>
      <c r="X355" s="331"/>
      <c r="Y355" s="331"/>
      <c r="Z355" s="331"/>
      <c r="AA355" s="2"/>
      <c r="AB355" s="1"/>
      <c r="AC355" s="1"/>
      <c r="AD355" s="1"/>
      <c r="AE355" s="1"/>
      <c r="AF355" s="1"/>
      <c r="AG355" s="1"/>
    </row>
    <row r="356" spans="1:33" ht="15.75" customHeight="1" x14ac:dyDescent="0.45">
      <c r="A356" s="1"/>
      <c r="B356" s="313"/>
      <c r="C356" s="2"/>
      <c r="D356" s="314"/>
      <c r="E356" s="69"/>
      <c r="F356" s="69"/>
      <c r="G356" s="69"/>
      <c r="H356" s="69"/>
      <c r="I356" s="69"/>
      <c r="J356" s="69"/>
      <c r="K356" s="69"/>
      <c r="L356" s="69"/>
      <c r="M356" s="69"/>
      <c r="N356" s="69"/>
      <c r="O356" s="69"/>
      <c r="P356" s="69"/>
      <c r="Q356" s="69"/>
      <c r="R356" s="69"/>
      <c r="S356" s="69"/>
      <c r="T356" s="69"/>
      <c r="U356" s="69"/>
      <c r="V356" s="69"/>
      <c r="W356" s="331"/>
      <c r="X356" s="331"/>
      <c r="Y356" s="331"/>
      <c r="Z356" s="331"/>
      <c r="AA356" s="2"/>
      <c r="AB356" s="1"/>
      <c r="AC356" s="1"/>
      <c r="AD356" s="1"/>
      <c r="AE356" s="1"/>
      <c r="AF356" s="1"/>
      <c r="AG356" s="1"/>
    </row>
    <row r="357" spans="1:33" ht="15.75" customHeight="1" x14ac:dyDescent="0.45">
      <c r="A357" s="1"/>
      <c r="B357" s="313"/>
      <c r="C357" s="2"/>
      <c r="D357" s="314"/>
      <c r="E357" s="69"/>
      <c r="F357" s="69"/>
      <c r="G357" s="69"/>
      <c r="H357" s="69"/>
      <c r="I357" s="69"/>
      <c r="J357" s="69"/>
      <c r="K357" s="69"/>
      <c r="L357" s="69"/>
      <c r="M357" s="69"/>
      <c r="N357" s="69"/>
      <c r="O357" s="69"/>
      <c r="P357" s="69"/>
      <c r="Q357" s="69"/>
      <c r="R357" s="69"/>
      <c r="S357" s="69"/>
      <c r="T357" s="69"/>
      <c r="U357" s="69"/>
      <c r="V357" s="69"/>
      <c r="W357" s="331"/>
      <c r="X357" s="331"/>
      <c r="Y357" s="331"/>
      <c r="Z357" s="331"/>
      <c r="AA357" s="2"/>
      <c r="AB357" s="1"/>
      <c r="AC357" s="1"/>
      <c r="AD357" s="1"/>
      <c r="AE357" s="1"/>
      <c r="AF357" s="1"/>
      <c r="AG357" s="1"/>
    </row>
    <row r="358" spans="1:33" ht="15.75" customHeight="1" x14ac:dyDescent="0.45">
      <c r="A358" s="1"/>
      <c r="B358" s="313"/>
      <c r="C358" s="2"/>
      <c r="D358" s="314"/>
      <c r="E358" s="69"/>
      <c r="F358" s="69"/>
      <c r="G358" s="69"/>
      <c r="H358" s="69"/>
      <c r="I358" s="69"/>
      <c r="J358" s="69"/>
      <c r="K358" s="69"/>
      <c r="L358" s="69"/>
      <c r="M358" s="69"/>
      <c r="N358" s="69"/>
      <c r="O358" s="69"/>
      <c r="P358" s="69"/>
      <c r="Q358" s="69"/>
      <c r="R358" s="69"/>
      <c r="S358" s="69"/>
      <c r="T358" s="69"/>
      <c r="U358" s="69"/>
      <c r="V358" s="69"/>
      <c r="W358" s="331"/>
      <c r="X358" s="331"/>
      <c r="Y358" s="331"/>
      <c r="Z358" s="331"/>
      <c r="AA358" s="2"/>
      <c r="AB358" s="1"/>
      <c r="AC358" s="1"/>
      <c r="AD358" s="1"/>
      <c r="AE358" s="1"/>
      <c r="AF358" s="1"/>
      <c r="AG358" s="1"/>
    </row>
    <row r="359" spans="1:33" ht="15.75" customHeight="1" x14ac:dyDescent="0.45">
      <c r="A359" s="1"/>
      <c r="B359" s="313"/>
      <c r="C359" s="2"/>
      <c r="D359" s="314"/>
      <c r="E359" s="69"/>
      <c r="F359" s="69"/>
      <c r="G359" s="69"/>
      <c r="H359" s="69"/>
      <c r="I359" s="69"/>
      <c r="J359" s="69"/>
      <c r="K359" s="69"/>
      <c r="L359" s="69"/>
      <c r="M359" s="69"/>
      <c r="N359" s="69"/>
      <c r="O359" s="69"/>
      <c r="P359" s="69"/>
      <c r="Q359" s="69"/>
      <c r="R359" s="69"/>
      <c r="S359" s="69"/>
      <c r="T359" s="69"/>
      <c r="U359" s="69"/>
      <c r="V359" s="69"/>
      <c r="W359" s="331"/>
      <c r="X359" s="331"/>
      <c r="Y359" s="331"/>
      <c r="Z359" s="331"/>
      <c r="AA359" s="2"/>
      <c r="AB359" s="1"/>
      <c r="AC359" s="1"/>
      <c r="AD359" s="1"/>
      <c r="AE359" s="1"/>
      <c r="AF359" s="1"/>
      <c r="AG359" s="1"/>
    </row>
    <row r="360" spans="1:33" ht="15.75" customHeight="1" x14ac:dyDescent="0.45">
      <c r="A360" s="1"/>
      <c r="B360" s="313"/>
      <c r="C360" s="2"/>
      <c r="D360" s="314"/>
      <c r="E360" s="69"/>
      <c r="F360" s="69"/>
      <c r="G360" s="69"/>
      <c r="H360" s="69"/>
      <c r="I360" s="69"/>
      <c r="J360" s="69"/>
      <c r="K360" s="69"/>
      <c r="L360" s="69"/>
      <c r="M360" s="69"/>
      <c r="N360" s="69"/>
      <c r="O360" s="69"/>
      <c r="P360" s="69"/>
      <c r="Q360" s="69"/>
      <c r="R360" s="69"/>
      <c r="S360" s="69"/>
      <c r="T360" s="69"/>
      <c r="U360" s="69"/>
      <c r="V360" s="69"/>
      <c r="W360" s="331"/>
      <c r="X360" s="331"/>
      <c r="Y360" s="331"/>
      <c r="Z360" s="331"/>
      <c r="AA360" s="2"/>
      <c r="AB360" s="1"/>
      <c r="AC360" s="1"/>
      <c r="AD360" s="1"/>
      <c r="AE360" s="1"/>
      <c r="AF360" s="1"/>
      <c r="AG360" s="1"/>
    </row>
    <row r="361" spans="1:33" ht="15.75" customHeight="1" x14ac:dyDescent="0.45">
      <c r="A361" s="1"/>
      <c r="B361" s="313"/>
      <c r="C361" s="2"/>
      <c r="D361" s="314"/>
      <c r="E361" s="69"/>
      <c r="F361" s="69"/>
      <c r="G361" s="69"/>
      <c r="H361" s="69"/>
      <c r="I361" s="69"/>
      <c r="J361" s="69"/>
      <c r="K361" s="69"/>
      <c r="L361" s="69"/>
      <c r="M361" s="69"/>
      <c r="N361" s="69"/>
      <c r="O361" s="69"/>
      <c r="P361" s="69"/>
      <c r="Q361" s="69"/>
      <c r="R361" s="69"/>
      <c r="S361" s="69"/>
      <c r="T361" s="69"/>
      <c r="U361" s="69"/>
      <c r="V361" s="69"/>
      <c r="W361" s="331"/>
      <c r="X361" s="331"/>
      <c r="Y361" s="331"/>
      <c r="Z361" s="331"/>
      <c r="AA361" s="2"/>
      <c r="AB361" s="1"/>
      <c r="AC361" s="1"/>
      <c r="AD361" s="1"/>
      <c r="AE361" s="1"/>
      <c r="AF361" s="1"/>
      <c r="AG361" s="1"/>
    </row>
    <row r="362" spans="1:33" ht="15.75" customHeight="1" x14ac:dyDescent="0.45">
      <c r="A362" s="1"/>
      <c r="B362" s="313"/>
      <c r="C362" s="2"/>
      <c r="D362" s="314"/>
      <c r="E362" s="69"/>
      <c r="F362" s="69"/>
      <c r="G362" s="69"/>
      <c r="H362" s="69"/>
      <c r="I362" s="69"/>
      <c r="J362" s="69"/>
      <c r="K362" s="69"/>
      <c r="L362" s="69"/>
      <c r="M362" s="69"/>
      <c r="N362" s="69"/>
      <c r="O362" s="69"/>
      <c r="P362" s="69"/>
      <c r="Q362" s="69"/>
      <c r="R362" s="69"/>
      <c r="S362" s="69"/>
      <c r="T362" s="69"/>
      <c r="U362" s="69"/>
      <c r="V362" s="69"/>
      <c r="W362" s="331"/>
      <c r="X362" s="331"/>
      <c r="Y362" s="331"/>
      <c r="Z362" s="331"/>
      <c r="AA362" s="2"/>
      <c r="AB362" s="1"/>
      <c r="AC362" s="1"/>
      <c r="AD362" s="1"/>
      <c r="AE362" s="1"/>
      <c r="AF362" s="1"/>
      <c r="AG362" s="1"/>
    </row>
    <row r="363" spans="1:33" ht="15.75" customHeight="1" x14ac:dyDescent="0.45">
      <c r="A363" s="1"/>
      <c r="B363" s="313"/>
      <c r="C363" s="2"/>
      <c r="D363" s="314"/>
      <c r="E363" s="69"/>
      <c r="F363" s="69"/>
      <c r="G363" s="69"/>
      <c r="H363" s="69"/>
      <c r="I363" s="69"/>
      <c r="J363" s="69"/>
      <c r="K363" s="69"/>
      <c r="L363" s="69"/>
      <c r="M363" s="69"/>
      <c r="N363" s="69"/>
      <c r="O363" s="69"/>
      <c r="P363" s="69"/>
      <c r="Q363" s="69"/>
      <c r="R363" s="69"/>
      <c r="S363" s="69"/>
      <c r="T363" s="69"/>
      <c r="U363" s="69"/>
      <c r="V363" s="69"/>
      <c r="W363" s="331"/>
      <c r="X363" s="331"/>
      <c r="Y363" s="331"/>
      <c r="Z363" s="331"/>
      <c r="AA363" s="2"/>
      <c r="AB363" s="1"/>
      <c r="AC363" s="1"/>
      <c r="AD363" s="1"/>
      <c r="AE363" s="1"/>
      <c r="AF363" s="1"/>
      <c r="AG363" s="1"/>
    </row>
    <row r="364" spans="1:33" ht="15.75" customHeight="1" x14ac:dyDescent="0.45">
      <c r="A364" s="1"/>
      <c r="B364" s="313"/>
      <c r="C364" s="2"/>
      <c r="D364" s="314"/>
      <c r="E364" s="69"/>
      <c r="F364" s="69"/>
      <c r="G364" s="69"/>
      <c r="H364" s="69"/>
      <c r="I364" s="69"/>
      <c r="J364" s="69"/>
      <c r="K364" s="69"/>
      <c r="L364" s="69"/>
      <c r="M364" s="69"/>
      <c r="N364" s="69"/>
      <c r="O364" s="69"/>
      <c r="P364" s="69"/>
      <c r="Q364" s="69"/>
      <c r="R364" s="69"/>
      <c r="S364" s="69"/>
      <c r="T364" s="69"/>
      <c r="U364" s="69"/>
      <c r="V364" s="69"/>
      <c r="W364" s="331"/>
      <c r="X364" s="331"/>
      <c r="Y364" s="331"/>
      <c r="Z364" s="331"/>
      <c r="AA364" s="2"/>
      <c r="AB364" s="1"/>
      <c r="AC364" s="1"/>
      <c r="AD364" s="1"/>
      <c r="AE364" s="1"/>
      <c r="AF364" s="1"/>
      <c r="AG364" s="1"/>
    </row>
    <row r="365" spans="1:33" ht="15.75" customHeight="1" x14ac:dyDescent="0.45">
      <c r="A365" s="1"/>
      <c r="B365" s="313"/>
      <c r="C365" s="2"/>
      <c r="D365" s="314"/>
      <c r="E365" s="69"/>
      <c r="F365" s="69"/>
      <c r="G365" s="69"/>
      <c r="H365" s="69"/>
      <c r="I365" s="69"/>
      <c r="J365" s="69"/>
      <c r="K365" s="69"/>
      <c r="L365" s="69"/>
      <c r="M365" s="69"/>
      <c r="N365" s="69"/>
      <c r="O365" s="69"/>
      <c r="P365" s="69"/>
      <c r="Q365" s="69"/>
      <c r="R365" s="69"/>
      <c r="S365" s="69"/>
      <c r="T365" s="69"/>
      <c r="U365" s="69"/>
      <c r="V365" s="69"/>
      <c r="W365" s="331"/>
      <c r="X365" s="331"/>
      <c r="Y365" s="331"/>
      <c r="Z365" s="331"/>
      <c r="AA365" s="2"/>
      <c r="AB365" s="1"/>
      <c r="AC365" s="1"/>
      <c r="AD365" s="1"/>
      <c r="AE365" s="1"/>
      <c r="AF365" s="1"/>
      <c r="AG365" s="1"/>
    </row>
    <row r="366" spans="1:33" ht="15.75" customHeight="1" x14ac:dyDescent="0.45">
      <c r="A366" s="1"/>
      <c r="B366" s="313"/>
      <c r="C366" s="2"/>
      <c r="D366" s="314"/>
      <c r="E366" s="69"/>
      <c r="F366" s="69"/>
      <c r="G366" s="69"/>
      <c r="H366" s="69"/>
      <c r="I366" s="69"/>
      <c r="J366" s="69"/>
      <c r="K366" s="69"/>
      <c r="L366" s="69"/>
      <c r="M366" s="69"/>
      <c r="N366" s="69"/>
      <c r="O366" s="69"/>
      <c r="P366" s="69"/>
      <c r="Q366" s="69"/>
      <c r="R366" s="69"/>
      <c r="S366" s="69"/>
      <c r="T366" s="69"/>
      <c r="U366" s="69"/>
      <c r="V366" s="69"/>
      <c r="W366" s="331"/>
      <c r="X366" s="331"/>
      <c r="Y366" s="331"/>
      <c r="Z366" s="331"/>
      <c r="AA366" s="2"/>
      <c r="AB366" s="1"/>
      <c r="AC366" s="1"/>
      <c r="AD366" s="1"/>
      <c r="AE366" s="1"/>
      <c r="AF366" s="1"/>
      <c r="AG366" s="1"/>
    </row>
    <row r="367" spans="1:33" ht="15.75" customHeight="1" x14ac:dyDescent="0.45">
      <c r="A367" s="1"/>
      <c r="B367" s="313"/>
      <c r="C367" s="2"/>
      <c r="D367" s="314"/>
      <c r="E367" s="69"/>
      <c r="F367" s="69"/>
      <c r="G367" s="69"/>
      <c r="H367" s="69"/>
      <c r="I367" s="69"/>
      <c r="J367" s="69"/>
      <c r="K367" s="69"/>
      <c r="L367" s="69"/>
      <c r="M367" s="69"/>
      <c r="N367" s="69"/>
      <c r="O367" s="69"/>
      <c r="P367" s="69"/>
      <c r="Q367" s="69"/>
      <c r="R367" s="69"/>
      <c r="S367" s="69"/>
      <c r="T367" s="69"/>
      <c r="U367" s="69"/>
      <c r="V367" s="69"/>
      <c r="W367" s="331"/>
      <c r="X367" s="331"/>
      <c r="Y367" s="331"/>
      <c r="Z367" s="331"/>
      <c r="AA367" s="2"/>
      <c r="AB367" s="1"/>
      <c r="AC367" s="1"/>
      <c r="AD367" s="1"/>
      <c r="AE367" s="1"/>
      <c r="AF367" s="1"/>
      <c r="AG367" s="1"/>
    </row>
    <row r="368" spans="1:33" ht="15.75" customHeight="1" x14ac:dyDescent="0.45">
      <c r="A368" s="1"/>
      <c r="B368" s="313"/>
      <c r="C368" s="2"/>
      <c r="D368" s="314"/>
      <c r="E368" s="69"/>
      <c r="F368" s="69"/>
      <c r="G368" s="69"/>
      <c r="H368" s="69"/>
      <c r="I368" s="69"/>
      <c r="J368" s="69"/>
      <c r="K368" s="69"/>
      <c r="L368" s="69"/>
      <c r="M368" s="69"/>
      <c r="N368" s="69"/>
      <c r="O368" s="69"/>
      <c r="P368" s="69"/>
      <c r="Q368" s="69"/>
      <c r="R368" s="69"/>
      <c r="S368" s="69"/>
      <c r="T368" s="69"/>
      <c r="U368" s="69"/>
      <c r="V368" s="69"/>
      <c r="W368" s="331"/>
      <c r="X368" s="331"/>
      <c r="Y368" s="331"/>
      <c r="Z368" s="331"/>
      <c r="AA368" s="2"/>
      <c r="AB368" s="1"/>
      <c r="AC368" s="1"/>
      <c r="AD368" s="1"/>
      <c r="AE368" s="1"/>
      <c r="AF368" s="1"/>
      <c r="AG368" s="1"/>
    </row>
    <row r="369" spans="1:33" ht="15.75" customHeight="1" x14ac:dyDescent="0.45">
      <c r="A369" s="1"/>
      <c r="B369" s="313"/>
      <c r="C369" s="2"/>
      <c r="D369" s="314"/>
      <c r="E369" s="69"/>
      <c r="F369" s="69"/>
      <c r="G369" s="69"/>
      <c r="H369" s="69"/>
      <c r="I369" s="69"/>
      <c r="J369" s="69"/>
      <c r="K369" s="69"/>
      <c r="L369" s="69"/>
      <c r="M369" s="69"/>
      <c r="N369" s="69"/>
      <c r="O369" s="69"/>
      <c r="P369" s="69"/>
      <c r="Q369" s="69"/>
      <c r="R369" s="69"/>
      <c r="S369" s="69"/>
      <c r="T369" s="69"/>
      <c r="U369" s="69"/>
      <c r="V369" s="69"/>
      <c r="W369" s="331"/>
      <c r="X369" s="331"/>
      <c r="Y369" s="331"/>
      <c r="Z369" s="331"/>
      <c r="AA369" s="2"/>
      <c r="AB369" s="1"/>
      <c r="AC369" s="1"/>
      <c r="AD369" s="1"/>
      <c r="AE369" s="1"/>
      <c r="AF369" s="1"/>
      <c r="AG369" s="1"/>
    </row>
    <row r="370" spans="1:33" ht="15.75" customHeight="1" x14ac:dyDescent="0.45">
      <c r="A370" s="1"/>
      <c r="B370" s="313"/>
      <c r="C370" s="2"/>
      <c r="D370" s="314"/>
      <c r="E370" s="69"/>
      <c r="F370" s="69"/>
      <c r="G370" s="69"/>
      <c r="H370" s="69"/>
      <c r="I370" s="69"/>
      <c r="J370" s="69"/>
      <c r="K370" s="69"/>
      <c r="L370" s="69"/>
      <c r="M370" s="69"/>
      <c r="N370" s="69"/>
      <c r="O370" s="69"/>
      <c r="P370" s="69"/>
      <c r="Q370" s="69"/>
      <c r="R370" s="69"/>
      <c r="S370" s="69"/>
      <c r="T370" s="69"/>
      <c r="U370" s="69"/>
      <c r="V370" s="69"/>
      <c r="W370" s="331"/>
      <c r="X370" s="331"/>
      <c r="Y370" s="331"/>
      <c r="Z370" s="331"/>
      <c r="AA370" s="2"/>
      <c r="AB370" s="1"/>
      <c r="AC370" s="1"/>
      <c r="AD370" s="1"/>
      <c r="AE370" s="1"/>
      <c r="AF370" s="1"/>
      <c r="AG370" s="1"/>
    </row>
    <row r="371" spans="1:33" ht="15.75" customHeight="1" x14ac:dyDescent="0.45">
      <c r="A371" s="1"/>
      <c r="B371" s="313"/>
      <c r="C371" s="2"/>
      <c r="D371" s="314"/>
      <c r="E371" s="69"/>
      <c r="F371" s="69"/>
      <c r="G371" s="69"/>
      <c r="H371" s="69"/>
      <c r="I371" s="69"/>
      <c r="J371" s="69"/>
      <c r="K371" s="69"/>
      <c r="L371" s="69"/>
      <c r="M371" s="69"/>
      <c r="N371" s="69"/>
      <c r="O371" s="69"/>
      <c r="P371" s="69"/>
      <c r="Q371" s="69"/>
      <c r="R371" s="69"/>
      <c r="S371" s="69"/>
      <c r="T371" s="69"/>
      <c r="U371" s="69"/>
      <c r="V371" s="69"/>
      <c r="W371" s="331"/>
      <c r="X371" s="331"/>
      <c r="Y371" s="331"/>
      <c r="Z371" s="331"/>
      <c r="AA371" s="2"/>
      <c r="AB371" s="1"/>
      <c r="AC371" s="1"/>
      <c r="AD371" s="1"/>
      <c r="AE371" s="1"/>
      <c r="AF371" s="1"/>
      <c r="AG371" s="1"/>
    </row>
    <row r="372" spans="1:33" ht="15.75" customHeight="1" x14ac:dyDescent="0.45">
      <c r="A372" s="1"/>
      <c r="B372" s="313"/>
      <c r="C372" s="2"/>
      <c r="D372" s="314"/>
      <c r="E372" s="69"/>
      <c r="F372" s="69"/>
      <c r="G372" s="69"/>
      <c r="H372" s="69"/>
      <c r="I372" s="69"/>
      <c r="J372" s="69"/>
      <c r="K372" s="69"/>
      <c r="L372" s="69"/>
      <c r="M372" s="69"/>
      <c r="N372" s="69"/>
      <c r="O372" s="69"/>
      <c r="P372" s="69"/>
      <c r="Q372" s="69"/>
      <c r="R372" s="69"/>
      <c r="S372" s="69"/>
      <c r="T372" s="69"/>
      <c r="U372" s="69"/>
      <c r="V372" s="69"/>
      <c r="W372" s="331"/>
      <c r="X372" s="331"/>
      <c r="Y372" s="331"/>
      <c r="Z372" s="331"/>
      <c r="AA372" s="2"/>
      <c r="AB372" s="1"/>
      <c r="AC372" s="1"/>
      <c r="AD372" s="1"/>
      <c r="AE372" s="1"/>
      <c r="AF372" s="1"/>
      <c r="AG372" s="1"/>
    </row>
    <row r="373" spans="1:33" ht="15.75" customHeight="1" x14ac:dyDescent="0.45">
      <c r="A373" s="1"/>
      <c r="B373" s="313"/>
      <c r="C373" s="2"/>
      <c r="D373" s="314"/>
      <c r="E373" s="69"/>
      <c r="F373" s="69"/>
      <c r="G373" s="69"/>
      <c r="H373" s="69"/>
      <c r="I373" s="69"/>
      <c r="J373" s="69"/>
      <c r="K373" s="69"/>
      <c r="L373" s="69"/>
      <c r="M373" s="69"/>
      <c r="N373" s="69"/>
      <c r="O373" s="69"/>
      <c r="P373" s="69"/>
      <c r="Q373" s="69"/>
      <c r="R373" s="69"/>
      <c r="S373" s="69"/>
      <c r="T373" s="69"/>
      <c r="U373" s="69"/>
      <c r="V373" s="69"/>
      <c r="W373" s="331"/>
      <c r="X373" s="331"/>
      <c r="Y373" s="331"/>
      <c r="Z373" s="331"/>
      <c r="AA373" s="2"/>
      <c r="AB373" s="1"/>
      <c r="AC373" s="1"/>
      <c r="AD373" s="1"/>
      <c r="AE373" s="1"/>
      <c r="AF373" s="1"/>
      <c r="AG373" s="1"/>
    </row>
    <row r="374" spans="1:33" ht="15.75" customHeight="1" x14ac:dyDescent="0.45">
      <c r="A374" s="1"/>
      <c r="B374" s="313"/>
      <c r="C374" s="2"/>
      <c r="D374" s="314"/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69"/>
      <c r="Q374" s="69"/>
      <c r="R374" s="69"/>
      <c r="S374" s="69"/>
      <c r="T374" s="69"/>
      <c r="U374" s="69"/>
      <c r="V374" s="69"/>
      <c r="W374" s="331"/>
      <c r="X374" s="331"/>
      <c r="Y374" s="331"/>
      <c r="Z374" s="331"/>
      <c r="AA374" s="2"/>
      <c r="AB374" s="1"/>
      <c r="AC374" s="1"/>
      <c r="AD374" s="1"/>
      <c r="AE374" s="1"/>
      <c r="AF374" s="1"/>
      <c r="AG374" s="1"/>
    </row>
    <row r="375" spans="1:33" ht="15.75" customHeight="1" x14ac:dyDescent="0.45">
      <c r="A375" s="1"/>
      <c r="B375" s="313"/>
      <c r="C375" s="2"/>
      <c r="D375" s="314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9"/>
      <c r="Q375" s="69"/>
      <c r="R375" s="69"/>
      <c r="S375" s="69"/>
      <c r="T375" s="69"/>
      <c r="U375" s="69"/>
      <c r="V375" s="69"/>
      <c r="W375" s="331"/>
      <c r="X375" s="331"/>
      <c r="Y375" s="331"/>
      <c r="Z375" s="331"/>
      <c r="AA375" s="2"/>
      <c r="AB375" s="1"/>
      <c r="AC375" s="1"/>
      <c r="AD375" s="1"/>
      <c r="AE375" s="1"/>
      <c r="AF375" s="1"/>
      <c r="AG375" s="1"/>
    </row>
    <row r="376" spans="1:33" ht="15.75" customHeight="1" x14ac:dyDescent="0.45">
      <c r="A376" s="1"/>
      <c r="B376" s="313"/>
      <c r="C376" s="2"/>
      <c r="D376" s="314"/>
      <c r="E376" s="69"/>
      <c r="F376" s="69"/>
      <c r="G376" s="69"/>
      <c r="H376" s="69"/>
      <c r="I376" s="69"/>
      <c r="J376" s="69"/>
      <c r="K376" s="69"/>
      <c r="L376" s="69"/>
      <c r="M376" s="69"/>
      <c r="N376" s="69"/>
      <c r="O376" s="69"/>
      <c r="P376" s="69"/>
      <c r="Q376" s="69"/>
      <c r="R376" s="69"/>
      <c r="S376" s="69"/>
      <c r="T376" s="69"/>
      <c r="U376" s="69"/>
      <c r="V376" s="69"/>
      <c r="W376" s="331"/>
      <c r="X376" s="331"/>
      <c r="Y376" s="331"/>
      <c r="Z376" s="331"/>
      <c r="AA376" s="2"/>
      <c r="AB376" s="1"/>
      <c r="AC376" s="1"/>
      <c r="AD376" s="1"/>
      <c r="AE376" s="1"/>
      <c r="AF376" s="1"/>
      <c r="AG376" s="1"/>
    </row>
    <row r="377" spans="1:33" ht="15.75" customHeight="1" x14ac:dyDescent="0.45">
      <c r="A377" s="1"/>
      <c r="B377" s="313"/>
      <c r="C377" s="2"/>
      <c r="D377" s="314"/>
      <c r="E377" s="69"/>
      <c r="F377" s="69"/>
      <c r="G377" s="69"/>
      <c r="H377" s="69"/>
      <c r="I377" s="69"/>
      <c r="J377" s="69"/>
      <c r="K377" s="69"/>
      <c r="L377" s="69"/>
      <c r="M377" s="69"/>
      <c r="N377" s="69"/>
      <c r="O377" s="69"/>
      <c r="P377" s="69"/>
      <c r="Q377" s="69"/>
      <c r="R377" s="69"/>
      <c r="S377" s="69"/>
      <c r="T377" s="69"/>
      <c r="U377" s="69"/>
      <c r="V377" s="69"/>
      <c r="W377" s="331"/>
      <c r="X377" s="331"/>
      <c r="Y377" s="331"/>
      <c r="Z377" s="331"/>
      <c r="AA377" s="2"/>
      <c r="AB377" s="1"/>
      <c r="AC377" s="1"/>
      <c r="AD377" s="1"/>
      <c r="AE377" s="1"/>
      <c r="AF377" s="1"/>
      <c r="AG377" s="1"/>
    </row>
    <row r="378" spans="1:33" ht="15.75" customHeight="1" x14ac:dyDescent="0.45">
      <c r="A378" s="1"/>
      <c r="B378" s="313"/>
      <c r="C378" s="2"/>
      <c r="D378" s="314"/>
      <c r="E378" s="69"/>
      <c r="F378" s="69"/>
      <c r="G378" s="69"/>
      <c r="H378" s="69"/>
      <c r="I378" s="69"/>
      <c r="J378" s="69"/>
      <c r="K378" s="69"/>
      <c r="L378" s="69"/>
      <c r="M378" s="69"/>
      <c r="N378" s="69"/>
      <c r="O378" s="69"/>
      <c r="P378" s="69"/>
      <c r="Q378" s="69"/>
      <c r="R378" s="69"/>
      <c r="S378" s="69"/>
      <c r="T378" s="69"/>
      <c r="U378" s="69"/>
      <c r="V378" s="69"/>
      <c r="W378" s="331"/>
      <c r="X378" s="331"/>
      <c r="Y378" s="331"/>
      <c r="Z378" s="331"/>
      <c r="AA378" s="2"/>
      <c r="AB378" s="1"/>
      <c r="AC378" s="1"/>
      <c r="AD378" s="1"/>
      <c r="AE378" s="1"/>
      <c r="AF378" s="1"/>
      <c r="AG378" s="1"/>
    </row>
    <row r="379" spans="1:33" ht="15.75" customHeight="1" x14ac:dyDescent="0.45">
      <c r="A379" s="1"/>
      <c r="B379" s="313"/>
      <c r="C379" s="2"/>
      <c r="D379" s="314"/>
      <c r="E379" s="69"/>
      <c r="F379" s="69"/>
      <c r="G379" s="69"/>
      <c r="H379" s="69"/>
      <c r="I379" s="69"/>
      <c r="J379" s="69"/>
      <c r="K379" s="69"/>
      <c r="L379" s="69"/>
      <c r="M379" s="69"/>
      <c r="N379" s="69"/>
      <c r="O379" s="69"/>
      <c r="P379" s="69"/>
      <c r="Q379" s="69"/>
      <c r="R379" s="69"/>
      <c r="S379" s="69"/>
      <c r="T379" s="69"/>
      <c r="U379" s="69"/>
      <c r="V379" s="69"/>
      <c r="W379" s="331"/>
      <c r="X379" s="331"/>
      <c r="Y379" s="331"/>
      <c r="Z379" s="331"/>
      <c r="AA379" s="2"/>
      <c r="AB379" s="1"/>
      <c r="AC379" s="1"/>
      <c r="AD379" s="1"/>
      <c r="AE379" s="1"/>
      <c r="AF379" s="1"/>
      <c r="AG379" s="1"/>
    </row>
    <row r="380" spans="1:33" ht="15.75" customHeight="1" x14ac:dyDescent="0.45">
      <c r="A380" s="1"/>
      <c r="B380" s="313"/>
      <c r="C380" s="2"/>
      <c r="D380" s="314"/>
      <c r="E380" s="69"/>
      <c r="F380" s="69"/>
      <c r="G380" s="69"/>
      <c r="H380" s="69"/>
      <c r="I380" s="69"/>
      <c r="J380" s="69"/>
      <c r="K380" s="69"/>
      <c r="L380" s="69"/>
      <c r="M380" s="69"/>
      <c r="N380" s="69"/>
      <c r="O380" s="69"/>
      <c r="P380" s="69"/>
      <c r="Q380" s="69"/>
      <c r="R380" s="69"/>
      <c r="S380" s="69"/>
      <c r="T380" s="69"/>
      <c r="U380" s="69"/>
      <c r="V380" s="69"/>
      <c r="W380" s="331"/>
      <c r="X380" s="331"/>
      <c r="Y380" s="331"/>
      <c r="Z380" s="331"/>
      <c r="AA380" s="2"/>
      <c r="AB380" s="1"/>
      <c r="AC380" s="1"/>
      <c r="AD380" s="1"/>
      <c r="AE380" s="1"/>
      <c r="AF380" s="1"/>
      <c r="AG380" s="1"/>
    </row>
    <row r="381" spans="1:33" ht="15.75" customHeight="1" x14ac:dyDescent="0.45">
      <c r="A381" s="1"/>
      <c r="B381" s="313"/>
      <c r="C381" s="2"/>
      <c r="D381" s="314"/>
      <c r="E381" s="69"/>
      <c r="F381" s="69"/>
      <c r="G381" s="69"/>
      <c r="H381" s="69"/>
      <c r="I381" s="69"/>
      <c r="J381" s="69"/>
      <c r="K381" s="69"/>
      <c r="L381" s="69"/>
      <c r="M381" s="69"/>
      <c r="N381" s="69"/>
      <c r="O381" s="69"/>
      <c r="P381" s="69"/>
      <c r="Q381" s="69"/>
      <c r="R381" s="69"/>
      <c r="S381" s="69"/>
      <c r="T381" s="69"/>
      <c r="U381" s="69"/>
      <c r="V381" s="69"/>
      <c r="W381" s="331"/>
      <c r="X381" s="331"/>
      <c r="Y381" s="331"/>
      <c r="Z381" s="331"/>
      <c r="AA381" s="2"/>
      <c r="AB381" s="1"/>
      <c r="AC381" s="1"/>
      <c r="AD381" s="1"/>
      <c r="AE381" s="1"/>
      <c r="AF381" s="1"/>
      <c r="AG381" s="1"/>
    </row>
    <row r="382" spans="1:33" ht="15.75" customHeight="1" x14ac:dyDescent="0.45">
      <c r="A382" s="1"/>
      <c r="B382" s="313"/>
      <c r="C382" s="2"/>
      <c r="D382" s="314"/>
      <c r="E382" s="69"/>
      <c r="F382" s="69"/>
      <c r="G382" s="69"/>
      <c r="H382" s="69"/>
      <c r="I382" s="69"/>
      <c r="J382" s="69"/>
      <c r="K382" s="69"/>
      <c r="L382" s="69"/>
      <c r="M382" s="69"/>
      <c r="N382" s="69"/>
      <c r="O382" s="69"/>
      <c r="P382" s="69"/>
      <c r="Q382" s="69"/>
      <c r="R382" s="69"/>
      <c r="S382" s="69"/>
      <c r="T382" s="69"/>
      <c r="U382" s="69"/>
      <c r="V382" s="69"/>
      <c r="W382" s="331"/>
      <c r="X382" s="331"/>
      <c r="Y382" s="331"/>
      <c r="Z382" s="331"/>
      <c r="AA382" s="2"/>
      <c r="AB382" s="1"/>
      <c r="AC382" s="1"/>
      <c r="AD382" s="1"/>
      <c r="AE382" s="1"/>
      <c r="AF382" s="1"/>
      <c r="AG382" s="1"/>
    </row>
    <row r="383" spans="1:33" ht="15.75" customHeight="1" x14ac:dyDescent="0.45">
      <c r="A383" s="1"/>
      <c r="B383" s="313"/>
      <c r="C383" s="2"/>
      <c r="D383" s="314"/>
      <c r="E383" s="69"/>
      <c r="F383" s="69"/>
      <c r="G383" s="69"/>
      <c r="H383" s="69"/>
      <c r="I383" s="69"/>
      <c r="J383" s="69"/>
      <c r="K383" s="69"/>
      <c r="L383" s="69"/>
      <c r="M383" s="69"/>
      <c r="N383" s="69"/>
      <c r="O383" s="69"/>
      <c r="P383" s="69"/>
      <c r="Q383" s="69"/>
      <c r="R383" s="69"/>
      <c r="S383" s="69"/>
      <c r="T383" s="69"/>
      <c r="U383" s="69"/>
      <c r="V383" s="69"/>
      <c r="W383" s="331"/>
      <c r="X383" s="331"/>
      <c r="Y383" s="331"/>
      <c r="Z383" s="331"/>
      <c r="AA383" s="2"/>
      <c r="AB383" s="1"/>
      <c r="AC383" s="1"/>
      <c r="AD383" s="1"/>
      <c r="AE383" s="1"/>
      <c r="AF383" s="1"/>
      <c r="AG383" s="1"/>
    </row>
    <row r="384" spans="1:33" ht="15.75" customHeight="1" x14ac:dyDescent="0.45">
      <c r="A384" s="1"/>
      <c r="B384" s="313"/>
      <c r="C384" s="2"/>
      <c r="D384" s="314"/>
      <c r="E384" s="69"/>
      <c r="F384" s="69"/>
      <c r="G384" s="69"/>
      <c r="H384" s="69"/>
      <c r="I384" s="69"/>
      <c r="J384" s="69"/>
      <c r="K384" s="69"/>
      <c r="L384" s="69"/>
      <c r="M384" s="69"/>
      <c r="N384" s="69"/>
      <c r="O384" s="69"/>
      <c r="P384" s="69"/>
      <c r="Q384" s="69"/>
      <c r="R384" s="69"/>
      <c r="S384" s="69"/>
      <c r="T384" s="69"/>
      <c r="U384" s="69"/>
      <c r="V384" s="69"/>
      <c r="W384" s="331"/>
      <c r="X384" s="331"/>
      <c r="Y384" s="331"/>
      <c r="Z384" s="331"/>
      <c r="AA384" s="2"/>
      <c r="AB384" s="1"/>
      <c r="AC384" s="1"/>
      <c r="AD384" s="1"/>
      <c r="AE384" s="1"/>
      <c r="AF384" s="1"/>
      <c r="AG384" s="1"/>
    </row>
    <row r="385" spans="1:33" ht="15.75" customHeight="1" x14ac:dyDescent="0.45">
      <c r="A385" s="1"/>
      <c r="B385" s="313"/>
      <c r="C385" s="2"/>
      <c r="D385" s="314"/>
      <c r="E385" s="69"/>
      <c r="F385" s="69"/>
      <c r="G385" s="69"/>
      <c r="H385" s="69"/>
      <c r="I385" s="69"/>
      <c r="J385" s="69"/>
      <c r="K385" s="69"/>
      <c r="L385" s="69"/>
      <c r="M385" s="69"/>
      <c r="N385" s="69"/>
      <c r="O385" s="69"/>
      <c r="P385" s="69"/>
      <c r="Q385" s="69"/>
      <c r="R385" s="69"/>
      <c r="S385" s="69"/>
      <c r="T385" s="69"/>
      <c r="U385" s="69"/>
      <c r="V385" s="69"/>
      <c r="W385" s="331"/>
      <c r="X385" s="331"/>
      <c r="Y385" s="331"/>
      <c r="Z385" s="331"/>
      <c r="AA385" s="2"/>
      <c r="AB385" s="1"/>
      <c r="AC385" s="1"/>
      <c r="AD385" s="1"/>
      <c r="AE385" s="1"/>
      <c r="AF385" s="1"/>
      <c r="AG385" s="1"/>
    </row>
    <row r="386" spans="1:33" ht="15.75" customHeight="1" x14ac:dyDescent="0.45">
      <c r="A386" s="1"/>
      <c r="B386" s="313"/>
      <c r="C386" s="2"/>
      <c r="D386" s="314"/>
      <c r="E386" s="69"/>
      <c r="F386" s="69"/>
      <c r="G386" s="69"/>
      <c r="H386" s="69"/>
      <c r="I386" s="69"/>
      <c r="J386" s="69"/>
      <c r="K386" s="69"/>
      <c r="L386" s="69"/>
      <c r="M386" s="69"/>
      <c r="N386" s="69"/>
      <c r="O386" s="69"/>
      <c r="P386" s="69"/>
      <c r="Q386" s="69"/>
      <c r="R386" s="69"/>
      <c r="S386" s="69"/>
      <c r="T386" s="69"/>
      <c r="U386" s="69"/>
      <c r="V386" s="69"/>
      <c r="W386" s="331"/>
      <c r="X386" s="331"/>
      <c r="Y386" s="331"/>
      <c r="Z386" s="331"/>
      <c r="AA386" s="2"/>
      <c r="AB386" s="1"/>
      <c r="AC386" s="1"/>
      <c r="AD386" s="1"/>
      <c r="AE386" s="1"/>
      <c r="AF386" s="1"/>
      <c r="AG386" s="1"/>
    </row>
    <row r="387" spans="1:33" ht="15.75" customHeight="1" x14ac:dyDescent="0.45">
      <c r="A387" s="1"/>
      <c r="B387" s="313"/>
      <c r="C387" s="2"/>
      <c r="D387" s="314"/>
      <c r="E387" s="69"/>
      <c r="F387" s="69"/>
      <c r="G387" s="69"/>
      <c r="H387" s="69"/>
      <c r="I387" s="69"/>
      <c r="J387" s="69"/>
      <c r="K387" s="69"/>
      <c r="L387" s="69"/>
      <c r="M387" s="69"/>
      <c r="N387" s="69"/>
      <c r="O387" s="69"/>
      <c r="P387" s="69"/>
      <c r="Q387" s="69"/>
      <c r="R387" s="69"/>
      <c r="S387" s="69"/>
      <c r="T387" s="69"/>
      <c r="U387" s="69"/>
      <c r="V387" s="69"/>
      <c r="W387" s="331"/>
      <c r="X387" s="331"/>
      <c r="Y387" s="331"/>
      <c r="Z387" s="331"/>
      <c r="AA387" s="2"/>
      <c r="AB387" s="1"/>
      <c r="AC387" s="1"/>
      <c r="AD387" s="1"/>
      <c r="AE387" s="1"/>
      <c r="AF387" s="1"/>
      <c r="AG387" s="1"/>
    </row>
    <row r="388" spans="1:33" ht="15.75" customHeight="1" x14ac:dyDescent="0.45">
      <c r="A388" s="1"/>
      <c r="B388" s="313"/>
      <c r="C388" s="2"/>
      <c r="D388" s="314"/>
      <c r="E388" s="69"/>
      <c r="F388" s="69"/>
      <c r="G388" s="69"/>
      <c r="H388" s="69"/>
      <c r="I388" s="69"/>
      <c r="J388" s="69"/>
      <c r="K388" s="69"/>
      <c r="L388" s="69"/>
      <c r="M388" s="69"/>
      <c r="N388" s="69"/>
      <c r="O388" s="69"/>
      <c r="P388" s="69"/>
      <c r="Q388" s="69"/>
      <c r="R388" s="69"/>
      <c r="S388" s="69"/>
      <c r="T388" s="69"/>
      <c r="U388" s="69"/>
      <c r="V388" s="69"/>
      <c r="W388" s="331"/>
      <c r="X388" s="331"/>
      <c r="Y388" s="331"/>
      <c r="Z388" s="331"/>
      <c r="AA388" s="2"/>
      <c r="AB388" s="1"/>
      <c r="AC388" s="1"/>
      <c r="AD388" s="1"/>
      <c r="AE388" s="1"/>
      <c r="AF388" s="1"/>
      <c r="AG388" s="1"/>
    </row>
    <row r="389" spans="1:33" ht="15.75" customHeight="1" x14ac:dyDescent="0.45">
      <c r="A389" s="1"/>
      <c r="B389" s="313"/>
      <c r="C389" s="2"/>
      <c r="D389" s="314"/>
      <c r="E389" s="69"/>
      <c r="F389" s="69"/>
      <c r="G389" s="69"/>
      <c r="H389" s="69"/>
      <c r="I389" s="69"/>
      <c r="J389" s="69"/>
      <c r="K389" s="69"/>
      <c r="L389" s="69"/>
      <c r="M389" s="69"/>
      <c r="N389" s="69"/>
      <c r="O389" s="69"/>
      <c r="P389" s="69"/>
      <c r="Q389" s="69"/>
      <c r="R389" s="69"/>
      <c r="S389" s="69"/>
      <c r="T389" s="69"/>
      <c r="U389" s="69"/>
      <c r="V389" s="69"/>
      <c r="W389" s="331"/>
      <c r="X389" s="331"/>
      <c r="Y389" s="331"/>
      <c r="Z389" s="331"/>
      <c r="AA389" s="2"/>
      <c r="AB389" s="1"/>
      <c r="AC389" s="1"/>
      <c r="AD389" s="1"/>
      <c r="AE389" s="1"/>
      <c r="AF389" s="1"/>
      <c r="AG389" s="1"/>
    </row>
    <row r="390" spans="1:33" ht="15.75" customHeight="1" x14ac:dyDescent="0.45">
      <c r="A390" s="1"/>
      <c r="B390" s="313"/>
      <c r="C390" s="2"/>
      <c r="D390" s="314"/>
      <c r="E390" s="69"/>
      <c r="F390" s="69"/>
      <c r="G390" s="69"/>
      <c r="H390" s="69"/>
      <c r="I390" s="69"/>
      <c r="J390" s="69"/>
      <c r="K390" s="69"/>
      <c r="L390" s="69"/>
      <c r="M390" s="69"/>
      <c r="N390" s="69"/>
      <c r="O390" s="69"/>
      <c r="P390" s="69"/>
      <c r="Q390" s="69"/>
      <c r="R390" s="69"/>
      <c r="S390" s="69"/>
      <c r="T390" s="69"/>
      <c r="U390" s="69"/>
      <c r="V390" s="69"/>
      <c r="W390" s="331"/>
      <c r="X390" s="331"/>
      <c r="Y390" s="331"/>
      <c r="Z390" s="331"/>
      <c r="AA390" s="2"/>
      <c r="AB390" s="1"/>
      <c r="AC390" s="1"/>
      <c r="AD390" s="1"/>
      <c r="AE390" s="1"/>
      <c r="AF390" s="1"/>
      <c r="AG390" s="1"/>
    </row>
    <row r="391" spans="1:33" ht="15.75" customHeight="1" x14ac:dyDescent="0.45">
      <c r="A391" s="1"/>
      <c r="B391" s="313"/>
      <c r="C391" s="2"/>
      <c r="D391" s="314"/>
      <c r="E391" s="69"/>
      <c r="F391" s="69"/>
      <c r="G391" s="69"/>
      <c r="H391" s="69"/>
      <c r="I391" s="69"/>
      <c r="J391" s="69"/>
      <c r="K391" s="69"/>
      <c r="L391" s="69"/>
      <c r="M391" s="69"/>
      <c r="N391" s="69"/>
      <c r="O391" s="69"/>
      <c r="P391" s="69"/>
      <c r="Q391" s="69"/>
      <c r="R391" s="69"/>
      <c r="S391" s="69"/>
      <c r="T391" s="69"/>
      <c r="U391" s="69"/>
      <c r="V391" s="69"/>
      <c r="W391" s="331"/>
      <c r="X391" s="331"/>
      <c r="Y391" s="331"/>
      <c r="Z391" s="331"/>
      <c r="AA391" s="2"/>
      <c r="AB391" s="1"/>
      <c r="AC391" s="1"/>
      <c r="AD391" s="1"/>
      <c r="AE391" s="1"/>
      <c r="AF391" s="1"/>
      <c r="AG391" s="1"/>
    </row>
    <row r="392" spans="1:33" ht="15.75" customHeight="1" x14ac:dyDescent="0.45">
      <c r="A392" s="1"/>
      <c r="B392" s="1"/>
      <c r="C392" s="2"/>
      <c r="D392" s="314"/>
      <c r="E392" s="69"/>
      <c r="F392" s="69"/>
      <c r="G392" s="69"/>
      <c r="H392" s="69"/>
      <c r="I392" s="69"/>
      <c r="J392" s="69"/>
      <c r="K392" s="69"/>
      <c r="L392" s="69"/>
      <c r="M392" s="69"/>
      <c r="N392" s="69"/>
      <c r="O392" s="69"/>
      <c r="P392" s="69"/>
      <c r="Q392" s="69"/>
      <c r="R392" s="69"/>
      <c r="S392" s="69"/>
      <c r="T392" s="69"/>
      <c r="U392" s="69"/>
      <c r="V392" s="69"/>
      <c r="W392" s="331"/>
      <c r="X392" s="331"/>
      <c r="Y392" s="331"/>
      <c r="Z392" s="331"/>
      <c r="AA392" s="2"/>
      <c r="AB392" s="1"/>
      <c r="AC392" s="1"/>
      <c r="AD392" s="1"/>
      <c r="AE392" s="1"/>
      <c r="AF392" s="1"/>
      <c r="AG392" s="1"/>
    </row>
    <row r="393" spans="1:33" ht="15.75" customHeight="1" x14ac:dyDescent="0.45">
      <c r="A393" s="1"/>
      <c r="B393" s="1"/>
      <c r="C393" s="2"/>
      <c r="D393" s="314"/>
      <c r="E393" s="69"/>
      <c r="F393" s="69"/>
      <c r="G393" s="69"/>
      <c r="H393" s="69"/>
      <c r="I393" s="69"/>
      <c r="J393" s="69"/>
      <c r="K393" s="69"/>
      <c r="L393" s="69"/>
      <c r="M393" s="69"/>
      <c r="N393" s="69"/>
      <c r="O393" s="69"/>
      <c r="P393" s="69"/>
      <c r="Q393" s="69"/>
      <c r="R393" s="69"/>
      <c r="S393" s="69"/>
      <c r="T393" s="69"/>
      <c r="U393" s="69"/>
      <c r="V393" s="69"/>
      <c r="W393" s="331"/>
      <c r="X393" s="331"/>
      <c r="Y393" s="331"/>
      <c r="Z393" s="331"/>
      <c r="AA393" s="2"/>
      <c r="AB393" s="1"/>
      <c r="AC393" s="1"/>
      <c r="AD393" s="1"/>
      <c r="AE393" s="1"/>
      <c r="AF393" s="1"/>
      <c r="AG393" s="1"/>
    </row>
    <row r="394" spans="1:33" ht="15.75" customHeight="1" x14ac:dyDescent="0.45">
      <c r="A394" s="1"/>
      <c r="B394" s="1"/>
      <c r="C394" s="2"/>
      <c r="D394" s="314"/>
      <c r="E394" s="69"/>
      <c r="F394" s="69"/>
      <c r="G394" s="69"/>
      <c r="H394" s="69"/>
      <c r="I394" s="69"/>
      <c r="J394" s="69"/>
      <c r="K394" s="69"/>
      <c r="L394" s="69"/>
      <c r="M394" s="69"/>
      <c r="N394" s="69"/>
      <c r="O394" s="69"/>
      <c r="P394" s="69"/>
      <c r="Q394" s="69"/>
      <c r="R394" s="69"/>
      <c r="S394" s="69"/>
      <c r="T394" s="69"/>
      <c r="U394" s="69"/>
      <c r="V394" s="69"/>
      <c r="W394" s="331"/>
      <c r="X394" s="331"/>
      <c r="Y394" s="331"/>
      <c r="Z394" s="331"/>
      <c r="AA394" s="2"/>
      <c r="AB394" s="1"/>
      <c r="AC394" s="1"/>
      <c r="AD394" s="1"/>
      <c r="AE394" s="1"/>
      <c r="AF394" s="1"/>
      <c r="AG394" s="1"/>
    </row>
    <row r="395" spans="1:33" ht="15.75" customHeight="1" x14ac:dyDescent="0.45">
      <c r="A395" s="1"/>
      <c r="B395" s="1"/>
      <c r="C395" s="2"/>
      <c r="D395" s="314"/>
      <c r="E395" s="69"/>
      <c r="F395" s="69"/>
      <c r="G395" s="69"/>
      <c r="H395" s="69"/>
      <c r="I395" s="69"/>
      <c r="J395" s="69"/>
      <c r="K395" s="69"/>
      <c r="L395" s="69"/>
      <c r="M395" s="69"/>
      <c r="N395" s="69"/>
      <c r="O395" s="69"/>
      <c r="P395" s="69"/>
      <c r="Q395" s="69"/>
      <c r="R395" s="69"/>
      <c r="S395" s="69"/>
      <c r="T395" s="69"/>
      <c r="U395" s="69"/>
      <c r="V395" s="69"/>
      <c r="W395" s="331"/>
      <c r="X395" s="331"/>
      <c r="Y395" s="331"/>
      <c r="Z395" s="331"/>
      <c r="AA395" s="2"/>
      <c r="AB395" s="1"/>
      <c r="AC395" s="1"/>
      <c r="AD395" s="1"/>
      <c r="AE395" s="1"/>
      <c r="AF395" s="1"/>
      <c r="AG395" s="1"/>
    </row>
    <row r="396" spans="1:33" ht="15.75" customHeight="1" x14ac:dyDescent="0.45">
      <c r="A396" s="1"/>
      <c r="B396" s="1"/>
      <c r="C396" s="2"/>
      <c r="D396" s="314"/>
      <c r="E396" s="69"/>
      <c r="F396" s="69"/>
      <c r="G396" s="69"/>
      <c r="H396" s="69"/>
      <c r="I396" s="69"/>
      <c r="J396" s="69"/>
      <c r="K396" s="69"/>
      <c r="L396" s="69"/>
      <c r="M396" s="69"/>
      <c r="N396" s="69"/>
      <c r="O396" s="69"/>
      <c r="P396" s="69"/>
      <c r="Q396" s="69"/>
      <c r="R396" s="69"/>
      <c r="S396" s="69"/>
      <c r="T396" s="69"/>
      <c r="U396" s="69"/>
      <c r="V396" s="69"/>
      <c r="W396" s="331"/>
      <c r="X396" s="331"/>
      <c r="Y396" s="331"/>
      <c r="Z396" s="331"/>
      <c r="AA396" s="2"/>
      <c r="AB396" s="1"/>
      <c r="AC396" s="1"/>
      <c r="AD396" s="1"/>
      <c r="AE396" s="1"/>
      <c r="AF396" s="1"/>
      <c r="AG396" s="1"/>
    </row>
    <row r="397" spans="1:33" ht="15.75" customHeight="1" x14ac:dyDescent="0.45"/>
    <row r="398" spans="1:33" ht="15.75" customHeight="1" x14ac:dyDescent="0.45"/>
    <row r="399" spans="1:33" ht="15.75" customHeight="1" x14ac:dyDescent="0.45"/>
    <row r="400" spans="1:33" ht="15.75" customHeight="1" x14ac:dyDescent="0.45"/>
    <row r="401" ht="15.75" customHeight="1" x14ac:dyDescent="0.45"/>
    <row r="402" ht="15.75" customHeight="1" x14ac:dyDescent="0.45"/>
    <row r="403" ht="15.75" customHeight="1" x14ac:dyDescent="0.45"/>
    <row r="404" ht="15.75" customHeight="1" x14ac:dyDescent="0.45"/>
    <row r="405" ht="15.75" customHeight="1" x14ac:dyDescent="0.45"/>
    <row r="406" ht="15.75" customHeight="1" x14ac:dyDescent="0.45"/>
    <row r="407" ht="15.75" customHeight="1" x14ac:dyDescent="0.45"/>
    <row r="408" ht="15.75" customHeight="1" x14ac:dyDescent="0.45"/>
    <row r="409" ht="15.75" customHeight="1" x14ac:dyDescent="0.45"/>
    <row r="410" ht="15.75" customHeight="1" x14ac:dyDescent="0.45"/>
    <row r="411" ht="15.75" customHeight="1" x14ac:dyDescent="0.45"/>
    <row r="412" ht="15.75" customHeight="1" x14ac:dyDescent="0.45"/>
    <row r="413" ht="15.75" customHeight="1" x14ac:dyDescent="0.45"/>
    <row r="414" ht="15.75" customHeight="1" x14ac:dyDescent="0.45"/>
    <row r="415" ht="15.75" customHeight="1" x14ac:dyDescent="0.45"/>
    <row r="416" ht="15.75" customHeight="1" x14ac:dyDescent="0.45"/>
    <row r="417" ht="15.75" customHeight="1" x14ac:dyDescent="0.45"/>
    <row r="418" ht="15.75" customHeight="1" x14ac:dyDescent="0.45"/>
    <row r="419" ht="15.75" customHeight="1" x14ac:dyDescent="0.45"/>
    <row r="420" ht="15.75" customHeight="1" x14ac:dyDescent="0.45"/>
    <row r="421" ht="15.75" customHeight="1" x14ac:dyDescent="0.45"/>
    <row r="422" ht="15.75" customHeight="1" x14ac:dyDescent="0.45"/>
    <row r="423" ht="15.75" customHeight="1" x14ac:dyDescent="0.45"/>
    <row r="424" ht="15.75" customHeight="1" x14ac:dyDescent="0.45"/>
    <row r="425" ht="15.75" customHeight="1" x14ac:dyDescent="0.45"/>
    <row r="426" ht="15.75" customHeight="1" x14ac:dyDescent="0.45"/>
    <row r="427" ht="15.75" customHeight="1" x14ac:dyDescent="0.45"/>
    <row r="428" ht="15.75" customHeight="1" x14ac:dyDescent="0.45"/>
    <row r="429" ht="15.75" customHeight="1" x14ac:dyDescent="0.45"/>
    <row r="430" ht="15.75" customHeight="1" x14ac:dyDescent="0.45"/>
    <row r="431" ht="15.75" customHeight="1" x14ac:dyDescent="0.45"/>
    <row r="432" ht="15.75" customHeight="1" x14ac:dyDescent="0.45"/>
    <row r="433" ht="15.75" customHeight="1" x14ac:dyDescent="0.45"/>
    <row r="434" ht="15.75" customHeight="1" x14ac:dyDescent="0.45"/>
    <row r="435" ht="15.75" customHeight="1" x14ac:dyDescent="0.45"/>
    <row r="436" ht="15.75" customHeight="1" x14ac:dyDescent="0.45"/>
    <row r="437" ht="15.75" customHeight="1" x14ac:dyDescent="0.45"/>
    <row r="438" ht="15.75" customHeight="1" x14ac:dyDescent="0.45"/>
    <row r="439" ht="15.75" customHeight="1" x14ac:dyDescent="0.45"/>
    <row r="440" ht="15.75" customHeight="1" x14ac:dyDescent="0.45"/>
    <row r="441" ht="15.75" customHeight="1" x14ac:dyDescent="0.45"/>
    <row r="442" ht="15.75" customHeight="1" x14ac:dyDescent="0.45"/>
    <row r="443" ht="15.75" customHeight="1" x14ac:dyDescent="0.45"/>
    <row r="444" ht="15.75" customHeight="1" x14ac:dyDescent="0.45"/>
    <row r="445" ht="15.75" customHeight="1" x14ac:dyDescent="0.45"/>
    <row r="446" ht="15.75" customHeight="1" x14ac:dyDescent="0.45"/>
    <row r="447" ht="15.75" customHeight="1" x14ac:dyDescent="0.45"/>
    <row r="448" ht="15.75" customHeight="1" x14ac:dyDescent="0.45"/>
    <row r="449" ht="15.75" customHeight="1" x14ac:dyDescent="0.45"/>
    <row r="450" ht="15.75" customHeight="1" x14ac:dyDescent="0.45"/>
    <row r="451" ht="15.75" customHeight="1" x14ac:dyDescent="0.45"/>
    <row r="452" ht="15.75" customHeight="1" x14ac:dyDescent="0.45"/>
    <row r="453" ht="15.75" customHeight="1" x14ac:dyDescent="0.45"/>
    <row r="454" ht="15.75" customHeight="1" x14ac:dyDescent="0.45"/>
    <row r="455" ht="15.75" customHeight="1" x14ac:dyDescent="0.45"/>
    <row r="456" ht="15.75" customHeight="1" x14ac:dyDescent="0.45"/>
    <row r="457" ht="15.75" customHeight="1" x14ac:dyDescent="0.45"/>
    <row r="458" ht="15.75" customHeight="1" x14ac:dyDescent="0.45"/>
    <row r="459" ht="15.75" customHeight="1" x14ac:dyDescent="0.45"/>
    <row r="460" ht="15.75" customHeight="1" x14ac:dyDescent="0.45"/>
    <row r="461" ht="15.75" customHeight="1" x14ac:dyDescent="0.45"/>
    <row r="462" ht="15.75" customHeight="1" x14ac:dyDescent="0.45"/>
    <row r="463" ht="15.75" customHeight="1" x14ac:dyDescent="0.45"/>
    <row r="464" ht="15.75" customHeight="1" x14ac:dyDescent="0.45"/>
    <row r="465" ht="15.75" customHeight="1" x14ac:dyDescent="0.45"/>
    <row r="466" ht="15.75" customHeight="1" x14ac:dyDescent="0.45"/>
    <row r="467" ht="15.75" customHeight="1" x14ac:dyDescent="0.45"/>
    <row r="468" ht="15.75" customHeight="1" x14ac:dyDescent="0.45"/>
    <row r="469" ht="15.75" customHeight="1" x14ac:dyDescent="0.45"/>
    <row r="470" ht="15.75" customHeight="1" x14ac:dyDescent="0.45"/>
    <row r="471" ht="15.75" customHeight="1" x14ac:dyDescent="0.45"/>
    <row r="472" ht="15.75" customHeight="1" x14ac:dyDescent="0.45"/>
    <row r="473" ht="15.75" customHeight="1" x14ac:dyDescent="0.45"/>
    <row r="474" ht="15.75" customHeight="1" x14ac:dyDescent="0.45"/>
    <row r="475" ht="15.75" customHeight="1" x14ac:dyDescent="0.45"/>
    <row r="476" ht="15.75" customHeight="1" x14ac:dyDescent="0.45"/>
    <row r="477" ht="15.75" customHeight="1" x14ac:dyDescent="0.45"/>
    <row r="478" ht="15.75" customHeight="1" x14ac:dyDescent="0.45"/>
    <row r="479" ht="15.75" customHeight="1" x14ac:dyDescent="0.45"/>
    <row r="480" ht="15.75" customHeight="1" x14ac:dyDescent="0.45"/>
    <row r="481" ht="15.75" customHeight="1" x14ac:dyDescent="0.45"/>
    <row r="482" ht="15.75" customHeight="1" x14ac:dyDescent="0.45"/>
    <row r="483" ht="15.75" customHeight="1" x14ac:dyDescent="0.45"/>
    <row r="484" ht="15.75" customHeight="1" x14ac:dyDescent="0.45"/>
    <row r="485" ht="15.75" customHeight="1" x14ac:dyDescent="0.45"/>
    <row r="486" ht="15.75" customHeight="1" x14ac:dyDescent="0.45"/>
    <row r="487" ht="15.75" customHeight="1" x14ac:dyDescent="0.45"/>
    <row r="488" ht="15.75" customHeight="1" x14ac:dyDescent="0.45"/>
    <row r="489" ht="15.75" customHeight="1" x14ac:dyDescent="0.45"/>
    <row r="490" ht="15.75" customHeight="1" x14ac:dyDescent="0.45"/>
    <row r="491" ht="15.75" customHeight="1" x14ac:dyDescent="0.45"/>
    <row r="492" ht="15.75" customHeight="1" x14ac:dyDescent="0.45"/>
    <row r="493" ht="15.75" customHeight="1" x14ac:dyDescent="0.45"/>
    <row r="494" ht="15.75" customHeight="1" x14ac:dyDescent="0.45"/>
    <row r="495" ht="15.75" customHeight="1" x14ac:dyDescent="0.45"/>
    <row r="496" ht="15.75" customHeight="1" x14ac:dyDescent="0.45"/>
    <row r="497" ht="15.75" customHeight="1" x14ac:dyDescent="0.45"/>
    <row r="498" ht="15.75" customHeight="1" x14ac:dyDescent="0.45"/>
    <row r="499" ht="15.75" customHeight="1" x14ac:dyDescent="0.45"/>
    <row r="500" ht="15.75" customHeight="1" x14ac:dyDescent="0.45"/>
    <row r="501" ht="15.75" customHeight="1" x14ac:dyDescent="0.45"/>
    <row r="502" ht="15.75" customHeight="1" x14ac:dyDescent="0.45"/>
    <row r="503" ht="15.75" customHeight="1" x14ac:dyDescent="0.45"/>
    <row r="504" ht="15.75" customHeight="1" x14ac:dyDescent="0.45"/>
    <row r="505" ht="15.75" customHeight="1" x14ac:dyDescent="0.45"/>
    <row r="506" ht="15.75" customHeight="1" x14ac:dyDescent="0.45"/>
    <row r="507" ht="15.75" customHeight="1" x14ac:dyDescent="0.45"/>
    <row r="508" ht="15.75" customHeight="1" x14ac:dyDescent="0.45"/>
    <row r="509" ht="15.75" customHeight="1" x14ac:dyDescent="0.45"/>
    <row r="510" ht="15.75" customHeight="1" x14ac:dyDescent="0.45"/>
    <row r="511" ht="15.75" customHeight="1" x14ac:dyDescent="0.45"/>
    <row r="512" ht="15.75" customHeight="1" x14ac:dyDescent="0.45"/>
    <row r="513" ht="15.75" customHeight="1" x14ac:dyDescent="0.45"/>
    <row r="514" ht="15.75" customHeight="1" x14ac:dyDescent="0.45"/>
    <row r="515" ht="15.75" customHeight="1" x14ac:dyDescent="0.45"/>
    <row r="516" ht="15.75" customHeight="1" x14ac:dyDescent="0.45"/>
    <row r="517" ht="15.75" customHeight="1" x14ac:dyDescent="0.45"/>
    <row r="518" ht="15.75" customHeight="1" x14ac:dyDescent="0.45"/>
    <row r="519" ht="15.75" customHeight="1" x14ac:dyDescent="0.45"/>
    <row r="520" ht="15.75" customHeight="1" x14ac:dyDescent="0.45"/>
    <row r="521" ht="15.75" customHeight="1" x14ac:dyDescent="0.45"/>
    <row r="522" ht="15.75" customHeight="1" x14ac:dyDescent="0.45"/>
    <row r="523" ht="15.75" customHeight="1" x14ac:dyDescent="0.45"/>
    <row r="524" ht="15.75" customHeight="1" x14ac:dyDescent="0.45"/>
    <row r="525" ht="15.75" customHeight="1" x14ac:dyDescent="0.45"/>
    <row r="526" ht="15.75" customHeight="1" x14ac:dyDescent="0.45"/>
    <row r="527" ht="15.75" customHeight="1" x14ac:dyDescent="0.45"/>
    <row r="528" ht="15.75" customHeight="1" x14ac:dyDescent="0.45"/>
    <row r="529" ht="15.75" customHeight="1" x14ac:dyDescent="0.45"/>
    <row r="530" ht="15.75" customHeight="1" x14ac:dyDescent="0.45"/>
    <row r="531" ht="15.75" customHeight="1" x14ac:dyDescent="0.45"/>
    <row r="532" ht="15.75" customHeight="1" x14ac:dyDescent="0.45"/>
    <row r="533" ht="15.75" customHeight="1" x14ac:dyDescent="0.45"/>
    <row r="534" ht="15.75" customHeight="1" x14ac:dyDescent="0.45"/>
    <row r="535" ht="15.75" customHeight="1" x14ac:dyDescent="0.45"/>
    <row r="536" ht="15.75" customHeight="1" x14ac:dyDescent="0.45"/>
    <row r="537" ht="15.75" customHeight="1" x14ac:dyDescent="0.45"/>
    <row r="538" ht="15.75" customHeight="1" x14ac:dyDescent="0.45"/>
    <row r="539" ht="15.75" customHeight="1" x14ac:dyDescent="0.45"/>
    <row r="540" ht="15.75" customHeight="1" x14ac:dyDescent="0.45"/>
    <row r="541" ht="15.75" customHeight="1" x14ac:dyDescent="0.45"/>
    <row r="542" ht="15.75" customHeight="1" x14ac:dyDescent="0.45"/>
    <row r="543" ht="15.75" customHeight="1" x14ac:dyDescent="0.45"/>
    <row r="544" ht="15.75" customHeight="1" x14ac:dyDescent="0.45"/>
    <row r="545" ht="15.75" customHeight="1" x14ac:dyDescent="0.45"/>
    <row r="546" ht="15.75" customHeight="1" x14ac:dyDescent="0.45"/>
    <row r="547" ht="15.75" customHeight="1" x14ac:dyDescent="0.45"/>
    <row r="548" ht="15.75" customHeight="1" x14ac:dyDescent="0.45"/>
    <row r="549" ht="15.75" customHeight="1" x14ac:dyDescent="0.45"/>
    <row r="550" ht="15.75" customHeight="1" x14ac:dyDescent="0.45"/>
    <row r="551" ht="15.75" customHeight="1" x14ac:dyDescent="0.45"/>
    <row r="552" ht="15.75" customHeight="1" x14ac:dyDescent="0.45"/>
    <row r="553" ht="15.75" customHeight="1" x14ac:dyDescent="0.45"/>
    <row r="554" ht="15.75" customHeight="1" x14ac:dyDescent="0.45"/>
    <row r="555" ht="15.75" customHeight="1" x14ac:dyDescent="0.45"/>
    <row r="556" ht="15.75" customHeight="1" x14ac:dyDescent="0.45"/>
    <row r="557" ht="15.75" customHeight="1" x14ac:dyDescent="0.45"/>
    <row r="558" ht="15.75" customHeight="1" x14ac:dyDescent="0.45"/>
    <row r="559" ht="15.75" customHeight="1" x14ac:dyDescent="0.45"/>
    <row r="560" ht="15.75" customHeight="1" x14ac:dyDescent="0.45"/>
    <row r="561" ht="15.75" customHeight="1" x14ac:dyDescent="0.45"/>
    <row r="562" ht="15.75" customHeight="1" x14ac:dyDescent="0.45"/>
    <row r="563" ht="15.75" customHeight="1" x14ac:dyDescent="0.45"/>
    <row r="564" ht="15.75" customHeight="1" x14ac:dyDescent="0.45"/>
    <row r="565" ht="15.75" customHeight="1" x14ac:dyDescent="0.45"/>
    <row r="566" ht="15.75" customHeight="1" x14ac:dyDescent="0.45"/>
    <row r="567" ht="15.75" customHeight="1" x14ac:dyDescent="0.45"/>
    <row r="568" ht="15.75" customHeight="1" x14ac:dyDescent="0.45"/>
    <row r="569" ht="15.75" customHeight="1" x14ac:dyDescent="0.45"/>
    <row r="570" ht="15.75" customHeight="1" x14ac:dyDescent="0.45"/>
    <row r="571" ht="15.75" customHeight="1" x14ac:dyDescent="0.45"/>
    <row r="572" ht="15.75" customHeight="1" x14ac:dyDescent="0.45"/>
    <row r="573" ht="15.75" customHeight="1" x14ac:dyDescent="0.45"/>
    <row r="574" ht="15.75" customHeight="1" x14ac:dyDescent="0.45"/>
    <row r="575" ht="15.75" customHeight="1" x14ac:dyDescent="0.45"/>
    <row r="576" ht="15.75" customHeight="1" x14ac:dyDescent="0.45"/>
    <row r="577" ht="15.75" customHeight="1" x14ac:dyDescent="0.45"/>
    <row r="578" ht="15.75" customHeight="1" x14ac:dyDescent="0.45"/>
    <row r="579" ht="15.75" customHeight="1" x14ac:dyDescent="0.45"/>
    <row r="580" ht="15.75" customHeight="1" x14ac:dyDescent="0.45"/>
    <row r="581" ht="15.75" customHeight="1" x14ac:dyDescent="0.45"/>
    <row r="582" ht="15.75" customHeight="1" x14ac:dyDescent="0.45"/>
    <row r="583" ht="15.75" customHeight="1" x14ac:dyDescent="0.45"/>
    <row r="584" ht="15.75" customHeight="1" x14ac:dyDescent="0.45"/>
    <row r="585" ht="15.75" customHeight="1" x14ac:dyDescent="0.45"/>
    <row r="586" ht="15.75" customHeight="1" x14ac:dyDescent="0.45"/>
    <row r="587" ht="15.75" customHeight="1" x14ac:dyDescent="0.45"/>
    <row r="588" ht="15.75" customHeight="1" x14ac:dyDescent="0.45"/>
    <row r="589" ht="15.75" customHeight="1" x14ac:dyDescent="0.45"/>
    <row r="590" ht="15.75" customHeight="1" x14ac:dyDescent="0.45"/>
    <row r="591" ht="15.75" customHeight="1" x14ac:dyDescent="0.45"/>
    <row r="592" ht="15.75" customHeight="1" x14ac:dyDescent="0.45"/>
    <row r="593" ht="15.75" customHeight="1" x14ac:dyDescent="0.45"/>
    <row r="594" ht="15.75" customHeight="1" x14ac:dyDescent="0.45"/>
    <row r="595" ht="15.75" customHeight="1" x14ac:dyDescent="0.45"/>
    <row r="596" ht="15.75" customHeight="1" x14ac:dyDescent="0.45"/>
    <row r="597" ht="15.75" customHeight="1" x14ac:dyDescent="0.45"/>
    <row r="598" ht="15.75" customHeight="1" x14ac:dyDescent="0.45"/>
    <row r="599" ht="15.75" customHeight="1" x14ac:dyDescent="0.45"/>
    <row r="600" ht="15.75" customHeight="1" x14ac:dyDescent="0.45"/>
    <row r="601" ht="15.75" customHeight="1" x14ac:dyDescent="0.45"/>
    <row r="602" ht="15.75" customHeight="1" x14ac:dyDescent="0.45"/>
    <row r="603" ht="15.75" customHeight="1" x14ac:dyDescent="0.45"/>
    <row r="604" ht="15.75" customHeight="1" x14ac:dyDescent="0.45"/>
    <row r="605" ht="15.75" customHeight="1" x14ac:dyDescent="0.45"/>
    <row r="606" ht="15.75" customHeight="1" x14ac:dyDescent="0.45"/>
    <row r="607" ht="15.75" customHeight="1" x14ac:dyDescent="0.45"/>
    <row r="608" ht="15.75" customHeight="1" x14ac:dyDescent="0.45"/>
    <row r="609" ht="15.75" customHeight="1" x14ac:dyDescent="0.45"/>
    <row r="610" ht="15.75" customHeight="1" x14ac:dyDescent="0.45"/>
    <row r="611" ht="15.75" customHeight="1" x14ac:dyDescent="0.45"/>
    <row r="612" ht="15.75" customHeight="1" x14ac:dyDescent="0.45"/>
    <row r="613" ht="15.75" customHeight="1" x14ac:dyDescent="0.45"/>
    <row r="614" ht="15.75" customHeight="1" x14ac:dyDescent="0.45"/>
    <row r="615" ht="15.75" customHeight="1" x14ac:dyDescent="0.45"/>
    <row r="616" ht="15.75" customHeight="1" x14ac:dyDescent="0.45"/>
    <row r="617" ht="15.75" customHeight="1" x14ac:dyDescent="0.45"/>
    <row r="618" ht="15.75" customHeight="1" x14ac:dyDescent="0.45"/>
    <row r="619" ht="15.75" customHeight="1" x14ac:dyDescent="0.45"/>
    <row r="620" ht="15.75" customHeight="1" x14ac:dyDescent="0.45"/>
    <row r="621" ht="15.75" customHeight="1" x14ac:dyDescent="0.45"/>
    <row r="622" ht="15.75" customHeight="1" x14ac:dyDescent="0.45"/>
    <row r="623" ht="15.75" customHeight="1" x14ac:dyDescent="0.45"/>
    <row r="624" ht="15.75" customHeight="1" x14ac:dyDescent="0.45"/>
    <row r="625" ht="15.75" customHeight="1" x14ac:dyDescent="0.45"/>
    <row r="626" ht="15.75" customHeight="1" x14ac:dyDescent="0.45"/>
    <row r="627" ht="15.75" customHeight="1" x14ac:dyDescent="0.45"/>
    <row r="628" ht="15.75" customHeight="1" x14ac:dyDescent="0.45"/>
    <row r="629" ht="15.75" customHeight="1" x14ac:dyDescent="0.45"/>
    <row r="630" ht="15.75" customHeight="1" x14ac:dyDescent="0.45"/>
    <row r="631" ht="15.75" customHeight="1" x14ac:dyDescent="0.45"/>
    <row r="632" ht="15.75" customHeight="1" x14ac:dyDescent="0.45"/>
    <row r="633" ht="15.75" customHeight="1" x14ac:dyDescent="0.45"/>
    <row r="634" ht="15.75" customHeight="1" x14ac:dyDescent="0.45"/>
    <row r="635" ht="15.75" customHeight="1" x14ac:dyDescent="0.45"/>
    <row r="636" ht="15.75" customHeight="1" x14ac:dyDescent="0.45"/>
    <row r="637" ht="15.75" customHeight="1" x14ac:dyDescent="0.45"/>
    <row r="638" ht="15.75" customHeight="1" x14ac:dyDescent="0.45"/>
    <row r="639" ht="15.75" customHeight="1" x14ac:dyDescent="0.45"/>
    <row r="640" ht="15.75" customHeight="1" x14ac:dyDescent="0.45"/>
    <row r="641" ht="15.75" customHeight="1" x14ac:dyDescent="0.45"/>
    <row r="642" ht="15.75" customHeight="1" x14ac:dyDescent="0.45"/>
    <row r="643" ht="15.75" customHeight="1" x14ac:dyDescent="0.45"/>
    <row r="644" ht="15.75" customHeight="1" x14ac:dyDescent="0.45"/>
    <row r="645" ht="15.75" customHeight="1" x14ac:dyDescent="0.45"/>
    <row r="646" ht="15.75" customHeight="1" x14ac:dyDescent="0.45"/>
    <row r="647" ht="15.75" customHeight="1" x14ac:dyDescent="0.45"/>
    <row r="648" ht="15.75" customHeight="1" x14ac:dyDescent="0.45"/>
    <row r="649" ht="15.75" customHeight="1" x14ac:dyDescent="0.45"/>
    <row r="650" ht="15.75" customHeight="1" x14ac:dyDescent="0.45"/>
    <row r="651" ht="15.75" customHeight="1" x14ac:dyDescent="0.45"/>
    <row r="652" ht="15.75" customHeight="1" x14ac:dyDescent="0.45"/>
    <row r="653" ht="15.75" customHeight="1" x14ac:dyDescent="0.45"/>
    <row r="654" ht="15.75" customHeight="1" x14ac:dyDescent="0.45"/>
    <row r="655" ht="15.75" customHeight="1" x14ac:dyDescent="0.45"/>
    <row r="656" ht="15.75" customHeight="1" x14ac:dyDescent="0.45"/>
    <row r="657" ht="15.75" customHeight="1" x14ac:dyDescent="0.45"/>
    <row r="658" ht="15.75" customHeight="1" x14ac:dyDescent="0.45"/>
    <row r="659" ht="15.75" customHeight="1" x14ac:dyDescent="0.45"/>
    <row r="660" ht="15.75" customHeight="1" x14ac:dyDescent="0.45"/>
    <row r="661" ht="15.75" customHeight="1" x14ac:dyDescent="0.45"/>
    <row r="662" ht="15.75" customHeight="1" x14ac:dyDescent="0.45"/>
    <row r="663" ht="15.75" customHeight="1" x14ac:dyDescent="0.45"/>
    <row r="664" ht="15.75" customHeight="1" x14ac:dyDescent="0.45"/>
    <row r="665" ht="15.75" customHeight="1" x14ac:dyDescent="0.45"/>
    <row r="666" ht="15.75" customHeight="1" x14ac:dyDescent="0.45"/>
    <row r="667" ht="15.75" customHeight="1" x14ac:dyDescent="0.45"/>
    <row r="668" ht="15.75" customHeight="1" x14ac:dyDescent="0.45"/>
    <row r="669" ht="15.75" customHeight="1" x14ac:dyDescent="0.45"/>
    <row r="670" ht="15.75" customHeight="1" x14ac:dyDescent="0.45"/>
    <row r="671" ht="15.75" customHeight="1" x14ac:dyDescent="0.45"/>
    <row r="672" ht="15.75" customHeight="1" x14ac:dyDescent="0.45"/>
    <row r="673" ht="15.75" customHeight="1" x14ac:dyDescent="0.45"/>
    <row r="674" ht="15.75" customHeight="1" x14ac:dyDescent="0.45"/>
    <row r="675" ht="15.75" customHeight="1" x14ac:dyDescent="0.45"/>
    <row r="676" ht="15.75" customHeight="1" x14ac:dyDescent="0.45"/>
    <row r="677" ht="15.75" customHeight="1" x14ac:dyDescent="0.45"/>
    <row r="678" ht="15.75" customHeight="1" x14ac:dyDescent="0.45"/>
    <row r="679" ht="15.75" customHeight="1" x14ac:dyDescent="0.45"/>
    <row r="680" ht="15.75" customHeight="1" x14ac:dyDescent="0.45"/>
    <row r="681" ht="15.75" customHeight="1" x14ac:dyDescent="0.45"/>
    <row r="682" ht="15.75" customHeight="1" x14ac:dyDescent="0.45"/>
    <row r="683" ht="15.75" customHeight="1" x14ac:dyDescent="0.45"/>
    <row r="684" ht="15.75" customHeight="1" x14ac:dyDescent="0.45"/>
    <row r="685" ht="15.75" customHeight="1" x14ac:dyDescent="0.45"/>
    <row r="686" ht="15.75" customHeight="1" x14ac:dyDescent="0.45"/>
    <row r="687" ht="15.75" customHeight="1" x14ac:dyDescent="0.45"/>
    <row r="688" ht="15.75" customHeight="1" x14ac:dyDescent="0.45"/>
    <row r="689" ht="15.75" customHeight="1" x14ac:dyDescent="0.45"/>
    <row r="690" ht="15.75" customHeight="1" x14ac:dyDescent="0.45"/>
    <row r="691" ht="15.75" customHeight="1" x14ac:dyDescent="0.45"/>
    <row r="692" ht="15.75" customHeight="1" x14ac:dyDescent="0.45"/>
    <row r="693" ht="15.75" customHeight="1" x14ac:dyDescent="0.45"/>
    <row r="694" ht="15.75" customHeight="1" x14ac:dyDescent="0.45"/>
    <row r="695" ht="15.75" customHeight="1" x14ac:dyDescent="0.45"/>
    <row r="696" ht="15.75" customHeight="1" x14ac:dyDescent="0.45"/>
    <row r="697" ht="15.75" customHeight="1" x14ac:dyDescent="0.45"/>
    <row r="698" ht="15.75" customHeight="1" x14ac:dyDescent="0.45"/>
    <row r="699" ht="15.75" customHeight="1" x14ac:dyDescent="0.45"/>
    <row r="700" ht="15.75" customHeight="1" x14ac:dyDescent="0.45"/>
    <row r="701" ht="15.75" customHeight="1" x14ac:dyDescent="0.45"/>
    <row r="702" ht="15.75" customHeight="1" x14ac:dyDescent="0.45"/>
    <row r="703" ht="15.75" customHeight="1" x14ac:dyDescent="0.45"/>
    <row r="704" ht="15.75" customHeight="1" x14ac:dyDescent="0.45"/>
    <row r="705" ht="15.75" customHeight="1" x14ac:dyDescent="0.45"/>
    <row r="706" ht="15.75" customHeight="1" x14ac:dyDescent="0.45"/>
    <row r="707" ht="15.75" customHeight="1" x14ac:dyDescent="0.45"/>
    <row r="708" ht="15.75" customHeight="1" x14ac:dyDescent="0.45"/>
    <row r="709" ht="15.75" customHeight="1" x14ac:dyDescent="0.45"/>
    <row r="710" ht="15.75" customHeight="1" x14ac:dyDescent="0.45"/>
    <row r="711" ht="15.75" customHeight="1" x14ac:dyDescent="0.45"/>
    <row r="712" ht="15.75" customHeight="1" x14ac:dyDescent="0.45"/>
    <row r="713" ht="15.75" customHeight="1" x14ac:dyDescent="0.45"/>
    <row r="714" ht="15.75" customHeight="1" x14ac:dyDescent="0.45"/>
    <row r="715" ht="15.75" customHeight="1" x14ac:dyDescent="0.45"/>
    <row r="716" ht="15.75" customHeight="1" x14ac:dyDescent="0.45"/>
    <row r="717" ht="15.75" customHeight="1" x14ac:dyDescent="0.45"/>
    <row r="718" ht="15.75" customHeight="1" x14ac:dyDescent="0.45"/>
    <row r="719" ht="15.75" customHeight="1" x14ac:dyDescent="0.45"/>
    <row r="720" ht="15.75" customHeight="1" x14ac:dyDescent="0.45"/>
    <row r="721" ht="15.75" customHeight="1" x14ac:dyDescent="0.45"/>
    <row r="722" ht="15.75" customHeight="1" x14ac:dyDescent="0.45"/>
    <row r="723" ht="15.75" customHeight="1" x14ac:dyDescent="0.45"/>
    <row r="724" ht="15.75" customHeight="1" x14ac:dyDescent="0.45"/>
    <row r="725" ht="15.75" customHeight="1" x14ac:dyDescent="0.45"/>
    <row r="726" ht="15.75" customHeight="1" x14ac:dyDescent="0.45"/>
    <row r="727" ht="15.75" customHeight="1" x14ac:dyDescent="0.45"/>
    <row r="728" ht="15.75" customHeight="1" x14ac:dyDescent="0.45"/>
    <row r="729" ht="15.75" customHeight="1" x14ac:dyDescent="0.45"/>
    <row r="730" ht="15.75" customHeight="1" x14ac:dyDescent="0.45"/>
    <row r="731" ht="15.75" customHeight="1" x14ac:dyDescent="0.45"/>
    <row r="732" ht="15.75" customHeight="1" x14ac:dyDescent="0.45"/>
    <row r="733" ht="15.75" customHeight="1" x14ac:dyDescent="0.45"/>
    <row r="734" ht="15.75" customHeight="1" x14ac:dyDescent="0.45"/>
    <row r="735" ht="15.75" customHeight="1" x14ac:dyDescent="0.45"/>
    <row r="736" ht="15.75" customHeight="1" x14ac:dyDescent="0.45"/>
    <row r="737" ht="15.75" customHeight="1" x14ac:dyDescent="0.45"/>
    <row r="738" ht="15.75" customHeight="1" x14ac:dyDescent="0.45"/>
    <row r="739" ht="15.75" customHeight="1" x14ac:dyDescent="0.45"/>
    <row r="740" ht="15.75" customHeight="1" x14ac:dyDescent="0.45"/>
    <row r="741" ht="15.75" customHeight="1" x14ac:dyDescent="0.45"/>
    <row r="742" ht="15.75" customHeight="1" x14ac:dyDescent="0.45"/>
    <row r="743" ht="15.75" customHeight="1" x14ac:dyDescent="0.45"/>
    <row r="744" ht="15.75" customHeight="1" x14ac:dyDescent="0.45"/>
    <row r="745" ht="15.75" customHeight="1" x14ac:dyDescent="0.45"/>
    <row r="746" ht="15.75" customHeight="1" x14ac:dyDescent="0.45"/>
    <row r="747" ht="15.75" customHeight="1" x14ac:dyDescent="0.45"/>
    <row r="748" ht="15.75" customHeight="1" x14ac:dyDescent="0.45"/>
    <row r="749" ht="15.75" customHeight="1" x14ac:dyDescent="0.45"/>
    <row r="750" ht="15.75" customHeight="1" x14ac:dyDescent="0.45"/>
    <row r="751" ht="15.75" customHeight="1" x14ac:dyDescent="0.45"/>
    <row r="752" ht="15.75" customHeight="1" x14ac:dyDescent="0.45"/>
    <row r="753" ht="15.75" customHeight="1" x14ac:dyDescent="0.45"/>
    <row r="754" ht="15.75" customHeight="1" x14ac:dyDescent="0.45"/>
    <row r="755" ht="15.75" customHeight="1" x14ac:dyDescent="0.45"/>
    <row r="756" ht="15.75" customHeight="1" x14ac:dyDescent="0.45"/>
    <row r="757" ht="15.75" customHeight="1" x14ac:dyDescent="0.45"/>
    <row r="758" ht="15.75" customHeight="1" x14ac:dyDescent="0.45"/>
    <row r="759" ht="15.75" customHeight="1" x14ac:dyDescent="0.45"/>
    <row r="760" ht="15.75" customHeight="1" x14ac:dyDescent="0.45"/>
    <row r="761" ht="15.75" customHeight="1" x14ac:dyDescent="0.45"/>
    <row r="762" ht="15.75" customHeight="1" x14ac:dyDescent="0.45"/>
    <row r="763" ht="15.75" customHeight="1" x14ac:dyDescent="0.45"/>
    <row r="764" ht="15.75" customHeight="1" x14ac:dyDescent="0.45"/>
    <row r="765" ht="15.75" customHeight="1" x14ac:dyDescent="0.45"/>
    <row r="766" ht="15.75" customHeight="1" x14ac:dyDescent="0.45"/>
    <row r="767" ht="15.75" customHeight="1" x14ac:dyDescent="0.45"/>
    <row r="768" ht="15.75" customHeight="1" x14ac:dyDescent="0.45"/>
    <row r="769" ht="15.75" customHeight="1" x14ac:dyDescent="0.45"/>
    <row r="770" ht="15.75" customHeight="1" x14ac:dyDescent="0.45"/>
    <row r="771" ht="15.75" customHeight="1" x14ac:dyDescent="0.45"/>
    <row r="772" ht="15.75" customHeight="1" x14ac:dyDescent="0.45"/>
    <row r="773" ht="15.75" customHeight="1" x14ac:dyDescent="0.45"/>
    <row r="774" ht="15.75" customHeight="1" x14ac:dyDescent="0.45"/>
    <row r="775" ht="15.75" customHeight="1" x14ac:dyDescent="0.45"/>
    <row r="776" ht="15.75" customHeight="1" x14ac:dyDescent="0.45"/>
    <row r="777" ht="15.75" customHeight="1" x14ac:dyDescent="0.45"/>
    <row r="778" ht="15.75" customHeight="1" x14ac:dyDescent="0.45"/>
    <row r="779" ht="15.75" customHeight="1" x14ac:dyDescent="0.45"/>
    <row r="780" ht="15.75" customHeight="1" x14ac:dyDescent="0.45"/>
    <row r="781" ht="15.75" customHeight="1" x14ac:dyDescent="0.45"/>
    <row r="782" ht="15.75" customHeight="1" x14ac:dyDescent="0.45"/>
    <row r="783" ht="15.75" customHeight="1" x14ac:dyDescent="0.45"/>
    <row r="784" ht="15.75" customHeight="1" x14ac:dyDescent="0.45"/>
    <row r="785" ht="15.75" customHeight="1" x14ac:dyDescent="0.45"/>
    <row r="786" ht="15.75" customHeight="1" x14ac:dyDescent="0.45"/>
    <row r="787" ht="15.75" customHeight="1" x14ac:dyDescent="0.45"/>
    <row r="788" ht="15.75" customHeight="1" x14ac:dyDescent="0.45"/>
    <row r="789" ht="15.75" customHeight="1" x14ac:dyDescent="0.45"/>
    <row r="790" ht="15.75" customHeight="1" x14ac:dyDescent="0.45"/>
    <row r="791" ht="15.75" customHeight="1" x14ac:dyDescent="0.45"/>
    <row r="792" ht="15.75" customHeight="1" x14ac:dyDescent="0.45"/>
    <row r="793" ht="15.75" customHeight="1" x14ac:dyDescent="0.45"/>
    <row r="794" ht="15.75" customHeight="1" x14ac:dyDescent="0.45"/>
    <row r="795" ht="15.75" customHeight="1" x14ac:dyDescent="0.45"/>
    <row r="796" ht="15.75" customHeight="1" x14ac:dyDescent="0.45"/>
    <row r="797" ht="15.75" customHeight="1" x14ac:dyDescent="0.45"/>
    <row r="798" ht="15.75" customHeight="1" x14ac:dyDescent="0.45"/>
    <row r="799" ht="15.75" customHeight="1" x14ac:dyDescent="0.45"/>
    <row r="800" ht="15.75" customHeight="1" x14ac:dyDescent="0.45"/>
    <row r="801" ht="15.75" customHeight="1" x14ac:dyDescent="0.45"/>
    <row r="802" ht="15.75" customHeight="1" x14ac:dyDescent="0.45"/>
    <row r="803" ht="15.75" customHeight="1" x14ac:dyDescent="0.45"/>
    <row r="804" ht="15.75" customHeight="1" x14ac:dyDescent="0.45"/>
    <row r="805" ht="15.75" customHeight="1" x14ac:dyDescent="0.45"/>
    <row r="806" ht="15.75" customHeight="1" x14ac:dyDescent="0.45"/>
    <row r="807" ht="15.75" customHeight="1" x14ac:dyDescent="0.45"/>
    <row r="808" ht="15.75" customHeight="1" x14ac:dyDescent="0.45"/>
    <row r="809" ht="15.75" customHeight="1" x14ac:dyDescent="0.45"/>
    <row r="810" ht="15.75" customHeight="1" x14ac:dyDescent="0.45"/>
    <row r="811" ht="15.75" customHeight="1" x14ac:dyDescent="0.45"/>
    <row r="812" ht="15.75" customHeight="1" x14ac:dyDescent="0.45"/>
    <row r="813" ht="15.75" customHeight="1" x14ac:dyDescent="0.45"/>
    <row r="814" ht="15.75" customHeight="1" x14ac:dyDescent="0.45"/>
    <row r="815" ht="15.75" customHeight="1" x14ac:dyDescent="0.45"/>
    <row r="816" ht="15.75" customHeight="1" x14ac:dyDescent="0.45"/>
    <row r="817" ht="15.75" customHeight="1" x14ac:dyDescent="0.45"/>
    <row r="818" ht="15.75" customHeight="1" x14ac:dyDescent="0.45"/>
    <row r="819" ht="15.75" customHeight="1" x14ac:dyDescent="0.45"/>
    <row r="820" ht="15.75" customHeight="1" x14ac:dyDescent="0.45"/>
    <row r="821" ht="15.75" customHeight="1" x14ac:dyDescent="0.45"/>
    <row r="822" ht="15.75" customHeight="1" x14ac:dyDescent="0.45"/>
    <row r="823" ht="15.75" customHeight="1" x14ac:dyDescent="0.45"/>
    <row r="824" ht="15.75" customHeight="1" x14ac:dyDescent="0.45"/>
    <row r="825" ht="15.75" customHeight="1" x14ac:dyDescent="0.45"/>
    <row r="826" ht="15.75" customHeight="1" x14ac:dyDescent="0.45"/>
    <row r="827" ht="15.75" customHeight="1" x14ac:dyDescent="0.45"/>
    <row r="828" ht="15.75" customHeight="1" x14ac:dyDescent="0.45"/>
    <row r="829" ht="15.75" customHeight="1" x14ac:dyDescent="0.45"/>
    <row r="830" ht="15.75" customHeight="1" x14ac:dyDescent="0.45"/>
    <row r="831" ht="15.75" customHeight="1" x14ac:dyDescent="0.45"/>
    <row r="832" ht="15.75" customHeight="1" x14ac:dyDescent="0.45"/>
    <row r="833" ht="15.75" customHeight="1" x14ac:dyDescent="0.45"/>
    <row r="834" ht="15.75" customHeight="1" x14ac:dyDescent="0.45"/>
    <row r="835" ht="15.75" customHeight="1" x14ac:dyDescent="0.45"/>
    <row r="836" ht="15.75" customHeight="1" x14ac:dyDescent="0.45"/>
    <row r="837" ht="15.75" customHeight="1" x14ac:dyDescent="0.45"/>
    <row r="838" ht="15.75" customHeight="1" x14ac:dyDescent="0.45"/>
    <row r="839" ht="15.75" customHeight="1" x14ac:dyDescent="0.45"/>
    <row r="840" ht="15.75" customHeight="1" x14ac:dyDescent="0.45"/>
    <row r="841" ht="15.75" customHeight="1" x14ac:dyDescent="0.45"/>
    <row r="842" ht="15.75" customHeight="1" x14ac:dyDescent="0.45"/>
    <row r="843" ht="15.75" customHeight="1" x14ac:dyDescent="0.45"/>
    <row r="844" ht="15.75" customHeight="1" x14ac:dyDescent="0.45"/>
    <row r="845" ht="15.75" customHeight="1" x14ac:dyDescent="0.45"/>
    <row r="846" ht="15.75" customHeight="1" x14ac:dyDescent="0.45"/>
    <row r="847" ht="15.75" customHeight="1" x14ac:dyDescent="0.45"/>
    <row r="848" ht="15.75" customHeight="1" x14ac:dyDescent="0.45"/>
    <row r="849" ht="15.75" customHeight="1" x14ac:dyDescent="0.45"/>
    <row r="850" ht="15.75" customHeight="1" x14ac:dyDescent="0.45"/>
    <row r="851" ht="15.75" customHeight="1" x14ac:dyDescent="0.45"/>
    <row r="852" ht="15.75" customHeight="1" x14ac:dyDescent="0.45"/>
    <row r="853" ht="15.75" customHeight="1" x14ac:dyDescent="0.45"/>
    <row r="854" ht="15.75" customHeight="1" x14ac:dyDescent="0.45"/>
    <row r="855" ht="15.75" customHeight="1" x14ac:dyDescent="0.45"/>
    <row r="856" ht="15.75" customHeight="1" x14ac:dyDescent="0.45"/>
    <row r="857" ht="15.75" customHeight="1" x14ac:dyDescent="0.45"/>
    <row r="858" ht="15.75" customHeight="1" x14ac:dyDescent="0.45"/>
    <row r="859" ht="15.75" customHeight="1" x14ac:dyDescent="0.45"/>
    <row r="860" ht="15.75" customHeight="1" x14ac:dyDescent="0.45"/>
    <row r="861" ht="15.75" customHeight="1" x14ac:dyDescent="0.45"/>
    <row r="862" ht="15.75" customHeight="1" x14ac:dyDescent="0.45"/>
    <row r="863" ht="15.75" customHeight="1" x14ac:dyDescent="0.45"/>
    <row r="864" ht="15.75" customHeight="1" x14ac:dyDescent="0.45"/>
    <row r="865" ht="15.75" customHeight="1" x14ac:dyDescent="0.45"/>
    <row r="866" ht="15.75" customHeight="1" x14ac:dyDescent="0.45"/>
    <row r="867" ht="15.75" customHeight="1" x14ac:dyDescent="0.45"/>
    <row r="868" ht="15.75" customHeight="1" x14ac:dyDescent="0.45"/>
    <row r="869" ht="15.75" customHeight="1" x14ac:dyDescent="0.45"/>
    <row r="870" ht="15.75" customHeight="1" x14ac:dyDescent="0.45"/>
    <row r="871" ht="15.75" customHeight="1" x14ac:dyDescent="0.45"/>
    <row r="872" ht="15.75" customHeight="1" x14ac:dyDescent="0.45"/>
    <row r="873" ht="15.75" customHeight="1" x14ac:dyDescent="0.45"/>
    <row r="874" ht="15.75" customHeight="1" x14ac:dyDescent="0.45"/>
    <row r="875" ht="15.75" customHeight="1" x14ac:dyDescent="0.45"/>
    <row r="876" ht="15.75" customHeight="1" x14ac:dyDescent="0.45"/>
    <row r="877" ht="15.75" customHeight="1" x14ac:dyDescent="0.45"/>
    <row r="878" ht="15.75" customHeight="1" x14ac:dyDescent="0.45"/>
    <row r="879" ht="15.75" customHeight="1" x14ac:dyDescent="0.45"/>
    <row r="880" ht="15.75" customHeight="1" x14ac:dyDescent="0.45"/>
    <row r="881" ht="15.75" customHeight="1" x14ac:dyDescent="0.45"/>
    <row r="882" ht="15.75" customHeight="1" x14ac:dyDescent="0.45"/>
    <row r="883" ht="15.75" customHeight="1" x14ac:dyDescent="0.45"/>
    <row r="884" ht="15.75" customHeight="1" x14ac:dyDescent="0.45"/>
    <row r="885" ht="15.75" customHeight="1" x14ac:dyDescent="0.45"/>
    <row r="886" ht="15.75" customHeight="1" x14ac:dyDescent="0.45"/>
    <row r="887" ht="15.75" customHeight="1" x14ac:dyDescent="0.45"/>
    <row r="888" ht="15.75" customHeight="1" x14ac:dyDescent="0.45"/>
    <row r="889" ht="15.75" customHeight="1" x14ac:dyDescent="0.45"/>
    <row r="890" ht="15.75" customHeight="1" x14ac:dyDescent="0.45"/>
    <row r="891" ht="15.75" customHeight="1" x14ac:dyDescent="0.45"/>
    <row r="892" ht="15.75" customHeight="1" x14ac:dyDescent="0.45"/>
    <row r="893" ht="15.75" customHeight="1" x14ac:dyDescent="0.45"/>
    <row r="894" ht="15.75" customHeight="1" x14ac:dyDescent="0.45"/>
    <row r="895" ht="15.75" customHeight="1" x14ac:dyDescent="0.45"/>
    <row r="896" ht="15.75" customHeight="1" x14ac:dyDescent="0.45"/>
    <row r="897" ht="15.75" customHeight="1" x14ac:dyDescent="0.45"/>
    <row r="898" ht="15.75" customHeight="1" x14ac:dyDescent="0.45"/>
    <row r="899" ht="15.75" customHeight="1" x14ac:dyDescent="0.45"/>
    <row r="900" ht="15.75" customHeight="1" x14ac:dyDescent="0.45"/>
    <row r="901" ht="15.75" customHeight="1" x14ac:dyDescent="0.45"/>
    <row r="902" ht="15.75" customHeight="1" x14ac:dyDescent="0.45"/>
    <row r="903" ht="15.75" customHeight="1" x14ac:dyDescent="0.45"/>
    <row r="904" ht="15.75" customHeight="1" x14ac:dyDescent="0.45"/>
    <row r="905" ht="15.75" customHeight="1" x14ac:dyDescent="0.45"/>
    <row r="906" ht="15.75" customHeight="1" x14ac:dyDescent="0.45"/>
    <row r="907" ht="15.75" customHeight="1" x14ac:dyDescent="0.45"/>
    <row r="908" ht="15.75" customHeight="1" x14ac:dyDescent="0.45"/>
    <row r="909" ht="15.75" customHeight="1" x14ac:dyDescent="0.45"/>
    <row r="910" ht="15.75" customHeight="1" x14ac:dyDescent="0.45"/>
    <row r="911" ht="15.75" customHeight="1" x14ac:dyDescent="0.45"/>
    <row r="912" ht="15.75" customHeight="1" x14ac:dyDescent="0.45"/>
    <row r="913" ht="15.75" customHeight="1" x14ac:dyDescent="0.45"/>
    <row r="914" ht="15.75" customHeight="1" x14ac:dyDescent="0.45"/>
    <row r="915" ht="15.75" customHeight="1" x14ac:dyDescent="0.45"/>
    <row r="916" ht="15.75" customHeight="1" x14ac:dyDescent="0.45"/>
    <row r="917" ht="15.75" customHeight="1" x14ac:dyDescent="0.45"/>
    <row r="918" ht="15.75" customHeight="1" x14ac:dyDescent="0.45"/>
    <row r="919" ht="15.75" customHeight="1" x14ac:dyDescent="0.45"/>
    <row r="920" ht="15.75" customHeight="1" x14ac:dyDescent="0.45"/>
    <row r="921" ht="15.75" customHeight="1" x14ac:dyDescent="0.45"/>
    <row r="922" ht="15.75" customHeight="1" x14ac:dyDescent="0.45"/>
    <row r="923" ht="15.75" customHeight="1" x14ac:dyDescent="0.45"/>
    <row r="924" ht="15.75" customHeight="1" x14ac:dyDescent="0.45"/>
    <row r="925" ht="15.75" customHeight="1" x14ac:dyDescent="0.45"/>
    <row r="926" ht="15.75" customHeight="1" x14ac:dyDescent="0.45"/>
    <row r="927" ht="15.75" customHeight="1" x14ac:dyDescent="0.45"/>
    <row r="928" ht="15.75" customHeight="1" x14ac:dyDescent="0.45"/>
    <row r="929" ht="15.75" customHeight="1" x14ac:dyDescent="0.45"/>
    <row r="930" ht="15.75" customHeight="1" x14ac:dyDescent="0.45"/>
    <row r="931" ht="15.75" customHeight="1" x14ac:dyDescent="0.45"/>
    <row r="932" ht="15.75" customHeight="1" x14ac:dyDescent="0.45"/>
    <row r="933" ht="15.75" customHeight="1" x14ac:dyDescent="0.45"/>
    <row r="934" ht="15.75" customHeight="1" x14ac:dyDescent="0.45"/>
    <row r="935" ht="15.75" customHeight="1" x14ac:dyDescent="0.45"/>
    <row r="936" ht="15.75" customHeight="1" x14ac:dyDescent="0.45"/>
    <row r="937" ht="15.75" customHeight="1" x14ac:dyDescent="0.45"/>
    <row r="938" ht="15.75" customHeight="1" x14ac:dyDescent="0.45"/>
    <row r="939" ht="15.75" customHeight="1" x14ac:dyDescent="0.45"/>
    <row r="940" ht="15.75" customHeight="1" x14ac:dyDescent="0.45"/>
    <row r="941" ht="15.75" customHeight="1" x14ac:dyDescent="0.45"/>
    <row r="942" ht="15.75" customHeight="1" x14ac:dyDescent="0.45"/>
    <row r="943" ht="15.75" customHeight="1" x14ac:dyDescent="0.45"/>
    <row r="944" ht="15.75" customHeight="1" x14ac:dyDescent="0.45"/>
    <row r="945" ht="15.75" customHeight="1" x14ac:dyDescent="0.45"/>
    <row r="946" ht="15.75" customHeight="1" x14ac:dyDescent="0.45"/>
    <row r="947" ht="15.75" customHeight="1" x14ac:dyDescent="0.45"/>
    <row r="948" ht="15.75" customHeight="1" x14ac:dyDescent="0.45"/>
    <row r="949" ht="15.75" customHeight="1" x14ac:dyDescent="0.45"/>
    <row r="950" ht="15.75" customHeight="1" x14ac:dyDescent="0.45"/>
    <row r="951" ht="15.75" customHeight="1" x14ac:dyDescent="0.45"/>
    <row r="952" ht="15.75" customHeight="1" x14ac:dyDescent="0.45"/>
    <row r="953" ht="15.75" customHeight="1" x14ac:dyDescent="0.45"/>
    <row r="954" ht="15.75" customHeight="1" x14ac:dyDescent="0.45"/>
    <row r="955" ht="15.75" customHeight="1" x14ac:dyDescent="0.45"/>
    <row r="956" ht="15.75" customHeight="1" x14ac:dyDescent="0.45"/>
    <row r="957" ht="15.75" customHeight="1" x14ac:dyDescent="0.45"/>
    <row r="958" ht="15.75" customHeight="1" x14ac:dyDescent="0.45"/>
    <row r="959" ht="15.75" customHeight="1" x14ac:dyDescent="0.45"/>
    <row r="960" ht="15.75" customHeight="1" x14ac:dyDescent="0.45"/>
    <row r="961" ht="15.75" customHeight="1" x14ac:dyDescent="0.45"/>
    <row r="962" ht="15.75" customHeight="1" x14ac:dyDescent="0.45"/>
    <row r="963" ht="15.75" customHeight="1" x14ac:dyDescent="0.45"/>
    <row r="964" ht="15.75" customHeight="1" x14ac:dyDescent="0.45"/>
    <row r="965" ht="15.75" customHeight="1" x14ac:dyDescent="0.45"/>
    <row r="966" ht="15.75" customHeight="1" x14ac:dyDescent="0.45"/>
    <row r="967" ht="15.75" customHeight="1" x14ac:dyDescent="0.45"/>
    <row r="968" ht="15.75" customHeight="1" x14ac:dyDescent="0.45"/>
    <row r="969" ht="15.75" customHeight="1" x14ac:dyDescent="0.45"/>
    <row r="970" ht="15.75" customHeight="1" x14ac:dyDescent="0.45"/>
    <row r="971" ht="15.75" customHeight="1" x14ac:dyDescent="0.45"/>
    <row r="972" ht="15.75" customHeight="1" x14ac:dyDescent="0.45"/>
    <row r="973" ht="15.75" customHeight="1" x14ac:dyDescent="0.45"/>
    <row r="974" ht="15.75" customHeight="1" x14ac:dyDescent="0.45"/>
    <row r="975" ht="15.75" customHeight="1" x14ac:dyDescent="0.45"/>
    <row r="976" ht="15.75" customHeight="1" x14ac:dyDescent="0.45"/>
    <row r="977" ht="15.75" customHeight="1" x14ac:dyDescent="0.45"/>
    <row r="978" ht="15.75" customHeight="1" x14ac:dyDescent="0.45"/>
    <row r="979" ht="15.75" customHeight="1" x14ac:dyDescent="0.45"/>
    <row r="980" ht="15.75" customHeight="1" x14ac:dyDescent="0.45"/>
    <row r="981" ht="15.75" customHeight="1" x14ac:dyDescent="0.45"/>
    <row r="982" ht="15.75" customHeight="1" x14ac:dyDescent="0.45"/>
    <row r="983" ht="15.75" customHeight="1" x14ac:dyDescent="0.45"/>
    <row r="984" ht="15.75" customHeight="1" x14ac:dyDescent="0.45"/>
    <row r="985" ht="15.75" customHeight="1" x14ac:dyDescent="0.45"/>
    <row r="986" ht="15.75" customHeight="1" x14ac:dyDescent="0.45"/>
    <row r="987" ht="15.75" customHeight="1" x14ac:dyDescent="0.45"/>
    <row r="988" ht="15.75" customHeight="1" x14ac:dyDescent="0.45"/>
    <row r="989" ht="15.75" customHeight="1" x14ac:dyDescent="0.45"/>
    <row r="990" ht="15.75" customHeight="1" x14ac:dyDescent="0.45"/>
    <row r="991" ht="15.75" customHeight="1" x14ac:dyDescent="0.45"/>
    <row r="992" ht="15.75" customHeight="1" x14ac:dyDescent="0.45"/>
    <row r="993" ht="15.75" customHeight="1" x14ac:dyDescent="0.45"/>
    <row r="994" ht="15.75" customHeight="1" x14ac:dyDescent="0.45"/>
    <row r="995" ht="15.75" customHeight="1" x14ac:dyDescent="0.45"/>
    <row r="996" ht="15.75" customHeight="1" x14ac:dyDescent="0.45"/>
    <row r="997" ht="15.75" customHeight="1" x14ac:dyDescent="0.45"/>
    <row r="998" ht="15.75" customHeight="1" x14ac:dyDescent="0.45"/>
    <row r="999" ht="15.75" customHeight="1" x14ac:dyDescent="0.45"/>
    <row r="1000" ht="15.75" customHeight="1" x14ac:dyDescent="0.45"/>
    <row r="1001" ht="15.75" customHeight="1" x14ac:dyDescent="0.45"/>
    <row r="1002" ht="15.75" customHeight="1" x14ac:dyDescent="0.45"/>
    <row r="1003" ht="15.75" customHeight="1" x14ac:dyDescent="0.45"/>
    <row r="1004" ht="15.75" customHeight="1" x14ac:dyDescent="0.45"/>
    <row r="1005" ht="15.75" customHeight="1" x14ac:dyDescent="0.45"/>
    <row r="1006" ht="15.75" customHeight="1" x14ac:dyDescent="0.45"/>
    <row r="1007" ht="15.75" customHeight="1" x14ac:dyDescent="0.45"/>
    <row r="1008" ht="15.75" customHeight="1" x14ac:dyDescent="0.45"/>
    <row r="1009" ht="15.75" customHeight="1" x14ac:dyDescent="0.45"/>
    <row r="1010" ht="15.75" customHeight="1" x14ac:dyDescent="0.45"/>
    <row r="1011" ht="15.75" customHeight="1" x14ac:dyDescent="0.45"/>
  </sheetData>
  <mergeCells count="27">
    <mergeCell ref="A1:E1"/>
    <mergeCell ref="A7:A9"/>
    <mergeCell ref="B7:B9"/>
    <mergeCell ref="C7:C9"/>
    <mergeCell ref="D7:D9"/>
    <mergeCell ref="E7:J7"/>
    <mergeCell ref="A157:D157"/>
    <mergeCell ref="A190:C190"/>
    <mergeCell ref="A191:C191"/>
    <mergeCell ref="K8:M8"/>
    <mergeCell ref="N8:P8"/>
    <mergeCell ref="E8:G8"/>
    <mergeCell ref="H8:J8"/>
    <mergeCell ref="E54:G55"/>
    <mergeCell ref="H54:J55"/>
    <mergeCell ref="A103:D103"/>
    <mergeCell ref="E168:G168"/>
    <mergeCell ref="I195:K195"/>
    <mergeCell ref="Q7:V7"/>
    <mergeCell ref="W7:Z7"/>
    <mergeCell ref="AA7:AA9"/>
    <mergeCell ref="Q8:S8"/>
    <mergeCell ref="T8:V8"/>
    <mergeCell ref="W8:W9"/>
    <mergeCell ref="X8:X9"/>
    <mergeCell ref="Y8:Z8"/>
    <mergeCell ref="K7:P7"/>
  </mergeCells>
  <phoneticPr fontId="32" type="noConversion"/>
  <pageMargins left="0.19685039370078741" right="0.19685039370078741" top="0.94488188976377963" bottom="0.94488188976377963" header="0" footer="0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Фінансування</vt:lpstr>
      <vt:lpstr>Кошторис  витрат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XPS</cp:lastModifiedBy>
  <cp:lastPrinted>2024-10-13T09:17:10Z</cp:lastPrinted>
  <dcterms:created xsi:type="dcterms:W3CDTF">2020-11-14T13:09:40Z</dcterms:created>
  <dcterms:modified xsi:type="dcterms:W3CDTF">2024-10-22T11:40:55Z</dcterms:modified>
</cp:coreProperties>
</file>