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0.99.0.1\інформація\ГРАНТ УКФ\2024\УКФ короткострок Лаборат\Звіт\"/>
    </mc:Choice>
  </mc:AlternateContent>
  <xr:revisionPtr revIDLastSave="0" documentId="8_{CE68BA05-9FB1-4BBB-B405-9E7C15CFF7D6}" xr6:coauthVersionLast="45" xr6:coauthVersionMax="45" xr10:uidLastSave="{00000000-0000-0000-0000-000000000000}"/>
  <bookViews>
    <workbookView xWindow="3435" yWindow="2940" windowWidth="18000" windowHeight="9360" xr2:uid="{00000000-000D-0000-FFFF-FFFF00000000}"/>
  </bookViews>
  <sheets>
    <sheet name="Фінансування" sheetId="1" r:id="rId1"/>
    <sheet name="Кошторис  витрат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5" i="2" l="1"/>
  <c r="X185" i="2" s="1"/>
  <c r="G185" i="2"/>
  <c r="W185" i="2" s="1"/>
  <c r="Y185" i="2" s="1"/>
  <c r="Z185" i="2" s="1"/>
  <c r="J53" i="2"/>
  <c r="X53" i="2" s="1"/>
  <c r="J54" i="2"/>
  <c r="X54" i="2" s="1"/>
  <c r="J55" i="2"/>
  <c r="X55" i="2" s="1"/>
  <c r="J56" i="2"/>
  <c r="X56" i="2" s="1"/>
  <c r="J57" i="2"/>
  <c r="X57" i="2" s="1"/>
  <c r="J58" i="2"/>
  <c r="X58" i="2" s="1"/>
  <c r="J59" i="2"/>
  <c r="X59" i="2" s="1"/>
  <c r="J60" i="2"/>
  <c r="X60" i="2" s="1"/>
  <c r="J61" i="2"/>
  <c r="X61" i="2" s="1"/>
  <c r="J62" i="2"/>
  <c r="G53" i="2"/>
  <c r="W53" i="2" s="1"/>
  <c r="G54" i="2"/>
  <c r="W54" i="2" s="1"/>
  <c r="G55" i="2"/>
  <c r="W55" i="2" s="1"/>
  <c r="G56" i="2"/>
  <c r="W56" i="2" s="1"/>
  <c r="G57" i="2"/>
  <c r="W57" i="2" s="1"/>
  <c r="G58" i="2"/>
  <c r="W58" i="2" s="1"/>
  <c r="G59" i="2"/>
  <c r="W59" i="2" s="1"/>
  <c r="G60" i="2"/>
  <c r="W60" i="2" s="1"/>
  <c r="G61" i="2"/>
  <c r="W61" i="2" s="1"/>
  <c r="J24" i="2"/>
  <c r="X24" i="2" s="1"/>
  <c r="J25" i="2"/>
  <c r="X25" i="2" s="1"/>
  <c r="G24" i="2"/>
  <c r="W24" i="2" s="1"/>
  <c r="G25" i="2"/>
  <c r="W25" i="2" s="1"/>
  <c r="Y60" i="2" l="1"/>
  <c r="Z60" i="2" s="1"/>
  <c r="Y56" i="2"/>
  <c r="Z56" i="2" s="1"/>
  <c r="Y59" i="2"/>
  <c r="Z59" i="2" s="1"/>
  <c r="Y55" i="2"/>
  <c r="Z55" i="2" s="1"/>
  <c r="Y58" i="2"/>
  <c r="Z58" i="2" s="1"/>
  <c r="Y54" i="2"/>
  <c r="Z54" i="2" s="1"/>
  <c r="Y61" i="2"/>
  <c r="Z61" i="2" s="1"/>
  <c r="Y57" i="2"/>
  <c r="Z57" i="2" s="1"/>
  <c r="Y53" i="2"/>
  <c r="Z53" i="2" s="1"/>
  <c r="Y24" i="2"/>
  <c r="Z24" i="2" s="1"/>
  <c r="Y25" i="2"/>
  <c r="Z25" i="2" s="1"/>
  <c r="V187" i="2"/>
  <c r="S187" i="2"/>
  <c r="P187" i="2"/>
  <c r="M187" i="2"/>
  <c r="J187" i="2"/>
  <c r="G187" i="2"/>
  <c r="V186" i="2"/>
  <c r="S186" i="2"/>
  <c r="P186" i="2"/>
  <c r="M186" i="2"/>
  <c r="J186" i="2"/>
  <c r="G186" i="2"/>
  <c r="V184" i="2"/>
  <c r="S184" i="2"/>
  <c r="P184" i="2"/>
  <c r="M184" i="2"/>
  <c r="J184" i="2"/>
  <c r="X184" i="2" s="1"/>
  <c r="G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V179" i="2"/>
  <c r="S179" i="2"/>
  <c r="P179" i="2"/>
  <c r="M179" i="2"/>
  <c r="J179" i="2"/>
  <c r="G179" i="2"/>
  <c r="T178" i="2"/>
  <c r="Q178" i="2"/>
  <c r="N178" i="2"/>
  <c r="K178" i="2"/>
  <c r="H178" i="2"/>
  <c r="E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T174" i="2"/>
  <c r="Q174" i="2"/>
  <c r="N174" i="2"/>
  <c r="K174" i="2"/>
  <c r="H174" i="2"/>
  <c r="E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T164" i="2"/>
  <c r="Q164" i="2"/>
  <c r="N164" i="2"/>
  <c r="K164" i="2"/>
  <c r="H164" i="2"/>
  <c r="E164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W149" i="2" s="1"/>
  <c r="V148" i="2"/>
  <c r="S148" i="2"/>
  <c r="P148" i="2"/>
  <c r="M148" i="2"/>
  <c r="W148" i="2" s="1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X140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X136" i="2" s="1"/>
  <c r="M136" i="2"/>
  <c r="J136" i="2"/>
  <c r="G136" i="2"/>
  <c r="V135" i="2"/>
  <c r="S135" i="2"/>
  <c r="P135" i="2"/>
  <c r="M135" i="2"/>
  <c r="J135" i="2"/>
  <c r="X135" i="2" s="1"/>
  <c r="G135" i="2"/>
  <c r="V134" i="2"/>
  <c r="S134" i="2"/>
  <c r="P134" i="2"/>
  <c r="X134" i="2" s="1"/>
  <c r="M134" i="2"/>
  <c r="J134" i="2"/>
  <c r="G134" i="2"/>
  <c r="V133" i="2"/>
  <c r="S133" i="2"/>
  <c r="P133" i="2"/>
  <c r="M133" i="2"/>
  <c r="J133" i="2"/>
  <c r="X133" i="2" s="1"/>
  <c r="G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T112" i="2"/>
  <c r="Q112" i="2"/>
  <c r="N112" i="2"/>
  <c r="K112" i="2"/>
  <c r="H112" i="2"/>
  <c r="E112" i="2"/>
  <c r="V111" i="2"/>
  <c r="S111" i="2"/>
  <c r="P111" i="2"/>
  <c r="M111" i="2"/>
  <c r="J111" i="2"/>
  <c r="G111" i="2"/>
  <c r="V110" i="2"/>
  <c r="S110" i="2"/>
  <c r="P110" i="2"/>
  <c r="M110" i="2"/>
  <c r="J110" i="2"/>
  <c r="X110" i="2" s="1"/>
  <c r="G110" i="2"/>
  <c r="V109" i="2"/>
  <c r="S109" i="2"/>
  <c r="P109" i="2"/>
  <c r="M109" i="2"/>
  <c r="J109" i="2"/>
  <c r="G109" i="2"/>
  <c r="T108" i="2"/>
  <c r="Q108" i="2"/>
  <c r="N108" i="2"/>
  <c r="K108" i="2"/>
  <c r="H108" i="2"/>
  <c r="E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X97" i="2" s="1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J94" i="2"/>
  <c r="H94" i="2"/>
  <c r="E94" i="2"/>
  <c r="V93" i="2"/>
  <c r="S93" i="2"/>
  <c r="P93" i="2"/>
  <c r="M93" i="2"/>
  <c r="J93" i="2"/>
  <c r="G93" i="2"/>
  <c r="V92" i="2"/>
  <c r="S92" i="2"/>
  <c r="P92" i="2"/>
  <c r="M92" i="2"/>
  <c r="J92" i="2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X85" i="2" s="1"/>
  <c r="G85" i="2"/>
  <c r="T84" i="2"/>
  <c r="Q84" i="2"/>
  <c r="N84" i="2"/>
  <c r="K84" i="2"/>
  <c r="H84" i="2"/>
  <c r="E84" i="2"/>
  <c r="V83" i="2"/>
  <c r="S83" i="2"/>
  <c r="P83" i="2"/>
  <c r="M83" i="2"/>
  <c r="J83" i="2"/>
  <c r="X83" i="2" s="1"/>
  <c r="G83" i="2"/>
  <c r="V82" i="2"/>
  <c r="S82" i="2"/>
  <c r="P82" i="2"/>
  <c r="P80" i="2" s="1"/>
  <c r="M82" i="2"/>
  <c r="J82" i="2"/>
  <c r="G82" i="2"/>
  <c r="V81" i="2"/>
  <c r="V80" i="2" s="1"/>
  <c r="S81" i="2"/>
  <c r="P81" i="2"/>
  <c r="M81" i="2"/>
  <c r="J81" i="2"/>
  <c r="X81" i="2" s="1"/>
  <c r="G81" i="2"/>
  <c r="T80" i="2"/>
  <c r="Q80" i="2"/>
  <c r="N80" i="2"/>
  <c r="K80" i="2"/>
  <c r="H80" i="2"/>
  <c r="E80" i="2"/>
  <c r="V79" i="2"/>
  <c r="S79" i="2"/>
  <c r="P79" i="2"/>
  <c r="M79" i="2"/>
  <c r="J79" i="2"/>
  <c r="G79" i="2"/>
  <c r="V78" i="2"/>
  <c r="S78" i="2"/>
  <c r="P78" i="2"/>
  <c r="M78" i="2"/>
  <c r="J78" i="2"/>
  <c r="G78" i="2"/>
  <c r="V77" i="2"/>
  <c r="V76" i="2" s="1"/>
  <c r="S77" i="2"/>
  <c r="P77" i="2"/>
  <c r="M77" i="2"/>
  <c r="J77" i="2"/>
  <c r="J76" i="2" s="1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V73" i="2"/>
  <c r="S73" i="2"/>
  <c r="P73" i="2"/>
  <c r="M73" i="2"/>
  <c r="J73" i="2"/>
  <c r="X73" i="2" s="1"/>
  <c r="G73" i="2"/>
  <c r="T72" i="2"/>
  <c r="Q72" i="2"/>
  <c r="N72" i="2"/>
  <c r="K72" i="2"/>
  <c r="H72" i="2"/>
  <c r="E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V68" i="2" s="1"/>
  <c r="S69" i="2"/>
  <c r="P69" i="2"/>
  <c r="M69" i="2"/>
  <c r="J69" i="2"/>
  <c r="J68" i="2" s="1"/>
  <c r="G69" i="2"/>
  <c r="T68" i="2"/>
  <c r="Q68" i="2"/>
  <c r="N68" i="2"/>
  <c r="K68" i="2"/>
  <c r="H68" i="2"/>
  <c r="E68" i="2"/>
  <c r="V65" i="2"/>
  <c r="S65" i="2"/>
  <c r="P65" i="2"/>
  <c r="M65" i="2"/>
  <c r="V64" i="2"/>
  <c r="S64" i="2"/>
  <c r="P64" i="2"/>
  <c r="M64" i="2"/>
  <c r="M63" i="2" s="1"/>
  <c r="V63" i="2"/>
  <c r="T63" i="2"/>
  <c r="Q63" i="2"/>
  <c r="P63" i="2"/>
  <c r="N63" i="2"/>
  <c r="K63" i="2"/>
  <c r="V62" i="2"/>
  <c r="S62" i="2"/>
  <c r="P62" i="2"/>
  <c r="X62" i="2" s="1"/>
  <c r="M62" i="2"/>
  <c r="G62" i="2"/>
  <c r="V52" i="2"/>
  <c r="S52" i="2"/>
  <c r="P52" i="2"/>
  <c r="M52" i="2"/>
  <c r="J52" i="2"/>
  <c r="G52" i="2"/>
  <c r="T51" i="2"/>
  <c r="Q51" i="2"/>
  <c r="N51" i="2"/>
  <c r="K51" i="2"/>
  <c r="H51" i="2"/>
  <c r="H66" i="2" s="1"/>
  <c r="E51" i="2"/>
  <c r="E66" i="2" s="1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S46" i="2"/>
  <c r="P46" i="2"/>
  <c r="M46" i="2"/>
  <c r="J46" i="2"/>
  <c r="G46" i="2"/>
  <c r="T45" i="2"/>
  <c r="Q45" i="2"/>
  <c r="N45" i="2"/>
  <c r="K45" i="2"/>
  <c r="H45" i="2"/>
  <c r="E45" i="2"/>
  <c r="V44" i="2"/>
  <c r="S44" i="2"/>
  <c r="P44" i="2"/>
  <c r="M44" i="2"/>
  <c r="J44" i="2"/>
  <c r="G44" i="2"/>
  <c r="V43" i="2"/>
  <c r="S43" i="2"/>
  <c r="P43" i="2"/>
  <c r="M43" i="2"/>
  <c r="J43" i="2"/>
  <c r="G43" i="2"/>
  <c r="V42" i="2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S38" i="2"/>
  <c r="P38" i="2"/>
  <c r="M38" i="2"/>
  <c r="J38" i="2"/>
  <c r="G38" i="2"/>
  <c r="T37" i="2"/>
  <c r="Q37" i="2"/>
  <c r="Q49" i="2" s="1"/>
  <c r="N37" i="2"/>
  <c r="K37" i="2"/>
  <c r="H37" i="2"/>
  <c r="E37" i="2"/>
  <c r="E49" i="2" s="1"/>
  <c r="V34" i="2"/>
  <c r="S34" i="2"/>
  <c r="P34" i="2"/>
  <c r="M34" i="2"/>
  <c r="J34" i="2"/>
  <c r="G34" i="2"/>
  <c r="V33" i="2"/>
  <c r="S33" i="2"/>
  <c r="P33" i="2"/>
  <c r="M33" i="2"/>
  <c r="J33" i="2"/>
  <c r="G33" i="2"/>
  <c r="V32" i="2"/>
  <c r="S32" i="2"/>
  <c r="P32" i="2"/>
  <c r="M32" i="2"/>
  <c r="J32" i="2"/>
  <c r="G32" i="2"/>
  <c r="T31" i="2"/>
  <c r="Q31" i="2"/>
  <c r="N31" i="2"/>
  <c r="K31" i="2"/>
  <c r="H31" i="2"/>
  <c r="E31" i="2"/>
  <c r="V26" i="2"/>
  <c r="S26" i="2"/>
  <c r="P26" i="2"/>
  <c r="M26" i="2"/>
  <c r="J26" i="2"/>
  <c r="G26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G30" i="1"/>
  <c r="F30" i="1"/>
  <c r="E30" i="1"/>
  <c r="D30" i="1"/>
  <c r="J29" i="1"/>
  <c r="N29" i="1" s="1"/>
  <c r="J28" i="1"/>
  <c r="J27" i="1"/>
  <c r="N66" i="2" l="1"/>
  <c r="T66" i="2"/>
  <c r="P68" i="2"/>
  <c r="P152" i="2"/>
  <c r="X150" i="2"/>
  <c r="J174" i="2"/>
  <c r="X181" i="2"/>
  <c r="X183" i="2"/>
  <c r="X167" i="2"/>
  <c r="W70" i="2"/>
  <c r="W71" i="2"/>
  <c r="W78" i="2"/>
  <c r="W79" i="2"/>
  <c r="M80" i="2"/>
  <c r="X99" i="2"/>
  <c r="V104" i="2"/>
  <c r="X106" i="2"/>
  <c r="W120" i="2"/>
  <c r="W121" i="2"/>
  <c r="W123" i="2"/>
  <c r="W124" i="2"/>
  <c r="W125" i="2"/>
  <c r="W126" i="2"/>
  <c r="W127" i="2"/>
  <c r="Y127" i="2" s="1"/>
  <c r="Z127" i="2" s="1"/>
  <c r="W133" i="2"/>
  <c r="Y133" i="2" s="1"/>
  <c r="Z133" i="2" s="1"/>
  <c r="W134" i="2"/>
  <c r="W135" i="2"/>
  <c r="Y135" i="2" s="1"/>
  <c r="Z135" i="2" s="1"/>
  <c r="V152" i="2"/>
  <c r="X148" i="2"/>
  <c r="X149" i="2"/>
  <c r="J169" i="2"/>
  <c r="V169" i="2"/>
  <c r="W179" i="2"/>
  <c r="W181" i="2"/>
  <c r="W182" i="2"/>
  <c r="X86" i="2"/>
  <c r="X84" i="2" s="1"/>
  <c r="X87" i="2"/>
  <c r="X92" i="2"/>
  <c r="S108" i="2"/>
  <c r="X119" i="2"/>
  <c r="X120" i="2"/>
  <c r="Y120" i="2" s="1"/>
  <c r="Z120" i="2" s="1"/>
  <c r="X121" i="2"/>
  <c r="X124" i="2"/>
  <c r="X127" i="2"/>
  <c r="W161" i="2"/>
  <c r="X180" i="2"/>
  <c r="W62" i="2"/>
  <c r="Y62" i="2" s="1"/>
  <c r="Z62" i="2" s="1"/>
  <c r="W143" i="2"/>
  <c r="V72" i="2"/>
  <c r="P72" i="2"/>
  <c r="X75" i="2"/>
  <c r="J84" i="2"/>
  <c r="T88" i="2"/>
  <c r="W87" i="2"/>
  <c r="V94" i="2"/>
  <c r="W105" i="2"/>
  <c r="S104" i="2"/>
  <c r="M104" i="2"/>
  <c r="W107" i="2"/>
  <c r="M108" i="2"/>
  <c r="X142" i="2"/>
  <c r="X143" i="2"/>
  <c r="X144" i="2"/>
  <c r="V156" i="2"/>
  <c r="P164" i="2"/>
  <c r="W173" i="2"/>
  <c r="V174" i="2"/>
  <c r="X187" i="2"/>
  <c r="V84" i="2"/>
  <c r="M98" i="2"/>
  <c r="Y149" i="2"/>
  <c r="Z149" i="2" s="1"/>
  <c r="H188" i="2"/>
  <c r="W97" i="2"/>
  <c r="Y97" i="2" s="1"/>
  <c r="Z97" i="2" s="1"/>
  <c r="T116" i="2"/>
  <c r="W111" i="2"/>
  <c r="G129" i="2"/>
  <c r="S129" i="2"/>
  <c r="S137" i="2"/>
  <c r="S174" i="2"/>
  <c r="M174" i="2"/>
  <c r="W177" i="2"/>
  <c r="X182" i="2"/>
  <c r="W93" i="2"/>
  <c r="M90" i="2"/>
  <c r="Y134" i="2"/>
  <c r="Z134" i="2" s="1"/>
  <c r="X100" i="2"/>
  <c r="S72" i="2"/>
  <c r="M72" i="2"/>
  <c r="W75" i="2"/>
  <c r="P98" i="2"/>
  <c r="X101" i="2"/>
  <c r="X109" i="2"/>
  <c r="W118" i="2"/>
  <c r="W119" i="2"/>
  <c r="X122" i="2"/>
  <c r="X126" i="2"/>
  <c r="X132" i="2"/>
  <c r="W142" i="2"/>
  <c r="X147" i="2"/>
  <c r="J152" i="2"/>
  <c r="X165" i="2"/>
  <c r="I29" i="1"/>
  <c r="B29" i="1"/>
  <c r="K29" i="1"/>
  <c r="X77" i="2"/>
  <c r="P76" i="2"/>
  <c r="X78" i="2"/>
  <c r="X79" i="2"/>
  <c r="V90" i="2"/>
  <c r="P90" i="2"/>
  <c r="X95" i="2"/>
  <c r="P94" i="2"/>
  <c r="X96" i="2"/>
  <c r="N116" i="2"/>
  <c r="X114" i="2"/>
  <c r="X115" i="2"/>
  <c r="W128" i="2"/>
  <c r="M137" i="2"/>
  <c r="M145" i="2"/>
  <c r="W140" i="2"/>
  <c r="Y140" i="2" s="1"/>
  <c r="Z140" i="2" s="1"/>
  <c r="X141" i="2"/>
  <c r="W144" i="2"/>
  <c r="W150" i="2"/>
  <c r="Y150" i="2" s="1"/>
  <c r="Z150" i="2" s="1"/>
  <c r="X151" i="2"/>
  <c r="X154" i="2"/>
  <c r="V162" i="2"/>
  <c r="X160" i="2"/>
  <c r="W166" i="2"/>
  <c r="W167" i="2"/>
  <c r="X168" i="2"/>
  <c r="V164" i="2"/>
  <c r="X171" i="2"/>
  <c r="X172" i="2"/>
  <c r="M178" i="2"/>
  <c r="W183" i="2"/>
  <c r="W184" i="2"/>
  <c r="Y184" i="2" s="1"/>
  <c r="Z184" i="2" s="1"/>
  <c r="X186" i="2"/>
  <c r="P37" i="2"/>
  <c r="X64" i="2"/>
  <c r="X65" i="2"/>
  <c r="X69" i="2"/>
  <c r="X70" i="2"/>
  <c r="Y70" i="2" s="1"/>
  <c r="Z70" i="2" s="1"/>
  <c r="X71" i="2"/>
  <c r="G76" i="2"/>
  <c r="S76" i="2"/>
  <c r="S80" i="2"/>
  <c r="W82" i="2"/>
  <c r="W83" i="2"/>
  <c r="Y83" i="2" s="1"/>
  <c r="Z83" i="2" s="1"/>
  <c r="W86" i="2"/>
  <c r="W92" i="2"/>
  <c r="X93" i="2"/>
  <c r="M94" i="2"/>
  <c r="W96" i="2"/>
  <c r="Y96" i="2" s="1"/>
  <c r="Z96" i="2" s="1"/>
  <c r="J98" i="2"/>
  <c r="V98" i="2"/>
  <c r="W100" i="2"/>
  <c r="W101" i="2"/>
  <c r="P104" i="2"/>
  <c r="H116" i="2"/>
  <c r="W109" i="2"/>
  <c r="W113" i="2"/>
  <c r="S112" i="2"/>
  <c r="M112" i="2"/>
  <c r="W115" i="2"/>
  <c r="X118" i="2"/>
  <c r="X128" i="2"/>
  <c r="W132" i="2"/>
  <c r="W141" i="2"/>
  <c r="W147" i="2"/>
  <c r="W151" i="2"/>
  <c r="W155" i="2"/>
  <c r="P156" i="2"/>
  <c r="S162" i="2"/>
  <c r="W159" i="2"/>
  <c r="W160" i="2"/>
  <c r="Y160" i="2" s="1"/>
  <c r="Z160" i="2" s="1"/>
  <c r="X161" i="2"/>
  <c r="M164" i="2"/>
  <c r="W168" i="2"/>
  <c r="Y168" i="2" s="1"/>
  <c r="Z168" i="2" s="1"/>
  <c r="S169" i="2"/>
  <c r="W171" i="2"/>
  <c r="Y171" i="2" s="1"/>
  <c r="Z171" i="2" s="1"/>
  <c r="W172" i="2"/>
  <c r="Y172" i="2" s="1"/>
  <c r="Z172" i="2" s="1"/>
  <c r="X173" i="2"/>
  <c r="X176" i="2"/>
  <c r="X177" i="2"/>
  <c r="E188" i="2"/>
  <c r="N188" i="2"/>
  <c r="V178" i="2"/>
  <c r="P178" i="2"/>
  <c r="W186" i="2"/>
  <c r="Y186" i="2" s="1"/>
  <c r="Z186" i="2" s="1"/>
  <c r="W187" i="2"/>
  <c r="S178" i="2"/>
  <c r="E88" i="2"/>
  <c r="P84" i="2"/>
  <c r="P88" i="2" s="1"/>
  <c r="S90" i="2"/>
  <c r="G94" i="2"/>
  <c r="S94" i="2"/>
  <c r="E116" i="2"/>
  <c r="Q116" i="2"/>
  <c r="V129" i="2"/>
  <c r="M129" i="2"/>
  <c r="M162" i="2"/>
  <c r="S164" i="2"/>
  <c r="M169" i="2"/>
  <c r="T188" i="2"/>
  <c r="Y181" i="2"/>
  <c r="Z181" i="2" s="1"/>
  <c r="V31" i="2"/>
  <c r="J37" i="2"/>
  <c r="P31" i="2"/>
  <c r="X33" i="2"/>
  <c r="X34" i="2"/>
  <c r="V37" i="2"/>
  <c r="X42" i="2"/>
  <c r="V41" i="2"/>
  <c r="P41" i="2"/>
  <c r="X44" i="2"/>
  <c r="J45" i="2"/>
  <c r="V13" i="2"/>
  <c r="T28" i="2" s="1"/>
  <c r="V28" i="2" s="1"/>
  <c r="J17" i="2"/>
  <c r="H29" i="2" s="1"/>
  <c r="J29" i="2" s="1"/>
  <c r="W33" i="2"/>
  <c r="M13" i="2"/>
  <c r="K28" i="2" s="1"/>
  <c r="W47" i="2"/>
  <c r="G37" i="2"/>
  <c r="S37" i="2"/>
  <c r="X46" i="2"/>
  <c r="X47" i="2"/>
  <c r="W19" i="2"/>
  <c r="J31" i="2"/>
  <c r="M37" i="2"/>
  <c r="W39" i="2"/>
  <c r="W40" i="2"/>
  <c r="S51" i="2"/>
  <c r="M51" i="2"/>
  <c r="M66" i="2" s="1"/>
  <c r="W14" i="2"/>
  <c r="S13" i="2"/>
  <c r="Q28" i="2" s="1"/>
  <c r="X18" i="2"/>
  <c r="X19" i="2"/>
  <c r="V17" i="2"/>
  <c r="T29" i="2" s="1"/>
  <c r="X20" i="2"/>
  <c r="W34" i="2"/>
  <c r="X38" i="2"/>
  <c r="X39" i="2"/>
  <c r="P45" i="2"/>
  <c r="V45" i="2"/>
  <c r="X52" i="2"/>
  <c r="V51" i="2"/>
  <c r="V66" i="2" s="1"/>
  <c r="P51" i="2"/>
  <c r="P66" i="2" s="1"/>
  <c r="W48" i="2"/>
  <c r="X48" i="2"/>
  <c r="M41" i="2"/>
  <c r="W44" i="2"/>
  <c r="K49" i="2"/>
  <c r="X40" i="2"/>
  <c r="H49" i="2"/>
  <c r="M17" i="2"/>
  <c r="K29" i="2" s="1"/>
  <c r="M29" i="2" s="1"/>
  <c r="W22" i="2"/>
  <c r="P13" i="2"/>
  <c r="N28" i="2" s="1"/>
  <c r="X16" i="2"/>
  <c r="W15" i="2"/>
  <c r="W16" i="2"/>
  <c r="W20" i="2"/>
  <c r="G21" i="2"/>
  <c r="E30" i="2" s="1"/>
  <c r="G30" i="2" s="1"/>
  <c r="S21" i="2"/>
  <c r="Q30" i="2" s="1"/>
  <c r="S30" i="2" s="1"/>
  <c r="W23" i="2"/>
  <c r="W26" i="2"/>
  <c r="P17" i="2"/>
  <c r="N29" i="2" s="1"/>
  <c r="P29" i="2" s="1"/>
  <c r="P21" i="2"/>
  <c r="N30" i="2" s="1"/>
  <c r="P30" i="2" s="1"/>
  <c r="X26" i="2"/>
  <c r="P28" i="2"/>
  <c r="X15" i="2"/>
  <c r="W122" i="2"/>
  <c r="Y122" i="2" s="1"/>
  <c r="Z122" i="2" s="1"/>
  <c r="G13" i="2"/>
  <c r="X14" i="2"/>
  <c r="J13" i="2"/>
  <c r="W18" i="2"/>
  <c r="G31" i="2"/>
  <c r="S31" i="2"/>
  <c r="G45" i="2"/>
  <c r="S45" i="2"/>
  <c r="W52" i="2"/>
  <c r="G51" i="2"/>
  <c r="G66" i="2" s="1"/>
  <c r="Q66" i="2"/>
  <c r="G68" i="2"/>
  <c r="S68" i="2"/>
  <c r="W73" i="2"/>
  <c r="G72" i="2"/>
  <c r="Q88" i="2"/>
  <c r="N88" i="2"/>
  <c r="W131" i="2"/>
  <c r="G137" i="2"/>
  <c r="X32" i="2"/>
  <c r="K88" i="2"/>
  <c r="M21" i="2"/>
  <c r="K30" i="2" s="1"/>
  <c r="M30" i="2" s="1"/>
  <c r="X23" i="2"/>
  <c r="W38" i="2"/>
  <c r="W42" i="2"/>
  <c r="G41" i="2"/>
  <c r="S41" i="2"/>
  <c r="T49" i="2"/>
  <c r="K66" i="2"/>
  <c r="W65" i="2"/>
  <c r="W74" i="2"/>
  <c r="M76" i="2"/>
  <c r="W77" i="2"/>
  <c r="H88" i="2"/>
  <c r="W81" i="2"/>
  <c r="G80" i="2"/>
  <c r="W91" i="2"/>
  <c r="G90" i="2"/>
  <c r="J104" i="2"/>
  <c r="X105" i="2"/>
  <c r="J30" i="1"/>
  <c r="G17" i="2"/>
  <c r="E29" i="2" s="1"/>
  <c r="G29" i="2" s="1"/>
  <c r="S17" i="2"/>
  <c r="Q29" i="2" s="1"/>
  <c r="S29" i="2" s="1"/>
  <c r="X22" i="2"/>
  <c r="J21" i="2"/>
  <c r="H30" i="2" s="1"/>
  <c r="J30" i="2" s="1"/>
  <c r="V21" i="2"/>
  <c r="T30" i="2" s="1"/>
  <c r="V30" i="2" s="1"/>
  <c r="M31" i="2"/>
  <c r="W32" i="2"/>
  <c r="W43" i="2"/>
  <c r="N49" i="2"/>
  <c r="M45" i="2"/>
  <c r="W46" i="2"/>
  <c r="S63" i="2"/>
  <c r="M68" i="2"/>
  <c r="W69" i="2"/>
  <c r="Y92" i="2"/>
  <c r="Z92" i="2" s="1"/>
  <c r="W106" i="2"/>
  <c r="X111" i="2"/>
  <c r="P129" i="2"/>
  <c r="Y148" i="2"/>
  <c r="Z148" i="2" s="1"/>
  <c r="X43" i="2"/>
  <c r="X74" i="2"/>
  <c r="X72" i="2" s="1"/>
  <c r="X82" i="2"/>
  <c r="X80" i="2" s="1"/>
  <c r="V88" i="2"/>
  <c r="G84" i="2"/>
  <c r="S84" i="2"/>
  <c r="X91" i="2"/>
  <c r="J90" i="2"/>
  <c r="J102" i="2" s="1"/>
  <c r="W99" i="2"/>
  <c r="G98" i="2"/>
  <c r="S98" i="2"/>
  <c r="P108" i="2"/>
  <c r="W110" i="2"/>
  <c r="Y110" i="2" s="1"/>
  <c r="Z110" i="2" s="1"/>
  <c r="G108" i="2"/>
  <c r="J112" i="2"/>
  <c r="X113" i="2"/>
  <c r="V112" i="2"/>
  <c r="W114" i="2"/>
  <c r="W139" i="2"/>
  <c r="M156" i="2"/>
  <c r="W154" i="2"/>
  <c r="X170" i="2"/>
  <c r="P169" i="2"/>
  <c r="W64" i="2"/>
  <c r="K116" i="2"/>
  <c r="X125" i="2"/>
  <c r="Y125" i="2" s="1"/>
  <c r="Z125" i="2" s="1"/>
  <c r="J129" i="2"/>
  <c r="X137" i="2"/>
  <c r="W136" i="2"/>
  <c r="Y136" i="2" s="1"/>
  <c r="Z136" i="2" s="1"/>
  <c r="W158" i="2"/>
  <c r="G162" i="2"/>
  <c r="X159" i="2"/>
  <c r="Y159" i="2" s="1"/>
  <c r="Z159" i="2" s="1"/>
  <c r="J162" i="2"/>
  <c r="W175" i="2"/>
  <c r="G174" i="2"/>
  <c r="X179" i="2"/>
  <c r="J178" i="2"/>
  <c r="J41" i="2"/>
  <c r="J51" i="2"/>
  <c r="J66" i="2" s="1"/>
  <c r="J72" i="2"/>
  <c r="J80" i="2"/>
  <c r="M84" i="2"/>
  <c r="W85" i="2"/>
  <c r="W95" i="2"/>
  <c r="X98" i="2"/>
  <c r="X107" i="2"/>
  <c r="J108" i="2"/>
  <c r="V108" i="2"/>
  <c r="P112" i="2"/>
  <c r="X123" i="2"/>
  <c r="G145" i="2"/>
  <c r="S145" i="2"/>
  <c r="X166" i="2"/>
  <c r="J164" i="2"/>
  <c r="G104" i="2"/>
  <c r="G112" i="2"/>
  <c r="J137" i="2"/>
  <c r="V137" i="2"/>
  <c r="J145" i="2"/>
  <c r="X139" i="2"/>
  <c r="V145" i="2"/>
  <c r="M152" i="2"/>
  <c r="X155" i="2"/>
  <c r="J156" i="2"/>
  <c r="X158" i="2"/>
  <c r="P162" i="2"/>
  <c r="X175" i="2"/>
  <c r="P174" i="2"/>
  <c r="K188" i="2"/>
  <c r="W180" i="2"/>
  <c r="Y180" i="2" s="1"/>
  <c r="Z180" i="2" s="1"/>
  <c r="G178" i="2"/>
  <c r="P137" i="2"/>
  <c r="G152" i="2"/>
  <c r="S152" i="2"/>
  <c r="W170" i="2"/>
  <c r="G169" i="2"/>
  <c r="P145" i="2"/>
  <c r="G156" i="2"/>
  <c r="S156" i="2"/>
  <c r="W165" i="2"/>
  <c r="G164" i="2"/>
  <c r="W176" i="2"/>
  <c r="Q188" i="2"/>
  <c r="Y86" i="2" l="1"/>
  <c r="Z86" i="2" s="1"/>
  <c r="Y78" i="2"/>
  <c r="Z78" i="2" s="1"/>
  <c r="Y123" i="2"/>
  <c r="Z123" i="2" s="1"/>
  <c r="Y141" i="2"/>
  <c r="Z141" i="2" s="1"/>
  <c r="Y119" i="2"/>
  <c r="Z119" i="2" s="1"/>
  <c r="Y33" i="2"/>
  <c r="Z33" i="2" s="1"/>
  <c r="Y183" i="2"/>
  <c r="Z183" i="2" s="1"/>
  <c r="Y75" i="2"/>
  <c r="Z75" i="2" s="1"/>
  <c r="Y142" i="2"/>
  <c r="Z142" i="2" s="1"/>
  <c r="Y124" i="2"/>
  <c r="Z124" i="2" s="1"/>
  <c r="S116" i="2"/>
  <c r="Y182" i="2"/>
  <c r="Z182" i="2" s="1"/>
  <c r="Y161" i="2"/>
  <c r="Z161" i="2" s="1"/>
  <c r="X152" i="2"/>
  <c r="Y177" i="2"/>
  <c r="Z177" i="2" s="1"/>
  <c r="M116" i="2"/>
  <c r="Y65" i="2"/>
  <c r="Z65" i="2" s="1"/>
  <c r="J88" i="2"/>
  <c r="Y167" i="2"/>
  <c r="Z167" i="2" s="1"/>
  <c r="X164" i="2"/>
  <c r="Y107" i="2"/>
  <c r="Z107" i="2" s="1"/>
  <c r="Y147" i="2"/>
  <c r="Z147" i="2" s="1"/>
  <c r="Y118" i="2"/>
  <c r="Z118" i="2" s="1"/>
  <c r="Y101" i="2"/>
  <c r="Z101" i="2" s="1"/>
  <c r="X68" i="2"/>
  <c r="X94" i="2"/>
  <c r="X76" i="2"/>
  <c r="Y126" i="2"/>
  <c r="Z126" i="2" s="1"/>
  <c r="Y109" i="2"/>
  <c r="Z109" i="2" s="1"/>
  <c r="Y143" i="2"/>
  <c r="Z143" i="2" s="1"/>
  <c r="Y128" i="2"/>
  <c r="Z128" i="2" s="1"/>
  <c r="V188" i="2"/>
  <c r="Y155" i="2"/>
  <c r="Z155" i="2" s="1"/>
  <c r="Y132" i="2"/>
  <c r="Z132" i="2" s="1"/>
  <c r="Y71" i="2"/>
  <c r="Z71" i="2" s="1"/>
  <c r="X63" i="2"/>
  <c r="Y100" i="2"/>
  <c r="Z100" i="2" s="1"/>
  <c r="Y173" i="2"/>
  <c r="Z173" i="2" s="1"/>
  <c r="Y87" i="2"/>
  <c r="Z87" i="2" s="1"/>
  <c r="Y121" i="2"/>
  <c r="Z121" i="2" s="1"/>
  <c r="X145" i="2"/>
  <c r="X156" i="2"/>
  <c r="S88" i="2"/>
  <c r="X108" i="2"/>
  <c r="Y20" i="2"/>
  <c r="Z20" i="2" s="1"/>
  <c r="M188" i="2"/>
  <c r="S188" i="2"/>
  <c r="P188" i="2"/>
  <c r="X162" i="2"/>
  <c r="X178" i="2"/>
  <c r="Y34" i="2"/>
  <c r="Z34" i="2" s="1"/>
  <c r="Y187" i="2"/>
  <c r="Z187" i="2" s="1"/>
  <c r="Y144" i="2"/>
  <c r="Z144" i="2" s="1"/>
  <c r="Y176" i="2"/>
  <c r="Z176" i="2" s="1"/>
  <c r="X174" i="2"/>
  <c r="S102" i="2"/>
  <c r="X90" i="2"/>
  <c r="Y82" i="2"/>
  <c r="Z82" i="2" s="1"/>
  <c r="P49" i="2"/>
  <c r="P102" i="2"/>
  <c r="M102" i="2"/>
  <c r="P116" i="2"/>
  <c r="W129" i="2"/>
  <c r="Y79" i="2"/>
  <c r="Z79" i="2" s="1"/>
  <c r="V102" i="2"/>
  <c r="Y93" i="2"/>
  <c r="Z93" i="2" s="1"/>
  <c r="Y111" i="2"/>
  <c r="Z111" i="2" s="1"/>
  <c r="W152" i="2"/>
  <c r="Y152" i="2" s="1"/>
  <c r="Z152" i="2" s="1"/>
  <c r="X169" i="2"/>
  <c r="G88" i="2"/>
  <c r="Y44" i="2"/>
  <c r="Z44" i="2" s="1"/>
  <c r="Y151" i="2"/>
  <c r="Z151" i="2" s="1"/>
  <c r="Y115" i="2"/>
  <c r="Z115" i="2" s="1"/>
  <c r="J49" i="2"/>
  <c r="X41" i="2"/>
  <c r="X31" i="2"/>
  <c r="P27" i="2"/>
  <c r="P35" i="2" s="1"/>
  <c r="M49" i="2"/>
  <c r="Y15" i="2"/>
  <c r="Z15" i="2" s="1"/>
  <c r="V49" i="2"/>
  <c r="Y47" i="2"/>
  <c r="Z47" i="2" s="1"/>
  <c r="W13" i="2"/>
  <c r="Y19" i="2"/>
  <c r="Z19" i="2" s="1"/>
  <c r="X45" i="2"/>
  <c r="X51" i="2"/>
  <c r="S66" i="2"/>
  <c r="Y40" i="2"/>
  <c r="Z40" i="2" s="1"/>
  <c r="X17" i="2"/>
  <c r="Y39" i="2"/>
  <c r="Z39" i="2" s="1"/>
  <c r="Y48" i="2"/>
  <c r="Z48" i="2" s="1"/>
  <c r="G49" i="2"/>
  <c r="X37" i="2"/>
  <c r="Y16" i="2"/>
  <c r="Z16" i="2" s="1"/>
  <c r="W21" i="2"/>
  <c r="Y23" i="2"/>
  <c r="Z23" i="2" s="1"/>
  <c r="Y26" i="2"/>
  <c r="Z26" i="2" s="1"/>
  <c r="X13" i="2"/>
  <c r="X30" i="2"/>
  <c r="W30" i="2"/>
  <c r="N27" i="2"/>
  <c r="X88" i="2"/>
  <c r="Y165" i="2"/>
  <c r="Z165" i="2" s="1"/>
  <c r="W164" i="2"/>
  <c r="W80" i="2"/>
  <c r="Y80" i="2" s="1"/>
  <c r="Z80" i="2" s="1"/>
  <c r="Y81" i="2"/>
  <c r="Z81" i="2" s="1"/>
  <c r="Y73" i="2"/>
  <c r="Z73" i="2" s="1"/>
  <c r="W72" i="2"/>
  <c r="Y72" i="2" s="1"/>
  <c r="Z72" i="2" s="1"/>
  <c r="Y18" i="2"/>
  <c r="Z18" i="2" s="1"/>
  <c r="W17" i="2"/>
  <c r="W178" i="2"/>
  <c r="W94" i="2"/>
  <c r="Y95" i="2"/>
  <c r="Z95" i="2" s="1"/>
  <c r="W63" i="2"/>
  <c r="Y64" i="2"/>
  <c r="Z64" i="2" s="1"/>
  <c r="W145" i="2"/>
  <c r="Y139" i="2"/>
  <c r="Z139" i="2" s="1"/>
  <c r="V116" i="2"/>
  <c r="Y99" i="2"/>
  <c r="Z99" i="2" s="1"/>
  <c r="W98" i="2"/>
  <c r="Y98" i="2" s="1"/>
  <c r="Z98" i="2" s="1"/>
  <c r="W31" i="2"/>
  <c r="Y32" i="2"/>
  <c r="Z32" i="2" s="1"/>
  <c r="X21" i="2"/>
  <c r="Y166" i="2"/>
  <c r="Z166" i="2" s="1"/>
  <c r="Y91" i="2"/>
  <c r="Z91" i="2" s="1"/>
  <c r="W90" i="2"/>
  <c r="W108" i="2"/>
  <c r="H28" i="2"/>
  <c r="T27" i="2"/>
  <c r="V29" i="2"/>
  <c r="Y74" i="2"/>
  <c r="Z74" i="2" s="1"/>
  <c r="Y131" i="2"/>
  <c r="Z131" i="2" s="1"/>
  <c r="W137" i="2"/>
  <c r="Y137" i="2" s="1"/>
  <c r="Z137" i="2" s="1"/>
  <c r="S28" i="2"/>
  <c r="S27" i="2" s="1"/>
  <c r="S35" i="2" s="1"/>
  <c r="Q27" i="2"/>
  <c r="Y179" i="2"/>
  <c r="Z179" i="2" s="1"/>
  <c r="W84" i="2"/>
  <c r="Y85" i="2"/>
  <c r="Z85" i="2" s="1"/>
  <c r="W174" i="2"/>
  <c r="Y175" i="2"/>
  <c r="Z175" i="2" s="1"/>
  <c r="W162" i="2"/>
  <c r="Y158" i="2"/>
  <c r="Z158" i="2" s="1"/>
  <c r="X112" i="2"/>
  <c r="Y113" i="2"/>
  <c r="Z113" i="2" s="1"/>
  <c r="X104" i="2"/>
  <c r="Y105" i="2"/>
  <c r="Z105" i="2" s="1"/>
  <c r="Y77" i="2"/>
  <c r="Z77" i="2" s="1"/>
  <c r="W76" i="2"/>
  <c r="Y76" i="2" s="1"/>
  <c r="Z76" i="2" s="1"/>
  <c r="W41" i="2"/>
  <c r="Y42" i="2"/>
  <c r="Z42" i="2" s="1"/>
  <c r="Y52" i="2"/>
  <c r="Z52" i="2" s="1"/>
  <c r="W51" i="2"/>
  <c r="M28" i="2"/>
  <c r="M27" i="2" s="1"/>
  <c r="M35" i="2" s="1"/>
  <c r="K27" i="2"/>
  <c r="Y22" i="2"/>
  <c r="Z22" i="2" s="1"/>
  <c r="Y14" i="2"/>
  <c r="Z14" i="2" s="1"/>
  <c r="Y106" i="2"/>
  <c r="Z106" i="2" s="1"/>
  <c r="W104" i="2"/>
  <c r="G102" i="2"/>
  <c r="G116" i="2"/>
  <c r="W169" i="2"/>
  <c r="Y170" i="2"/>
  <c r="Z170" i="2" s="1"/>
  <c r="G188" i="2"/>
  <c r="M88" i="2"/>
  <c r="J188" i="2"/>
  <c r="Y154" i="2"/>
  <c r="Z154" i="2" s="1"/>
  <c r="W156" i="2"/>
  <c r="Y156" i="2" s="1"/>
  <c r="Z156" i="2" s="1"/>
  <c r="Y114" i="2"/>
  <c r="Z114" i="2" s="1"/>
  <c r="W112" i="2"/>
  <c r="J116" i="2"/>
  <c r="Y69" i="2"/>
  <c r="Z69" i="2" s="1"/>
  <c r="W68" i="2"/>
  <c r="Y68" i="2" s="1"/>
  <c r="Z68" i="2" s="1"/>
  <c r="Y46" i="2"/>
  <c r="Z46" i="2" s="1"/>
  <c r="W45" i="2"/>
  <c r="Y43" i="2"/>
  <c r="Z43" i="2" s="1"/>
  <c r="W29" i="2"/>
  <c r="X129" i="2"/>
  <c r="Y129" i="2" s="1"/>
  <c r="Z129" i="2" s="1"/>
  <c r="Y38" i="2"/>
  <c r="Z38" i="2" s="1"/>
  <c r="W37" i="2"/>
  <c r="S49" i="2"/>
  <c r="E28" i="2"/>
  <c r="Y169" i="2" l="1"/>
  <c r="Z169" i="2" s="1"/>
  <c r="Y162" i="2"/>
  <c r="Z162" i="2" s="1"/>
  <c r="Y108" i="2"/>
  <c r="Z108" i="2" s="1"/>
  <c r="Y164" i="2"/>
  <c r="Z164" i="2" s="1"/>
  <c r="Y94" i="2"/>
  <c r="Z94" i="2" s="1"/>
  <c r="X66" i="2"/>
  <c r="X102" i="2"/>
  <c r="Y145" i="2"/>
  <c r="Z145" i="2" s="1"/>
  <c r="X188" i="2"/>
  <c r="Y104" i="2"/>
  <c r="Z104" i="2" s="1"/>
  <c r="X49" i="2"/>
  <c r="P189" i="2"/>
  <c r="P191" i="2" s="1"/>
  <c r="Y174" i="2"/>
  <c r="Z174" i="2" s="1"/>
  <c r="Y41" i="2"/>
  <c r="Z41" i="2" s="1"/>
  <c r="Y31" i="2"/>
  <c r="Z31" i="2" s="1"/>
  <c r="Y13" i="2"/>
  <c r="Z13" i="2" s="1"/>
  <c r="Y37" i="2"/>
  <c r="Z37" i="2" s="1"/>
  <c r="Y17" i="2"/>
  <c r="Z17" i="2" s="1"/>
  <c r="Y51" i="2"/>
  <c r="Z51" i="2" s="1"/>
  <c r="Y30" i="2"/>
  <c r="Z30" i="2" s="1"/>
  <c r="S189" i="2"/>
  <c r="L27" i="1" s="1"/>
  <c r="S191" i="2" s="1"/>
  <c r="Y21" i="2"/>
  <c r="Z21" i="2" s="1"/>
  <c r="G28" i="2"/>
  <c r="E27" i="2"/>
  <c r="Y84" i="2"/>
  <c r="Z84" i="2" s="1"/>
  <c r="W88" i="2"/>
  <c r="Y88" i="2" s="1"/>
  <c r="Z88" i="2" s="1"/>
  <c r="W102" i="2"/>
  <c r="Y102" i="2" s="1"/>
  <c r="Z102" i="2" s="1"/>
  <c r="Y90" i="2"/>
  <c r="Z90" i="2" s="1"/>
  <c r="W188" i="2"/>
  <c r="Y188" i="2" s="1"/>
  <c r="Z188" i="2" s="1"/>
  <c r="Y178" i="2"/>
  <c r="Z178" i="2" s="1"/>
  <c r="W49" i="2"/>
  <c r="Y49" i="2" s="1"/>
  <c r="Z49" i="2" s="1"/>
  <c r="Y45" i="2"/>
  <c r="Z45" i="2" s="1"/>
  <c r="W116" i="2"/>
  <c r="Y112" i="2"/>
  <c r="Z112" i="2" s="1"/>
  <c r="J28" i="2"/>
  <c r="H27" i="2"/>
  <c r="W66" i="2"/>
  <c r="Y63" i="2"/>
  <c r="Z63" i="2" s="1"/>
  <c r="M189" i="2"/>
  <c r="M191" i="2" s="1"/>
  <c r="X116" i="2"/>
  <c r="V27" i="2"/>
  <c r="V35" i="2" s="1"/>
  <c r="V189" i="2" s="1"/>
  <c r="L28" i="1" s="1"/>
  <c r="X29" i="2"/>
  <c r="Y29" i="2" s="1"/>
  <c r="Z29" i="2" s="1"/>
  <c r="Y66" i="2" l="1"/>
  <c r="Z66" i="2" s="1"/>
  <c r="Y116" i="2"/>
  <c r="Z116" i="2" s="1"/>
  <c r="X28" i="2"/>
  <c r="X27" i="2" s="1"/>
  <c r="X35" i="2" s="1"/>
  <c r="X189" i="2" s="1"/>
  <c r="J27" i="2"/>
  <c r="J35" i="2" s="1"/>
  <c r="J189" i="2" s="1"/>
  <c r="C28" i="1" s="1"/>
  <c r="G27" i="2"/>
  <c r="G35" i="2" s="1"/>
  <c r="G189" i="2" s="1"/>
  <c r="C27" i="1" s="1"/>
  <c r="W28" i="2"/>
  <c r="V191" i="2"/>
  <c r="L30" i="1"/>
  <c r="Y28" i="2" l="1"/>
  <c r="Z28" i="2" s="1"/>
  <c r="W27" i="2"/>
  <c r="G191" i="2"/>
  <c r="N27" i="1"/>
  <c r="B27" i="1" s="1"/>
  <c r="J191" i="2"/>
  <c r="N28" i="1"/>
  <c r="B28" i="1" s="1"/>
  <c r="B30" i="1" s="1"/>
  <c r="C30" i="1"/>
  <c r="Y27" i="2" l="1"/>
  <c r="Z27" i="2" s="1"/>
  <c r="W35" i="2"/>
  <c r="X191" i="2"/>
  <c r="N30" i="1"/>
  <c r="I28" i="1"/>
  <c r="I30" i="1" s="1"/>
  <c r="M29" i="1"/>
  <c r="M30" i="1" s="1"/>
  <c r="K28" i="1"/>
  <c r="K30" i="1" s="1"/>
  <c r="I27" i="1"/>
  <c r="K27" i="1"/>
  <c r="W189" i="2" l="1"/>
  <c r="W191" i="2" s="1"/>
  <c r="Y35" i="2"/>
  <c r="Y189" i="2" l="1"/>
  <c r="Z189" i="2" s="1"/>
  <c r="Z35" i="2"/>
</calcChain>
</file>

<file path=xl/sharedStrings.xml><?xml version="1.0" encoding="utf-8"?>
<sst xmlns="http://schemas.openxmlformats.org/spreadsheetml/2006/main" count="681" uniqueCount="364">
  <si>
    <t xml:space="preserve">
</t>
  </si>
  <si>
    <t>Додаток № 4</t>
  </si>
  <si>
    <t>до Договору про надання гранту №_____________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</si>
  <si>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</si>
  <si>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</si>
  <si>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</si>
  <si>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</si>
  <si>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</si>
  <si>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</si>
  <si>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</si>
  <si>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</si>
  <si>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</si>
  <si>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</si>
  <si>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</si>
  <si>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</si>
  <si>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</si>
  <si>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</si>
  <si>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</si>
  <si>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</si>
  <si>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</si>
  <si>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</si>
  <si>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</si>
  <si>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</si>
  <si>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</si>
  <si>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</si>
  <si>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</si>
  <si>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</si>
  <si>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</si>
  <si>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</si>
  <si>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</si>
  <si>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</si>
  <si>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</si>
  <si>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</si>
  <si>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</si>
  <si>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</si>
  <si>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</si>
  <si>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</si>
  <si>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</si>
  <si>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</si>
  <si>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</si>
  <si>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</si>
  <si>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</si>
  <si>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</si>
  <si>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</si>
  <si>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</si>
  <si>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</si>
  <si>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</si>
  <si>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</si>
  <si>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</si>
  <si>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</si>
  <si>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</si>
  <si>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</si>
  <si>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</si>
  <si>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</si>
  <si>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</si>
  <si>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</si>
  <si>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</si>
  <si>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</si>
  <si>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</si>
  <si>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</si>
  <si>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</si>
  <si>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</si>
  <si>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</si>
  <si>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</si>
  <si>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</si>
  <si>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</si>
  <si>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</si>
  <si>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</si>
  <si>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</si>
  <si>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</si>
  <si>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</si>
  <si>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</si>
  <si>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</si>
  <si>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</si>
  <si>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</si>
  <si>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</si>
  <si>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</si>
  <si>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</si>
  <si>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</si>
  <si>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</si>
  <si>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</si>
  <si>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</si>
  <si>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</si>
  <si>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</si>
  <si>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</si>
  <si>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</si>
  <si>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</si>
  <si>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</si>
  <si>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</si>
  <si>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</si>
  <si>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</si>
  <si>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</si>
  <si>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</si>
  <si>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</si>
  <si>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</si>
  <si>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</si>
  <si>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</si>
  <si>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</si>
  <si>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</si>
  <si>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</si>
  <si>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</si>
  <si>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</si>
  <si>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</si>
  <si>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</si>
  <si>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</si>
  <si>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</si>
  <si>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</si>
  <si>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</si>
  <si>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</si>
  <si>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</si>
  <si>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</si>
  <si>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</si>
  <si>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</si>
  <si>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</si>
  <si>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</si>
  <si>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</si>
  <si>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</si>
  <si>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</si>
  <si>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</si>
  <si>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</si>
  <si>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</si>
  <si>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</si>
  <si>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</si>
  <si>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</si>
  <si>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</si>
  <si>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</si>
  <si>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</si>
  <si>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</si>
  <si>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</si>
  <si>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</si>
  <si>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</si>
  <si>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</si>
  <si>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</si>
  <si>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</si>
  <si>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</si>
  <si>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</si>
  <si>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</si>
  <si>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</si>
  <si>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</si>
  <si>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</si>
  <si>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</si>
  <si>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</si>
  <si>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</si>
  <si>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</si>
  <si>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</si>
  <si>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</si>
  <si>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</si>
  <si>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</si>
  <si>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</si>
  <si>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</si>
  <si>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</si>
  <si>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</si>
  <si>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</si>
  <si>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</si>
  <si>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</si>
  <si>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</si>
  <si>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</si>
  <si>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</si>
  <si>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</si>
  <si>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</si>
  <si>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</si>
  <si>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</si>
  <si>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</si>
  <si>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</si>
  <si>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</si>
  <si>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</si>
  <si>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</si>
  <si>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</si>
  <si>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</si>
  <si>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</si>
  <si>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</si>
  <si>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</si>
  <si>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</si>
  <si>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</si>
  <si>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</si>
  <si>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</si>
  <si>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</si>
  <si>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</si>
  <si>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</si>
  <si>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</si>
  <si>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</si>
  <si>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</si>
  <si>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</si>
  <si>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</si>
  <si>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</si>
  <si>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</si>
  <si>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</si>
  <si>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</si>
  <si>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</si>
  <si>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</si>
  <si>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</si>
  <si>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</si>
  <si>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</si>
  <si>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</si>
  <si>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</si>
  <si>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</si>
  <si>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</si>
  <si>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</si>
  <si>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</si>
  <si>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</si>
  <si>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</si>
  <si>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</si>
  <si>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</si>
  <si>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</si>
  <si>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</si>
  <si>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</si>
  <si>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</si>
  <si>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</si>
  <si>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</si>
  <si>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</si>
  <si>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</si>
  <si>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</si>
  <si>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</si>
  <si>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</si>
  <si>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</si>
  <si>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</si>
  <si>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</si>
  <si>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</si>
  <si>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</si>
  <si>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</si>
  <si>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</si>
  <si>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</si>
  <si>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</si>
  <si>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</si>
  <si>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</si>
  <si>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</si>
  <si>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</si>
  <si>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</si>
  <si>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</si>
  <si>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</si>
  <si>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</si>
  <si>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</si>
  <si>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</si>
  <si>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</si>
  <si>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</si>
  <si>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</si>
  <si>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</si>
  <si>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</si>
  <si>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</si>
  <si>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</si>
  <si>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</si>
  <si>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</si>
  <si>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</si>
  <si>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</si>
  <si>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</si>
  <si>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</si>
  <si>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</si>
  <si>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</si>
  <si>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</si>
  <si>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</si>
  <si>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</si>
  <si>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</si>
  <si>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</si>
  <si>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</si>
  <si>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</si>
  <si>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</si>
  <si>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</si>
  <si>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</si>
  <si>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</si>
  <si>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</si>
  <si>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</si>
  <si>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</si>
  <si>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</si>
  <si>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</si>
  <si>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</si>
  <si>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</si>
  <si>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</si>
  <si>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</si>
  <si>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</si>
  <si>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</si>
  <si>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</si>
  <si>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</si>
  <si>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</si>
  <si>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</si>
  <si>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</si>
  <si>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</si>
  <si>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</si>
  <si>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</si>
  <si>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</si>
  <si>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</si>
  <si>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</si>
  <si>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</si>
  <si>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</si>
  <si>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</si>
  <si>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</si>
  <si>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</si>
  <si>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</si>
  <si>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</si>
  <si>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</si>
  <si>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</si>
  <si>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</si>
  <si>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</si>
  <si>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</si>
  <si>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</si>
  <si>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</si>
  <si>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</si>
  <si>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</si>
  <si>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</si>
  <si>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</si>
  <si>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</si>
  <si>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</si>
  <si>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</si>
  <si>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</si>
  <si>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</si>
  <si>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</si>
  <si>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</si>
  <si>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</si>
  <si>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</si>
  <si>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</si>
  <si>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</si>
  <si>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</si>
  <si>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</si>
  <si>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</si>
  <si>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</si>
  <si>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</si>
  <si>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</si>
  <si>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</si>
  <si>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</si>
  <si>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</si>
  <si>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</si>
  <si>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</si>
  <si>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</si>
  <si>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від "____" _________________ 2024 року</t>
  </si>
  <si>
    <t>Назва Грантоотримувача: ГО "Лабораторія змін"</t>
  </si>
  <si>
    <t>Назва проєкту: Імерсивна вистава "Зоряні колискові" для дітей молодшого дошкільного віку</t>
  </si>
  <si>
    <t>Дата початку проєкту: липень 2024</t>
  </si>
  <si>
    <t>Дата завершення проєкту: 20.09.2024</t>
  </si>
  <si>
    <t>Назва конкурсної програми: Відновлення культурно-мистецької діяльності</t>
  </si>
  <si>
    <t>Назва ЛОТ-у: 2. Короткострокові культурно-мистецькі проєкти</t>
  </si>
  <si>
    <t>за період з 20 липня по 20 вересня 2024 року</t>
  </si>
  <si>
    <t>Шкльода Катерина Олександрівна, координатор проєкту</t>
  </si>
  <si>
    <t>1.3.4</t>
  </si>
  <si>
    <t>1.3.5</t>
  </si>
  <si>
    <t>Лавринець Катерина Сергіївна, режисер</t>
  </si>
  <si>
    <t>Іщук Олеся Валеріївна, художник постановник</t>
  </si>
  <si>
    <t>Нагорна Богдана Олександрівна, композитор,аранжувальник</t>
  </si>
  <si>
    <t>Варченко Юлія Олександрівна, хореограф</t>
  </si>
  <si>
    <t xml:space="preserve"> Павлось Анна Володимирівна, спеціаліст із сенсорної інтеграції та інклюзії</t>
  </si>
  <si>
    <t>Сопілка</t>
  </si>
  <si>
    <t>Кахон</t>
  </si>
  <si>
    <t>Ксилофон</t>
  </si>
  <si>
    <t>Дощовиця</t>
  </si>
  <si>
    <t>Дримба</t>
  </si>
  <si>
    <t>Глюкофон</t>
  </si>
  <si>
    <t>Калімба</t>
  </si>
  <si>
    <t>Маракас</t>
  </si>
  <si>
    <t>Тріскачка</t>
  </si>
  <si>
    <t>Чаймс</t>
  </si>
  <si>
    <t>Світлодіодний LED прожектор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</si>
  <si>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</si>
  <si>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</si>
  <si>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</si>
  <si>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</si>
  <si>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</si>
  <si>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</si>
  <si>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</si>
  <si>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</si>
  <si>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Створення проморолика вистави</t>
  </si>
  <si>
    <t>13.4.9</t>
  </si>
  <si>
    <t>Виготовлення бутафорій, декорацій</t>
  </si>
  <si>
    <t>Пошиття костюмів</t>
  </si>
  <si>
    <t>Пошиття реквізиту</t>
  </si>
  <si>
    <t>Виготовлення ляльок</t>
  </si>
  <si>
    <t>Друк флаєрів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</si>
</sst>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0" borderId="42"/>
  </cellStyleXfs>
  <cellXfs count="40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0" fillId="0" borderId="0" xfId="0"/>
    <xf numFmtId="0" fontId="33" fillId="0" borderId="72" xfId="1" applyFont="1" applyBorder="1" applyAlignment="1">
      <alignment vertical="top" wrapText="1"/>
    </xf>
    <xf numFmtId="0" fontId="33" fillId="0" borderId="57" xfId="1" applyFont="1" applyBorder="1" applyAlignment="1">
      <alignment vertical="top" wrapText="1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62" xfId="1" applyNumberFormat="1" applyFont="1" applyBorder="1" applyAlignment="1">
      <alignment horizontal="right" vertical="top"/>
    </xf>
    <xf numFmtId="4" fontId="33" fillId="0" borderId="60" xfId="1" applyNumberFormat="1" applyFont="1" applyBorder="1" applyAlignment="1">
      <alignment horizontal="right" vertical="top"/>
    </xf>
    <xf numFmtId="4" fontId="33" fillId="0" borderId="110" xfId="1" applyNumberFormat="1" applyFont="1" applyBorder="1" applyAlignment="1">
      <alignment horizontal="right" vertical="top"/>
    </xf>
    <xf numFmtId="0" fontId="33" fillId="0" borderId="57" xfId="1" applyFont="1" applyBorder="1" applyAlignment="1">
      <alignment vertical="top" wrapText="1"/>
    </xf>
    <xf numFmtId="0" fontId="33" fillId="0" borderId="100" xfId="1" applyFont="1" applyBorder="1" applyAlignment="1">
      <alignment vertical="top" wrapText="1"/>
    </xf>
    <xf numFmtId="4" fontId="33" fillId="0" borderId="26" xfId="1" applyNumberFormat="1" applyFont="1" applyBorder="1" applyAlignment="1">
      <alignment horizontal="right" vertical="top"/>
    </xf>
    <xf numFmtId="4" fontId="33" fillId="0" borderId="58" xfId="1" applyNumberFormat="1" applyFont="1" applyBorder="1" applyAlignment="1">
      <alignment horizontal="right" vertical="top"/>
    </xf>
    <xf numFmtId="0" fontId="33" fillId="0" borderId="49" xfId="1" applyFont="1" applyBorder="1" applyAlignment="1">
      <alignment horizontal="center" vertical="top"/>
    </xf>
    <xf numFmtId="4" fontId="33" fillId="0" borderId="90" xfId="1" applyNumberFormat="1" applyFont="1" applyBorder="1" applyAlignment="1">
      <alignment horizontal="right" vertical="top"/>
    </xf>
    <xf numFmtId="4" fontId="33" fillId="0" borderId="67" xfId="1" applyNumberFormat="1" applyFont="1" applyBorder="1" applyAlignment="1">
      <alignment horizontal="right" vertical="top"/>
    </xf>
    <xf numFmtId="0" fontId="33" fillId="0" borderId="23" xfId="1" applyFont="1" applyBorder="1" applyAlignment="1">
      <alignment horizontal="center" vertical="top"/>
    </xf>
    <xf numFmtId="0" fontId="33" fillId="0" borderId="72" xfId="1" applyFont="1" applyBorder="1" applyAlignment="1">
      <alignment vertical="top" wrapText="1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61" xfId="1" applyNumberFormat="1" applyFont="1" applyBorder="1" applyAlignment="1">
      <alignment horizontal="right" vertical="top"/>
    </xf>
    <xf numFmtId="4" fontId="33" fillId="0" borderId="62" xfId="1" applyNumberFormat="1" applyFont="1" applyBorder="1" applyAlignment="1">
      <alignment horizontal="right" vertical="top"/>
    </xf>
    <xf numFmtId="4" fontId="33" fillId="0" borderId="24" xfId="1" applyNumberFormat="1" applyFont="1" applyBorder="1" applyAlignment="1">
      <alignment horizontal="right" vertical="top"/>
    </xf>
    <xf numFmtId="4" fontId="33" fillId="0" borderId="26" xfId="1" applyNumberFormat="1" applyFont="1" applyBorder="1" applyAlignment="1">
      <alignment horizontal="right" vertical="top"/>
    </xf>
    <xf numFmtId="4" fontId="33" fillId="0" borderId="61" xfId="1" applyNumberFormat="1" applyFont="1" applyBorder="1" applyAlignment="1">
      <alignment horizontal="right" vertical="top"/>
    </xf>
    <xf numFmtId="4" fontId="33" fillId="0" borderId="62" xfId="1" applyNumberFormat="1" applyFont="1" applyBorder="1" applyAlignment="1">
      <alignment horizontal="right" vertical="top"/>
    </xf>
    <xf numFmtId="4" fontId="1" fillId="0" borderId="52" xfId="0" applyNumberFormat="1" applyFont="1" applyBorder="1" applyAlignment="1">
      <alignment horizontal="right" vertical="top"/>
    </xf>
    <xf numFmtId="4" fontId="1" fillId="0" borderId="111" xfId="0" applyNumberFormat="1" applyFont="1" applyBorder="1" applyAlignment="1">
      <alignment horizontal="right" vertical="top"/>
    </xf>
    <xf numFmtId="0" fontId="33" fillId="0" borderId="57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2">
    <cellStyle name="Звичайний 2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34" workbookViewId="0">
      <selection activeCell="H29" sqref="H29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67" t="s">
        <v>0</v>
      </c>
      <c r="B1" s="36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67" t="s">
        <v>2</v>
      </c>
      <c r="I2" s="362"/>
      <c r="J2" s="36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67" t="s">
        <v>322</v>
      </c>
      <c r="I3" s="362"/>
      <c r="J3" s="36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328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68" t="s">
        <v>3</v>
      </c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68" t="s">
        <v>4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9" t="s">
        <v>329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70"/>
      <c r="B23" s="363" t="s">
        <v>5</v>
      </c>
      <c r="C23" s="364"/>
      <c r="D23" s="373" t="s">
        <v>6</v>
      </c>
      <c r="E23" s="374"/>
      <c r="F23" s="374"/>
      <c r="G23" s="374"/>
      <c r="H23" s="374"/>
      <c r="I23" s="374"/>
      <c r="J23" s="375"/>
      <c r="K23" s="363" t="s">
        <v>7</v>
      </c>
      <c r="L23" s="364"/>
      <c r="M23" s="363" t="s">
        <v>8</v>
      </c>
      <c r="N23" s="36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71"/>
      <c r="B24" s="365"/>
      <c r="C24" s="366"/>
      <c r="D24" s="16" t="s">
        <v>9</v>
      </c>
      <c r="E24" s="17" t="s">
        <v>10</v>
      </c>
      <c r="F24" s="17" t="s">
        <v>11</v>
      </c>
      <c r="G24" s="17" t="s">
        <v>12</v>
      </c>
      <c r="H24" s="17" t="s">
        <v>13</v>
      </c>
      <c r="I24" s="376" t="s">
        <v>14</v>
      </c>
      <c r="J24" s="366"/>
      <c r="K24" s="365"/>
      <c r="L24" s="366"/>
      <c r="M24" s="365"/>
      <c r="N24" s="366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72"/>
      <c r="B25" s="19" t="s">
        <v>15</v>
      </c>
      <c r="C25" s="20" t="s">
        <v>16</v>
      </c>
      <c r="D25" s="19" t="s">
        <v>16</v>
      </c>
      <c r="E25" s="21" t="s">
        <v>16</v>
      </c>
      <c r="F25" s="21" t="s">
        <v>16</v>
      </c>
      <c r="G25" s="21" t="s">
        <v>16</v>
      </c>
      <c r="H25" s="21" t="s">
        <v>16</v>
      </c>
      <c r="I25" s="21" t="s">
        <v>15</v>
      </c>
      <c r="J25" s="22" t="s">
        <v>17</v>
      </c>
      <c r="K25" s="19" t="s">
        <v>15</v>
      </c>
      <c r="L25" s="20" t="s">
        <v>16</v>
      </c>
      <c r="M25" s="23" t="s">
        <v>15</v>
      </c>
      <c r="N25" s="24" t="s">
        <v>16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18</v>
      </c>
      <c r="B26" s="27" t="s">
        <v>19</v>
      </c>
      <c r="C26" s="28" t="s">
        <v>20</v>
      </c>
      <c r="D26" s="27" t="s">
        <v>21</v>
      </c>
      <c r="E26" s="29" t="s">
        <v>22</v>
      </c>
      <c r="F26" s="29" t="s">
        <v>23</v>
      </c>
      <c r="G26" s="29" t="s">
        <v>24</v>
      </c>
      <c r="H26" s="29" t="s">
        <v>25</v>
      </c>
      <c r="I26" s="29" t="s">
        <v>26</v>
      </c>
      <c r="J26" s="28" t="s">
        <v>27</v>
      </c>
      <c r="K26" s="27" t="s">
        <v>28</v>
      </c>
      <c r="L26" s="28" t="s">
        <v>29</v>
      </c>
      <c r="M26" s="27" t="s">
        <v>30</v>
      </c>
      <c r="N26" s="28" t="s">
        <v>31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32</v>
      </c>
      <c r="B27" s="33">
        <f t="shared" ref="B27:B29" si="0">C27/N27</f>
        <v>0.91942891212917155</v>
      </c>
      <c r="C27" s="34">
        <f>'Кошторис  витрат'!G189</f>
        <v>285285</v>
      </c>
      <c r="D27" s="35">
        <v>0</v>
      </c>
      <c r="E27" s="36">
        <v>0</v>
      </c>
      <c r="F27" s="36">
        <v>0</v>
      </c>
      <c r="G27" s="36">
        <v>0</v>
      </c>
      <c r="H27" s="36">
        <v>25000</v>
      </c>
      <c r="I27" s="37">
        <f t="shared" ref="I27:I29" si="1">J27/N27</f>
        <v>8.0571087870828437E-2</v>
      </c>
      <c r="J27" s="34">
        <f t="shared" ref="J27:J29" si="2">D27+E27+F27+G27+H27</f>
        <v>25000</v>
      </c>
      <c r="K27" s="33">
        <f t="shared" ref="K27:K29" si="3">L27/N27</f>
        <v>0</v>
      </c>
      <c r="L27" s="34">
        <f>'Кошторис  витрат'!S189</f>
        <v>0</v>
      </c>
      <c r="M27" s="38">
        <v>1</v>
      </c>
      <c r="N27" s="39">
        <f t="shared" ref="N27:N29" si="4">C27+J27+L27</f>
        <v>310285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33</v>
      </c>
      <c r="B28" s="41">
        <f t="shared" si="0"/>
        <v>0.91942891212917155</v>
      </c>
      <c r="C28" s="42">
        <f>'Кошторис  витрат'!J189</f>
        <v>285285</v>
      </c>
      <c r="D28" s="43">
        <v>0</v>
      </c>
      <c r="E28" s="44">
        <v>0</v>
      </c>
      <c r="F28" s="44">
        <v>0</v>
      </c>
      <c r="G28" s="44">
        <v>0</v>
      </c>
      <c r="H28" s="44">
        <v>25000</v>
      </c>
      <c r="I28" s="45">
        <f t="shared" si="1"/>
        <v>8.0571087870828437E-2</v>
      </c>
      <c r="J28" s="42">
        <f t="shared" si="2"/>
        <v>25000</v>
      </c>
      <c r="K28" s="41">
        <f t="shared" si="3"/>
        <v>0</v>
      </c>
      <c r="L28" s="42">
        <f>'Кошторис  витрат'!V189</f>
        <v>0</v>
      </c>
      <c r="M28" s="46">
        <v>1</v>
      </c>
      <c r="N28" s="47">
        <f t="shared" si="4"/>
        <v>310285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34</v>
      </c>
      <c r="B29" s="49">
        <f t="shared" si="0"/>
        <v>1</v>
      </c>
      <c r="C29" s="50">
        <v>171171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0.55165734727750293</v>
      </c>
      <c r="N29" s="55">
        <f t="shared" si="4"/>
        <v>171171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35</v>
      </c>
      <c r="B30" s="57">
        <f t="shared" ref="B30:N30" si="5">B28-B29</f>
        <v>-8.0571087870828451E-2</v>
      </c>
      <c r="C30" s="58">
        <f t="shared" si="5"/>
        <v>114114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v>25000</v>
      </c>
      <c r="I30" s="61">
        <f t="shared" si="5"/>
        <v>8.0571087870828437E-2</v>
      </c>
      <c r="J30" s="58">
        <f t="shared" si="5"/>
        <v>25000</v>
      </c>
      <c r="K30" s="62">
        <f t="shared" si="5"/>
        <v>0</v>
      </c>
      <c r="L30" s="58">
        <f t="shared" si="5"/>
        <v>0</v>
      </c>
      <c r="M30" s="63">
        <f t="shared" si="5"/>
        <v>0.44834265272249707</v>
      </c>
      <c r="N30" s="64">
        <f t="shared" si="5"/>
        <v>139114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36</v>
      </c>
      <c r="C32" s="377"/>
      <c r="D32" s="378"/>
      <c r="E32" s="378"/>
      <c r="F32" s="65"/>
      <c r="G32" s="66"/>
      <c r="H32" s="66"/>
      <c r="I32" s="67"/>
      <c r="J32" s="377"/>
      <c r="K32" s="378"/>
      <c r="L32" s="378"/>
      <c r="M32" s="378"/>
      <c r="N32" s="378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37</v>
      </c>
      <c r="E33" s="5"/>
      <c r="F33" s="69"/>
      <c r="G33" s="361" t="s">
        <v>38</v>
      </c>
      <c r="H33" s="362"/>
      <c r="I33" s="13"/>
      <c r="J33" s="361" t="s">
        <v>39</v>
      </c>
      <c r="K33" s="362"/>
      <c r="L33" s="362"/>
      <c r="M33" s="362"/>
      <c r="N33" s="362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11"/>
  <sheetViews>
    <sheetView topLeftCell="A175" zoomScale="115" zoomScaleNormal="115" workbookViewId="0">
      <selection activeCell="C192" sqref="C192"/>
    </sheetView>
  </sheetViews>
  <sheetFormatPr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28515625" customWidth="1" outlineLevel="1"/>
    <col min="17" max="17" width="12.140625" hidden="1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80" t="s">
        <v>40</v>
      </c>
      <c r="B1" s="362"/>
      <c r="C1" s="362"/>
      <c r="D1" s="362"/>
      <c r="E1" s="362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ГО "Лабораторія змін"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Імерсивна вистава "Зоряні колискові" для дітей молодшого дошкільного віку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липень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20.09.2024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81" t="s">
        <v>41</v>
      </c>
      <c r="B7" s="382" t="s">
        <v>42</v>
      </c>
      <c r="C7" s="384" t="s">
        <v>43</v>
      </c>
      <c r="D7" s="386" t="s">
        <v>44</v>
      </c>
      <c r="E7" s="379" t="s">
        <v>45</v>
      </c>
      <c r="F7" s="374"/>
      <c r="G7" s="374"/>
      <c r="H7" s="374"/>
      <c r="I7" s="374"/>
      <c r="J7" s="375"/>
      <c r="K7" s="379" t="s">
        <v>46</v>
      </c>
      <c r="L7" s="374"/>
      <c r="M7" s="374"/>
      <c r="N7" s="374"/>
      <c r="O7" s="374"/>
      <c r="P7" s="375"/>
      <c r="Q7" s="379" t="s">
        <v>47</v>
      </c>
      <c r="R7" s="374"/>
      <c r="S7" s="374"/>
      <c r="T7" s="374"/>
      <c r="U7" s="374"/>
      <c r="V7" s="375"/>
      <c r="W7" s="399" t="s">
        <v>48</v>
      </c>
      <c r="X7" s="374"/>
      <c r="Y7" s="374"/>
      <c r="Z7" s="375"/>
      <c r="AA7" s="400" t="s">
        <v>49</v>
      </c>
      <c r="AB7" s="1"/>
      <c r="AC7" s="1"/>
      <c r="AD7" s="1"/>
      <c r="AE7" s="1"/>
      <c r="AF7" s="1"/>
      <c r="AG7" s="1"/>
    </row>
    <row r="8" spans="1:33" ht="42" customHeight="1" x14ac:dyDescent="0.25">
      <c r="A8" s="371"/>
      <c r="B8" s="383"/>
      <c r="C8" s="385"/>
      <c r="D8" s="387"/>
      <c r="E8" s="393" t="s">
        <v>50</v>
      </c>
      <c r="F8" s="374"/>
      <c r="G8" s="375"/>
      <c r="H8" s="393" t="s">
        <v>51</v>
      </c>
      <c r="I8" s="374"/>
      <c r="J8" s="375"/>
      <c r="K8" s="393" t="s">
        <v>50</v>
      </c>
      <c r="L8" s="374"/>
      <c r="M8" s="375"/>
      <c r="N8" s="393" t="s">
        <v>51</v>
      </c>
      <c r="O8" s="374"/>
      <c r="P8" s="375"/>
      <c r="Q8" s="393" t="s">
        <v>50</v>
      </c>
      <c r="R8" s="374"/>
      <c r="S8" s="375"/>
      <c r="T8" s="393" t="s">
        <v>51</v>
      </c>
      <c r="U8" s="374"/>
      <c r="V8" s="375"/>
      <c r="W8" s="400" t="s">
        <v>52</v>
      </c>
      <c r="X8" s="400" t="s">
        <v>53</v>
      </c>
      <c r="Y8" s="399" t="s">
        <v>54</v>
      </c>
      <c r="Z8" s="375"/>
      <c r="AA8" s="371"/>
      <c r="AB8" s="1"/>
      <c r="AC8" s="1"/>
      <c r="AD8" s="1"/>
      <c r="AE8" s="1"/>
      <c r="AF8" s="1"/>
      <c r="AG8" s="1"/>
    </row>
    <row r="9" spans="1:33" ht="30" customHeight="1" x14ac:dyDescent="0.25">
      <c r="A9" s="371"/>
      <c r="B9" s="383"/>
      <c r="C9" s="385"/>
      <c r="D9" s="387"/>
      <c r="E9" s="84" t="s">
        <v>55</v>
      </c>
      <c r="F9" s="85" t="s">
        <v>56</v>
      </c>
      <c r="G9" s="86" t="s">
        <v>57</v>
      </c>
      <c r="H9" s="84" t="s">
        <v>55</v>
      </c>
      <c r="I9" s="85" t="s">
        <v>56</v>
      </c>
      <c r="J9" s="86" t="s">
        <v>58</v>
      </c>
      <c r="K9" s="84" t="s">
        <v>55</v>
      </c>
      <c r="L9" s="85" t="s">
        <v>59</v>
      </c>
      <c r="M9" s="86" t="s">
        <v>60</v>
      </c>
      <c r="N9" s="84" t="s">
        <v>55</v>
      </c>
      <c r="O9" s="85" t="s">
        <v>59</v>
      </c>
      <c r="P9" s="86" t="s">
        <v>61</v>
      </c>
      <c r="Q9" s="84" t="s">
        <v>55</v>
      </c>
      <c r="R9" s="85" t="s">
        <v>59</v>
      </c>
      <c r="S9" s="86" t="s">
        <v>62</v>
      </c>
      <c r="T9" s="84" t="s">
        <v>55</v>
      </c>
      <c r="U9" s="85" t="s">
        <v>59</v>
      </c>
      <c r="V9" s="86" t="s">
        <v>63</v>
      </c>
      <c r="W9" s="372"/>
      <c r="X9" s="372"/>
      <c r="Y9" s="87" t="s">
        <v>64</v>
      </c>
      <c r="Z9" s="88" t="s">
        <v>15</v>
      </c>
      <c r="AA9" s="372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65</v>
      </c>
      <c r="B11" s="94"/>
      <c r="C11" s="95" t="s">
        <v>66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67</v>
      </c>
      <c r="B12" s="102">
        <v>1</v>
      </c>
      <c r="C12" s="103" t="s">
        <v>68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thickBot="1" x14ac:dyDescent="0.3">
      <c r="A13" s="108" t="s">
        <v>69</v>
      </c>
      <c r="B13" s="109" t="s">
        <v>70</v>
      </c>
      <c r="C13" s="110" t="s">
        <v>71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5" si="6">W13-X13</f>
        <v>0</v>
      </c>
      <c r="Z13" s="116" t="e">
        <f t="shared" ref="Z13:Z35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hidden="1" customHeight="1" x14ac:dyDescent="0.25">
      <c r="A14" s="119" t="s">
        <v>72</v>
      </c>
      <c r="B14" s="120" t="s">
        <v>73</v>
      </c>
      <c r="C14" s="121" t="s">
        <v>74</v>
      </c>
      <c r="D14" s="122" t="s">
        <v>75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hidden="1" customHeight="1" x14ac:dyDescent="0.25">
      <c r="A15" s="119" t="s">
        <v>72</v>
      </c>
      <c r="B15" s="120" t="s">
        <v>76</v>
      </c>
      <c r="C15" s="121" t="s">
        <v>74</v>
      </c>
      <c r="D15" s="122" t="s">
        <v>75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hidden="1" customHeight="1" x14ac:dyDescent="0.25">
      <c r="A16" s="132" t="s">
        <v>72</v>
      </c>
      <c r="B16" s="133" t="s">
        <v>77</v>
      </c>
      <c r="C16" s="121" t="s">
        <v>74</v>
      </c>
      <c r="D16" s="134" t="s">
        <v>75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thickBot="1" x14ac:dyDescent="0.3">
      <c r="A17" s="108" t="s">
        <v>69</v>
      </c>
      <c r="B17" s="109" t="s">
        <v>78</v>
      </c>
      <c r="C17" s="140" t="s">
        <v>79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hidden="1" customHeight="1" x14ac:dyDescent="0.25">
      <c r="A18" s="119" t="s">
        <v>72</v>
      </c>
      <c r="B18" s="120" t="s">
        <v>80</v>
      </c>
      <c r="C18" s="121" t="s">
        <v>74</v>
      </c>
      <c r="D18" s="122" t="s">
        <v>75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hidden="1" customHeight="1" x14ac:dyDescent="0.25">
      <c r="A19" s="119" t="s">
        <v>72</v>
      </c>
      <c r="B19" s="120" t="s">
        <v>81</v>
      </c>
      <c r="C19" s="121" t="s">
        <v>74</v>
      </c>
      <c r="D19" s="122" t="s">
        <v>75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hidden="1" customHeight="1" x14ac:dyDescent="0.25">
      <c r="A20" s="147" t="s">
        <v>72</v>
      </c>
      <c r="B20" s="133" t="s">
        <v>82</v>
      </c>
      <c r="C20" s="121" t="s">
        <v>74</v>
      </c>
      <c r="D20" s="148" t="s">
        <v>75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69</v>
      </c>
      <c r="B21" s="109" t="s">
        <v>83</v>
      </c>
      <c r="C21" s="153" t="s">
        <v>84</v>
      </c>
      <c r="D21" s="141"/>
      <c r="E21" s="142">
        <f>SUM(E22:E26)</f>
        <v>7</v>
      </c>
      <c r="F21" s="143"/>
      <c r="G21" s="144">
        <f t="shared" ref="G21:H21" si="30">SUM(G22:G26)</f>
        <v>74000</v>
      </c>
      <c r="H21" s="142">
        <f t="shared" si="30"/>
        <v>7</v>
      </c>
      <c r="I21" s="143"/>
      <c r="J21" s="144">
        <f t="shared" ref="J21:K21" si="31">SUM(J22:J26)</f>
        <v>74000</v>
      </c>
      <c r="K21" s="142">
        <f t="shared" si="31"/>
        <v>0</v>
      </c>
      <c r="L21" s="143"/>
      <c r="M21" s="144">
        <f t="shared" ref="M21:N21" si="32">SUM(M22:M26)</f>
        <v>0</v>
      </c>
      <c r="N21" s="142">
        <f t="shared" si="32"/>
        <v>0</v>
      </c>
      <c r="O21" s="143"/>
      <c r="P21" s="144">
        <f t="shared" ref="P21:Q21" si="33">SUM(P22:P26)</f>
        <v>0</v>
      </c>
      <c r="Q21" s="142">
        <f t="shared" si="33"/>
        <v>0</v>
      </c>
      <c r="R21" s="143"/>
      <c r="S21" s="144">
        <f t="shared" ref="S21:T21" si="34">SUM(S22:S26)</f>
        <v>0</v>
      </c>
      <c r="T21" s="142">
        <f t="shared" si="34"/>
        <v>0</v>
      </c>
      <c r="U21" s="143"/>
      <c r="V21" s="144">
        <f t="shared" ref="V21:X21" si="35">SUM(V22:V26)</f>
        <v>0</v>
      </c>
      <c r="W21" s="144">
        <f t="shared" si="35"/>
        <v>74000</v>
      </c>
      <c r="X21" s="144">
        <f t="shared" si="35"/>
        <v>74000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72</v>
      </c>
      <c r="B22" s="120" t="s">
        <v>85</v>
      </c>
      <c r="C22" s="121" t="s">
        <v>330</v>
      </c>
      <c r="D22" s="122" t="s">
        <v>75</v>
      </c>
      <c r="E22" s="123">
        <v>2</v>
      </c>
      <c r="F22" s="124">
        <v>16000</v>
      </c>
      <c r="G22" s="125">
        <f t="shared" ref="G22:G26" si="36">E22*F22</f>
        <v>32000</v>
      </c>
      <c r="H22" s="123">
        <v>2</v>
      </c>
      <c r="I22" s="124">
        <v>16000</v>
      </c>
      <c r="J22" s="125">
        <f t="shared" ref="J22:J26" si="37">H22*I22</f>
        <v>32000</v>
      </c>
      <c r="K22" s="123"/>
      <c r="L22" s="124"/>
      <c r="M22" s="125">
        <f t="shared" ref="M22:M26" si="38">K22*L22</f>
        <v>0</v>
      </c>
      <c r="N22" s="123"/>
      <c r="O22" s="124"/>
      <c r="P22" s="125">
        <f t="shared" ref="P22:P26" si="39">N22*O22</f>
        <v>0</v>
      </c>
      <c r="Q22" s="123"/>
      <c r="R22" s="124"/>
      <c r="S22" s="125">
        <f t="shared" ref="S22:S26" si="40">Q22*R22</f>
        <v>0</v>
      </c>
      <c r="T22" s="123"/>
      <c r="U22" s="124"/>
      <c r="V22" s="125">
        <f t="shared" ref="V22:V26" si="41">T22*U22</f>
        <v>0</v>
      </c>
      <c r="W22" s="126">
        <f t="shared" ref="W22:W26" si="42">G22+M22+S22</f>
        <v>32000</v>
      </c>
      <c r="X22" s="127">
        <f t="shared" ref="X22:X26" si="43">J22+P22+V22</f>
        <v>32000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72</v>
      </c>
      <c r="B23" s="120" t="s">
        <v>87</v>
      </c>
      <c r="C23" s="121" t="s">
        <v>333</v>
      </c>
      <c r="D23" s="122" t="s">
        <v>75</v>
      </c>
      <c r="E23" s="123">
        <v>2</v>
      </c>
      <c r="F23" s="124">
        <v>7000</v>
      </c>
      <c r="G23" s="125">
        <f t="shared" si="36"/>
        <v>14000</v>
      </c>
      <c r="H23" s="123">
        <v>2</v>
      </c>
      <c r="I23" s="124">
        <v>7000</v>
      </c>
      <c r="J23" s="125">
        <f t="shared" si="37"/>
        <v>14000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14000</v>
      </c>
      <c r="X23" s="127">
        <f t="shared" si="43"/>
        <v>14000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s="333" customFormat="1" ht="30" customHeight="1" x14ac:dyDescent="0.25">
      <c r="A24" s="119" t="s">
        <v>72</v>
      </c>
      <c r="B24" s="120" t="s">
        <v>88</v>
      </c>
      <c r="C24" s="121" t="s">
        <v>334</v>
      </c>
      <c r="D24" s="122" t="s">
        <v>75</v>
      </c>
      <c r="E24" s="135">
        <v>1</v>
      </c>
      <c r="F24" s="136">
        <v>10000</v>
      </c>
      <c r="G24" s="125">
        <f t="shared" si="36"/>
        <v>10000</v>
      </c>
      <c r="H24" s="135">
        <v>1</v>
      </c>
      <c r="I24" s="136">
        <v>10000</v>
      </c>
      <c r="J24" s="125">
        <f t="shared" si="37"/>
        <v>10000</v>
      </c>
      <c r="K24" s="135"/>
      <c r="L24" s="136"/>
      <c r="M24" s="137"/>
      <c r="N24" s="135"/>
      <c r="O24" s="136"/>
      <c r="P24" s="137"/>
      <c r="Q24" s="135"/>
      <c r="R24" s="136"/>
      <c r="S24" s="137"/>
      <c r="T24" s="135"/>
      <c r="U24" s="136"/>
      <c r="V24" s="137"/>
      <c r="W24" s="126">
        <f t="shared" ref="W24:W25" si="44">G24+M24+S24</f>
        <v>10000</v>
      </c>
      <c r="X24" s="127">
        <f t="shared" ref="X24:X25" si="45">J24+P24+V24</f>
        <v>10000</v>
      </c>
      <c r="Y24" s="127">
        <f t="shared" ref="Y24:Y25" si="46">W24-X24</f>
        <v>0</v>
      </c>
      <c r="Z24" s="128">
        <f t="shared" ref="Z24:Z25" si="47">Y24/W24</f>
        <v>0</v>
      </c>
      <c r="AA24" s="139"/>
      <c r="AB24" s="131"/>
      <c r="AC24" s="131"/>
      <c r="AD24" s="131"/>
      <c r="AE24" s="131"/>
      <c r="AF24" s="131"/>
      <c r="AG24" s="131"/>
    </row>
    <row r="25" spans="1:33" s="333" customFormat="1" ht="30" customHeight="1" x14ac:dyDescent="0.25">
      <c r="A25" s="119" t="s">
        <v>72</v>
      </c>
      <c r="B25" s="120" t="s">
        <v>331</v>
      </c>
      <c r="C25" s="121" t="s">
        <v>335</v>
      </c>
      <c r="D25" s="122" t="s">
        <v>75</v>
      </c>
      <c r="E25" s="135">
        <v>1</v>
      </c>
      <c r="F25" s="136">
        <v>10000</v>
      </c>
      <c r="G25" s="125">
        <f t="shared" si="36"/>
        <v>10000</v>
      </c>
      <c r="H25" s="135">
        <v>1</v>
      </c>
      <c r="I25" s="136">
        <v>10000</v>
      </c>
      <c r="J25" s="125">
        <f t="shared" si="37"/>
        <v>10000</v>
      </c>
      <c r="K25" s="135"/>
      <c r="L25" s="136"/>
      <c r="M25" s="137"/>
      <c r="N25" s="135"/>
      <c r="O25" s="136"/>
      <c r="P25" s="137"/>
      <c r="Q25" s="135"/>
      <c r="R25" s="136"/>
      <c r="S25" s="137"/>
      <c r="T25" s="135"/>
      <c r="U25" s="136"/>
      <c r="V25" s="137"/>
      <c r="W25" s="126">
        <f t="shared" si="44"/>
        <v>10000</v>
      </c>
      <c r="X25" s="127">
        <f t="shared" si="45"/>
        <v>10000</v>
      </c>
      <c r="Y25" s="127">
        <f t="shared" si="46"/>
        <v>0</v>
      </c>
      <c r="Z25" s="128">
        <f t="shared" si="47"/>
        <v>0</v>
      </c>
      <c r="AA25" s="139"/>
      <c r="AB25" s="131"/>
      <c r="AC25" s="131"/>
      <c r="AD25" s="131"/>
      <c r="AE25" s="131"/>
      <c r="AF25" s="131"/>
      <c r="AG25" s="131"/>
    </row>
    <row r="26" spans="1:33" ht="30" customHeight="1" x14ac:dyDescent="0.25">
      <c r="A26" s="119" t="s">
        <v>72</v>
      </c>
      <c r="B26" s="120" t="s">
        <v>332</v>
      </c>
      <c r="C26" s="121" t="s">
        <v>336</v>
      </c>
      <c r="D26" s="134" t="s">
        <v>75</v>
      </c>
      <c r="E26" s="135">
        <v>1</v>
      </c>
      <c r="F26" s="136">
        <v>8000</v>
      </c>
      <c r="G26" s="137">
        <f t="shared" si="36"/>
        <v>8000</v>
      </c>
      <c r="H26" s="135">
        <v>1</v>
      </c>
      <c r="I26" s="136">
        <v>8000</v>
      </c>
      <c r="J26" s="137">
        <f t="shared" si="37"/>
        <v>8000</v>
      </c>
      <c r="K26" s="149"/>
      <c r="L26" s="150"/>
      <c r="M26" s="151">
        <f t="shared" si="38"/>
        <v>0</v>
      </c>
      <c r="N26" s="149"/>
      <c r="O26" s="150"/>
      <c r="P26" s="151">
        <f t="shared" si="39"/>
        <v>0</v>
      </c>
      <c r="Q26" s="149"/>
      <c r="R26" s="150"/>
      <c r="S26" s="151">
        <f t="shared" si="40"/>
        <v>0</v>
      </c>
      <c r="T26" s="149"/>
      <c r="U26" s="150"/>
      <c r="V26" s="151">
        <f t="shared" si="41"/>
        <v>0</v>
      </c>
      <c r="W26" s="138">
        <f t="shared" si="42"/>
        <v>8000</v>
      </c>
      <c r="X26" s="127">
        <f t="shared" si="43"/>
        <v>8000</v>
      </c>
      <c r="Y26" s="127">
        <f t="shared" si="6"/>
        <v>0</v>
      </c>
      <c r="Z26" s="128">
        <f t="shared" si="7"/>
        <v>0</v>
      </c>
      <c r="AA26" s="152"/>
      <c r="AB26" s="131"/>
      <c r="AC26" s="131"/>
      <c r="AD26" s="131"/>
      <c r="AE26" s="131"/>
      <c r="AF26" s="131"/>
      <c r="AG26" s="131"/>
    </row>
    <row r="27" spans="1:33" ht="30" customHeight="1" x14ac:dyDescent="0.25">
      <c r="A27" s="108" t="s">
        <v>67</v>
      </c>
      <c r="B27" s="155" t="s">
        <v>89</v>
      </c>
      <c r="C27" s="140" t="s">
        <v>90</v>
      </c>
      <c r="D27" s="141"/>
      <c r="E27" s="142">
        <f>SUM(E28:E30)</f>
        <v>74000</v>
      </c>
      <c r="F27" s="143"/>
      <c r="G27" s="144">
        <f t="shared" ref="G27:H27" si="48">SUM(G28:G30)</f>
        <v>16280</v>
      </c>
      <c r="H27" s="142">
        <f t="shared" si="48"/>
        <v>74000</v>
      </c>
      <c r="I27" s="143"/>
      <c r="J27" s="144">
        <f t="shared" ref="J27:K27" si="49">SUM(J28:J30)</f>
        <v>16280</v>
      </c>
      <c r="K27" s="142">
        <f t="shared" si="49"/>
        <v>0</v>
      </c>
      <c r="L27" s="143"/>
      <c r="M27" s="144">
        <f t="shared" ref="M27:N27" si="50">SUM(M28:M30)</f>
        <v>0</v>
      </c>
      <c r="N27" s="142">
        <f t="shared" si="50"/>
        <v>0</v>
      </c>
      <c r="O27" s="143"/>
      <c r="P27" s="144">
        <f t="shared" ref="P27:Q27" si="51">SUM(P28:P30)</f>
        <v>0</v>
      </c>
      <c r="Q27" s="142">
        <f t="shared" si="51"/>
        <v>0</v>
      </c>
      <c r="R27" s="143"/>
      <c r="S27" s="144">
        <f t="shared" ref="S27:T27" si="52">SUM(S28:S30)</f>
        <v>0</v>
      </c>
      <c r="T27" s="142">
        <f t="shared" si="52"/>
        <v>0</v>
      </c>
      <c r="U27" s="143"/>
      <c r="V27" s="144">
        <f t="shared" ref="V27:X27" si="53">SUM(V28:V30)</f>
        <v>0</v>
      </c>
      <c r="W27" s="144">
        <f t="shared" si="53"/>
        <v>16280</v>
      </c>
      <c r="X27" s="144">
        <f t="shared" si="53"/>
        <v>16280</v>
      </c>
      <c r="Y27" s="115">
        <f t="shared" si="6"/>
        <v>0</v>
      </c>
      <c r="Z27" s="116">
        <f t="shared" si="7"/>
        <v>0</v>
      </c>
      <c r="AA27" s="146"/>
      <c r="AB27" s="7"/>
      <c r="AC27" s="7"/>
      <c r="AD27" s="7"/>
      <c r="AE27" s="7"/>
      <c r="AF27" s="7"/>
      <c r="AG27" s="7"/>
    </row>
    <row r="28" spans="1:33" ht="30" customHeight="1" x14ac:dyDescent="0.25">
      <c r="A28" s="156" t="s">
        <v>72</v>
      </c>
      <c r="B28" s="157" t="s">
        <v>91</v>
      </c>
      <c r="C28" s="121" t="s">
        <v>92</v>
      </c>
      <c r="D28" s="158"/>
      <c r="E28" s="159">
        <f>G13</f>
        <v>0</v>
      </c>
      <c r="F28" s="160">
        <v>0.22</v>
      </c>
      <c r="G28" s="161">
        <f t="shared" ref="G28:G30" si="54">E28*F28</f>
        <v>0</v>
      </c>
      <c r="H28" s="159">
        <f>J13</f>
        <v>0</v>
      </c>
      <c r="I28" s="160">
        <v>0.22</v>
      </c>
      <c r="J28" s="161">
        <f t="shared" ref="J28:J30" si="55">H28*I28</f>
        <v>0</v>
      </c>
      <c r="K28" s="159">
        <f>M13</f>
        <v>0</v>
      </c>
      <c r="L28" s="160">
        <v>0.22</v>
      </c>
      <c r="M28" s="161">
        <f t="shared" ref="M28:M30" si="56">K28*L28</f>
        <v>0</v>
      </c>
      <c r="N28" s="159">
        <f>P13</f>
        <v>0</v>
      </c>
      <c r="O28" s="160">
        <v>0.22</v>
      </c>
      <c r="P28" s="161">
        <f t="shared" ref="P28:P30" si="57">N28*O28</f>
        <v>0</v>
      </c>
      <c r="Q28" s="159">
        <f>S13</f>
        <v>0</v>
      </c>
      <c r="R28" s="160">
        <v>0.22</v>
      </c>
      <c r="S28" s="161">
        <f t="shared" ref="S28:S30" si="58">Q28*R28</f>
        <v>0</v>
      </c>
      <c r="T28" s="159">
        <f>V13</f>
        <v>0</v>
      </c>
      <c r="U28" s="160">
        <v>0.22</v>
      </c>
      <c r="V28" s="161">
        <f t="shared" ref="V28:V30" si="59">T28*U28</f>
        <v>0</v>
      </c>
      <c r="W28" s="127">
        <f t="shared" ref="W28:W30" si="60">G28+M28+S28</f>
        <v>0</v>
      </c>
      <c r="X28" s="127">
        <f t="shared" ref="X28:X30" si="61">J28+P28+V28</f>
        <v>0</v>
      </c>
      <c r="Y28" s="127">
        <f t="shared" si="6"/>
        <v>0</v>
      </c>
      <c r="Z28" s="128" t="e">
        <f t="shared" si="7"/>
        <v>#DIV/0!</v>
      </c>
      <c r="AA28" s="162"/>
      <c r="AB28" s="130"/>
      <c r="AC28" s="131"/>
      <c r="AD28" s="131"/>
      <c r="AE28" s="131"/>
      <c r="AF28" s="131"/>
      <c r="AG28" s="131"/>
    </row>
    <row r="29" spans="1:33" ht="30" customHeight="1" x14ac:dyDescent="0.25">
      <c r="A29" s="119" t="s">
        <v>72</v>
      </c>
      <c r="B29" s="120" t="s">
        <v>93</v>
      </c>
      <c r="C29" s="121" t="s">
        <v>94</v>
      </c>
      <c r="D29" s="122"/>
      <c r="E29" s="123">
        <f>G17</f>
        <v>0</v>
      </c>
      <c r="F29" s="124">
        <v>0.22</v>
      </c>
      <c r="G29" s="125">
        <f t="shared" si="54"/>
        <v>0</v>
      </c>
      <c r="H29" s="123">
        <f>J17</f>
        <v>0</v>
      </c>
      <c r="I29" s="124">
        <v>0.22</v>
      </c>
      <c r="J29" s="125">
        <f t="shared" si="55"/>
        <v>0</v>
      </c>
      <c r="K29" s="123">
        <f>M17</f>
        <v>0</v>
      </c>
      <c r="L29" s="124">
        <v>0.22</v>
      </c>
      <c r="M29" s="125">
        <f t="shared" si="56"/>
        <v>0</v>
      </c>
      <c r="N29" s="123">
        <f>P17</f>
        <v>0</v>
      </c>
      <c r="O29" s="124">
        <v>0.22</v>
      </c>
      <c r="P29" s="125">
        <f t="shared" si="57"/>
        <v>0</v>
      </c>
      <c r="Q29" s="123">
        <f>S17</f>
        <v>0</v>
      </c>
      <c r="R29" s="124">
        <v>0.22</v>
      </c>
      <c r="S29" s="125">
        <f t="shared" si="58"/>
        <v>0</v>
      </c>
      <c r="T29" s="123">
        <f>V17</f>
        <v>0</v>
      </c>
      <c r="U29" s="124">
        <v>0.22</v>
      </c>
      <c r="V29" s="125">
        <f t="shared" si="59"/>
        <v>0</v>
      </c>
      <c r="W29" s="126">
        <f t="shared" si="60"/>
        <v>0</v>
      </c>
      <c r="X29" s="127">
        <f t="shared" si="61"/>
        <v>0</v>
      </c>
      <c r="Y29" s="127">
        <f t="shared" si="6"/>
        <v>0</v>
      </c>
      <c r="Z29" s="128" t="e">
        <f t="shared" si="7"/>
        <v>#DIV/0!</v>
      </c>
      <c r="AA29" s="129"/>
      <c r="AB29" s="131"/>
      <c r="AC29" s="131"/>
      <c r="AD29" s="131"/>
      <c r="AE29" s="131"/>
      <c r="AF29" s="131"/>
      <c r="AG29" s="131"/>
    </row>
    <row r="30" spans="1:33" ht="30" customHeight="1" x14ac:dyDescent="0.25">
      <c r="A30" s="132" t="s">
        <v>72</v>
      </c>
      <c r="B30" s="154" t="s">
        <v>95</v>
      </c>
      <c r="C30" s="163" t="s">
        <v>84</v>
      </c>
      <c r="D30" s="134"/>
      <c r="E30" s="135">
        <f>G21</f>
        <v>74000</v>
      </c>
      <c r="F30" s="136">
        <v>0.22</v>
      </c>
      <c r="G30" s="137">
        <f t="shared" si="54"/>
        <v>16280</v>
      </c>
      <c r="H30" s="135">
        <f>J21</f>
        <v>74000</v>
      </c>
      <c r="I30" s="136">
        <v>0.22</v>
      </c>
      <c r="J30" s="137">
        <f t="shared" si="55"/>
        <v>16280</v>
      </c>
      <c r="K30" s="135">
        <f>M21</f>
        <v>0</v>
      </c>
      <c r="L30" s="136">
        <v>0.22</v>
      </c>
      <c r="M30" s="137">
        <f t="shared" si="56"/>
        <v>0</v>
      </c>
      <c r="N30" s="135">
        <f>P21</f>
        <v>0</v>
      </c>
      <c r="O30" s="136">
        <v>0.22</v>
      </c>
      <c r="P30" s="137">
        <f t="shared" si="57"/>
        <v>0</v>
      </c>
      <c r="Q30" s="135">
        <f>S21</f>
        <v>0</v>
      </c>
      <c r="R30" s="136">
        <v>0.22</v>
      </c>
      <c r="S30" s="137">
        <f t="shared" si="58"/>
        <v>0</v>
      </c>
      <c r="T30" s="135">
        <f>V21</f>
        <v>0</v>
      </c>
      <c r="U30" s="136">
        <v>0.22</v>
      </c>
      <c r="V30" s="137">
        <f t="shared" si="59"/>
        <v>0</v>
      </c>
      <c r="W30" s="138">
        <f t="shared" si="60"/>
        <v>16280</v>
      </c>
      <c r="X30" s="127">
        <f t="shared" si="61"/>
        <v>16280</v>
      </c>
      <c r="Y30" s="127">
        <f t="shared" si="6"/>
        <v>0</v>
      </c>
      <c r="Z30" s="128">
        <f t="shared" si="7"/>
        <v>0</v>
      </c>
      <c r="AA30" s="139"/>
      <c r="AB30" s="131"/>
      <c r="AC30" s="131"/>
      <c r="AD30" s="131"/>
      <c r="AE30" s="131"/>
      <c r="AF30" s="131"/>
      <c r="AG30" s="131"/>
    </row>
    <row r="31" spans="1:33" ht="30" customHeight="1" x14ac:dyDescent="0.25">
      <c r="A31" s="108" t="s">
        <v>69</v>
      </c>
      <c r="B31" s="155" t="s">
        <v>96</v>
      </c>
      <c r="C31" s="140" t="s">
        <v>97</v>
      </c>
      <c r="D31" s="141"/>
      <c r="E31" s="142">
        <f>SUM(E32:E34)</f>
        <v>1</v>
      </c>
      <c r="F31" s="143"/>
      <c r="G31" s="144">
        <f t="shared" ref="G31:H31" si="62">SUM(G32:G34)</f>
        <v>5000</v>
      </c>
      <c r="H31" s="142">
        <f t="shared" si="62"/>
        <v>1</v>
      </c>
      <c r="I31" s="143"/>
      <c r="J31" s="144">
        <f t="shared" ref="J31:K31" si="63">SUM(J32:J34)</f>
        <v>5000</v>
      </c>
      <c r="K31" s="142">
        <f t="shared" si="63"/>
        <v>0</v>
      </c>
      <c r="L31" s="143"/>
      <c r="M31" s="144">
        <f t="shared" ref="M31:N31" si="64">SUM(M32:M34)</f>
        <v>0</v>
      </c>
      <c r="N31" s="142">
        <f t="shared" si="64"/>
        <v>0</v>
      </c>
      <c r="O31" s="143"/>
      <c r="P31" s="144">
        <f t="shared" ref="P31:Q31" si="65">SUM(P32:P34)</f>
        <v>0</v>
      </c>
      <c r="Q31" s="142">
        <f t="shared" si="65"/>
        <v>0</v>
      </c>
      <c r="R31" s="143"/>
      <c r="S31" s="144">
        <f t="shared" ref="S31:T31" si="66">SUM(S32:S34)</f>
        <v>0</v>
      </c>
      <c r="T31" s="142">
        <f t="shared" si="66"/>
        <v>0</v>
      </c>
      <c r="U31" s="143"/>
      <c r="V31" s="144">
        <f t="shared" ref="V31:X31" si="67">SUM(V32:V34)</f>
        <v>0</v>
      </c>
      <c r="W31" s="144">
        <f t="shared" si="67"/>
        <v>5000</v>
      </c>
      <c r="X31" s="144">
        <f t="shared" si="67"/>
        <v>5000</v>
      </c>
      <c r="Y31" s="144">
        <f t="shared" si="6"/>
        <v>0</v>
      </c>
      <c r="Z31" s="144">
        <f t="shared" si="7"/>
        <v>0</v>
      </c>
      <c r="AA31" s="146"/>
      <c r="AB31" s="7"/>
      <c r="AC31" s="7"/>
      <c r="AD31" s="7"/>
      <c r="AE31" s="7"/>
      <c r="AF31" s="7"/>
      <c r="AG31" s="7"/>
    </row>
    <row r="32" spans="1:33" ht="30" customHeight="1" x14ac:dyDescent="0.25">
      <c r="A32" s="119" t="s">
        <v>72</v>
      </c>
      <c r="B32" s="157" t="s">
        <v>98</v>
      </c>
      <c r="C32" s="121" t="s">
        <v>337</v>
      </c>
      <c r="D32" s="122" t="s">
        <v>75</v>
      </c>
      <c r="E32" s="123">
        <v>1</v>
      </c>
      <c r="F32" s="124">
        <v>5000</v>
      </c>
      <c r="G32" s="125">
        <f t="shared" ref="G32:G34" si="68">E32*F32</f>
        <v>5000</v>
      </c>
      <c r="H32" s="123">
        <v>1</v>
      </c>
      <c r="I32" s="124">
        <v>5000</v>
      </c>
      <c r="J32" s="125">
        <f t="shared" ref="J32:J34" si="69">H32*I32</f>
        <v>5000</v>
      </c>
      <c r="K32" s="123"/>
      <c r="L32" s="124"/>
      <c r="M32" s="125">
        <f t="shared" ref="M32:M34" si="70">K32*L32</f>
        <v>0</v>
      </c>
      <c r="N32" s="123"/>
      <c r="O32" s="124"/>
      <c r="P32" s="125">
        <f t="shared" ref="P32:P34" si="71">N32*O32</f>
        <v>0</v>
      </c>
      <c r="Q32" s="123"/>
      <c r="R32" s="124"/>
      <c r="S32" s="125">
        <f t="shared" ref="S32:S34" si="72">Q32*R32</f>
        <v>0</v>
      </c>
      <c r="T32" s="123"/>
      <c r="U32" s="124"/>
      <c r="V32" s="125">
        <f t="shared" ref="V32:V34" si="73">T32*U32</f>
        <v>0</v>
      </c>
      <c r="W32" s="126">
        <f t="shared" ref="W32:W34" si="74">G32+M32+S32</f>
        <v>5000</v>
      </c>
      <c r="X32" s="127">
        <f t="shared" ref="X32:X34" si="75">J32+P32+V32</f>
        <v>5000</v>
      </c>
      <c r="Y32" s="127">
        <f t="shared" si="6"/>
        <v>0</v>
      </c>
      <c r="Z32" s="128">
        <f t="shared" si="7"/>
        <v>0</v>
      </c>
      <c r="AA32" s="129"/>
      <c r="AB32" s="7"/>
      <c r="AC32" s="7"/>
      <c r="AD32" s="7"/>
      <c r="AE32" s="7"/>
      <c r="AF32" s="7"/>
      <c r="AG32" s="7"/>
    </row>
    <row r="33" spans="1:33" ht="30" customHeight="1" x14ac:dyDescent="0.25">
      <c r="A33" s="119" t="s">
        <v>72</v>
      </c>
      <c r="B33" s="120" t="s">
        <v>99</v>
      </c>
      <c r="C33" s="121" t="s">
        <v>86</v>
      </c>
      <c r="D33" s="122" t="s">
        <v>75</v>
      </c>
      <c r="E33" s="123"/>
      <c r="F33" s="124"/>
      <c r="G33" s="125">
        <f t="shared" si="68"/>
        <v>0</v>
      </c>
      <c r="H33" s="123"/>
      <c r="I33" s="124"/>
      <c r="J33" s="125">
        <f t="shared" si="69"/>
        <v>0</v>
      </c>
      <c r="K33" s="123"/>
      <c r="L33" s="124"/>
      <c r="M33" s="125">
        <f t="shared" si="70"/>
        <v>0</v>
      </c>
      <c r="N33" s="123"/>
      <c r="O33" s="124"/>
      <c r="P33" s="125">
        <f t="shared" si="71"/>
        <v>0</v>
      </c>
      <c r="Q33" s="123"/>
      <c r="R33" s="124"/>
      <c r="S33" s="125">
        <f t="shared" si="72"/>
        <v>0</v>
      </c>
      <c r="T33" s="123"/>
      <c r="U33" s="124"/>
      <c r="V33" s="125">
        <f t="shared" si="73"/>
        <v>0</v>
      </c>
      <c r="W33" s="126">
        <f t="shared" si="74"/>
        <v>0</v>
      </c>
      <c r="X33" s="127">
        <f t="shared" si="75"/>
        <v>0</v>
      </c>
      <c r="Y33" s="127">
        <f t="shared" si="6"/>
        <v>0</v>
      </c>
      <c r="Z33" s="128" t="e">
        <f t="shared" si="7"/>
        <v>#DIV/0!</v>
      </c>
      <c r="AA33" s="129"/>
      <c r="AB33" s="7"/>
      <c r="AC33" s="7"/>
      <c r="AD33" s="7"/>
      <c r="AE33" s="7"/>
      <c r="AF33" s="7"/>
      <c r="AG33" s="7"/>
    </row>
    <row r="34" spans="1:33" ht="30" customHeight="1" thickBot="1" x14ac:dyDescent="0.3">
      <c r="A34" s="132" t="s">
        <v>72</v>
      </c>
      <c r="B34" s="133" t="s">
        <v>100</v>
      </c>
      <c r="C34" s="164" t="s">
        <v>86</v>
      </c>
      <c r="D34" s="134" t="s">
        <v>75</v>
      </c>
      <c r="E34" s="135"/>
      <c r="F34" s="136"/>
      <c r="G34" s="137">
        <f t="shared" si="68"/>
        <v>0</v>
      </c>
      <c r="H34" s="359"/>
      <c r="I34" s="136"/>
      <c r="J34" s="137">
        <f t="shared" si="69"/>
        <v>0</v>
      </c>
      <c r="K34" s="149"/>
      <c r="L34" s="150"/>
      <c r="M34" s="151">
        <f t="shared" si="70"/>
        <v>0</v>
      </c>
      <c r="N34" s="149"/>
      <c r="O34" s="150"/>
      <c r="P34" s="151">
        <f t="shared" si="71"/>
        <v>0</v>
      </c>
      <c r="Q34" s="149"/>
      <c r="R34" s="150"/>
      <c r="S34" s="151">
        <f t="shared" si="72"/>
        <v>0</v>
      </c>
      <c r="T34" s="149"/>
      <c r="U34" s="150"/>
      <c r="V34" s="151">
        <f t="shared" si="73"/>
        <v>0</v>
      </c>
      <c r="W34" s="138">
        <f t="shared" si="74"/>
        <v>0</v>
      </c>
      <c r="X34" s="127">
        <f t="shared" si="75"/>
        <v>0</v>
      </c>
      <c r="Y34" s="165">
        <f t="shared" si="6"/>
        <v>0</v>
      </c>
      <c r="Z34" s="128" t="e">
        <f t="shared" si="7"/>
        <v>#DIV/0!</v>
      </c>
      <c r="AA34" s="152"/>
      <c r="AB34" s="7"/>
      <c r="AC34" s="7"/>
      <c r="AD34" s="7"/>
      <c r="AE34" s="7"/>
      <c r="AF34" s="7"/>
      <c r="AG34" s="7"/>
    </row>
    <row r="35" spans="1:33" ht="30" customHeight="1" thickBot="1" x14ac:dyDescent="0.3">
      <c r="A35" s="166" t="s">
        <v>101</v>
      </c>
      <c r="B35" s="167"/>
      <c r="C35" s="168"/>
      <c r="D35" s="169"/>
      <c r="E35" s="170"/>
      <c r="F35" s="171"/>
      <c r="G35" s="172">
        <f>G13+G17+G21+G27+G31</f>
        <v>95280</v>
      </c>
      <c r="H35" s="358"/>
      <c r="I35" s="171"/>
      <c r="J35" s="172">
        <f>J13+J17+J21+J27+J31</f>
        <v>95280</v>
      </c>
      <c r="K35" s="170"/>
      <c r="L35" s="173"/>
      <c r="M35" s="172">
        <f>M13+M17+M21+M27+M31</f>
        <v>0</v>
      </c>
      <c r="N35" s="170"/>
      <c r="O35" s="173"/>
      <c r="P35" s="172">
        <f>P13+P17+P21+P27+P31</f>
        <v>0</v>
      </c>
      <c r="Q35" s="170"/>
      <c r="R35" s="173"/>
      <c r="S35" s="172">
        <f>S13+S17+S21+S27+S31</f>
        <v>0</v>
      </c>
      <c r="T35" s="170"/>
      <c r="U35" s="173"/>
      <c r="V35" s="172">
        <f t="shared" ref="V35:X35" si="76">V13+V17+V21+V27+V31</f>
        <v>0</v>
      </c>
      <c r="W35" s="172">
        <f t="shared" si="76"/>
        <v>95280</v>
      </c>
      <c r="X35" s="174">
        <f t="shared" si="76"/>
        <v>95280</v>
      </c>
      <c r="Y35" s="175">
        <f t="shared" si="6"/>
        <v>0</v>
      </c>
      <c r="Z35" s="176">
        <f t="shared" si="7"/>
        <v>0</v>
      </c>
      <c r="AA35" s="177"/>
      <c r="AB35" s="6"/>
      <c r="AC35" s="7"/>
      <c r="AD35" s="7"/>
      <c r="AE35" s="7"/>
      <c r="AF35" s="7"/>
      <c r="AG35" s="7"/>
    </row>
    <row r="36" spans="1:33" ht="30" customHeight="1" x14ac:dyDescent="0.25">
      <c r="A36" s="178" t="s">
        <v>67</v>
      </c>
      <c r="B36" s="179">
        <v>2</v>
      </c>
      <c r="C36" s="180" t="s">
        <v>102</v>
      </c>
      <c r="D36" s="181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  <c r="X36" s="106"/>
      <c r="Y36" s="182"/>
      <c r="Z36" s="106"/>
      <c r="AA36" s="107"/>
      <c r="AB36" s="7"/>
      <c r="AC36" s="7"/>
      <c r="AD36" s="7"/>
      <c r="AE36" s="7"/>
      <c r="AF36" s="7"/>
      <c r="AG36" s="7"/>
    </row>
    <row r="37" spans="1:33" ht="30" customHeight="1" x14ac:dyDescent="0.25">
      <c r="A37" s="108" t="s">
        <v>69</v>
      </c>
      <c r="B37" s="155" t="s">
        <v>103</v>
      </c>
      <c r="C37" s="110" t="s">
        <v>104</v>
      </c>
      <c r="D37" s="111"/>
      <c r="E37" s="112">
        <f>SUM(E38:E40)</f>
        <v>0</v>
      </c>
      <c r="F37" s="113"/>
      <c r="G37" s="114">
        <f t="shared" ref="G37:H37" si="77">SUM(G38:G40)</f>
        <v>0</v>
      </c>
      <c r="H37" s="112">
        <f t="shared" si="77"/>
        <v>0</v>
      </c>
      <c r="I37" s="113"/>
      <c r="J37" s="114">
        <f t="shared" ref="J37:K37" si="78">SUM(J38:J40)</f>
        <v>0</v>
      </c>
      <c r="K37" s="112">
        <f t="shared" si="78"/>
        <v>0</v>
      </c>
      <c r="L37" s="113"/>
      <c r="M37" s="114">
        <f t="shared" ref="M37:N37" si="79">SUM(M38:M40)</f>
        <v>0</v>
      </c>
      <c r="N37" s="112">
        <f t="shared" si="79"/>
        <v>0</v>
      </c>
      <c r="O37" s="113"/>
      <c r="P37" s="114">
        <f t="shared" ref="P37:Q37" si="80">SUM(P38:P40)</f>
        <v>0</v>
      </c>
      <c r="Q37" s="112">
        <f t="shared" si="80"/>
        <v>0</v>
      </c>
      <c r="R37" s="113"/>
      <c r="S37" s="114">
        <f t="shared" ref="S37:T37" si="81">SUM(S38:S40)</f>
        <v>0</v>
      </c>
      <c r="T37" s="112">
        <f t="shared" si="81"/>
        <v>0</v>
      </c>
      <c r="U37" s="113"/>
      <c r="V37" s="114">
        <f t="shared" ref="V37:X37" si="82">SUM(V38:V40)</f>
        <v>0</v>
      </c>
      <c r="W37" s="114">
        <f t="shared" si="82"/>
        <v>0</v>
      </c>
      <c r="X37" s="183">
        <f t="shared" si="82"/>
        <v>0</v>
      </c>
      <c r="Y37" s="143">
        <f t="shared" ref="Y37:Y49" si="83">W37-X37</f>
        <v>0</v>
      </c>
      <c r="Z37" s="184" t="e">
        <f t="shared" ref="Z37:Z49" si="84">Y37/W37</f>
        <v>#DIV/0!</v>
      </c>
      <c r="AA37" s="117"/>
      <c r="AB37" s="185"/>
      <c r="AC37" s="118"/>
      <c r="AD37" s="118"/>
      <c r="AE37" s="118"/>
      <c r="AF37" s="118"/>
      <c r="AG37" s="118"/>
    </row>
    <row r="38" spans="1:33" ht="0.75" customHeight="1" thickBot="1" x14ac:dyDescent="0.3">
      <c r="A38" s="119" t="s">
        <v>72</v>
      </c>
      <c r="B38" s="120" t="s">
        <v>105</v>
      </c>
      <c r="C38" s="121" t="s">
        <v>106</v>
      </c>
      <c r="D38" s="122" t="s">
        <v>107</v>
      </c>
      <c r="E38" s="123"/>
      <c r="F38" s="124"/>
      <c r="G38" s="125">
        <f t="shared" ref="G38:G40" si="85">E38*F38</f>
        <v>0</v>
      </c>
      <c r="H38" s="123"/>
      <c r="I38" s="124"/>
      <c r="J38" s="125">
        <f t="shared" ref="J38:J40" si="86">H38*I38</f>
        <v>0</v>
      </c>
      <c r="K38" s="123"/>
      <c r="L38" s="124"/>
      <c r="M38" s="125">
        <f t="shared" ref="M38:M40" si="87">K38*L38</f>
        <v>0</v>
      </c>
      <c r="N38" s="123"/>
      <c r="O38" s="124"/>
      <c r="P38" s="125">
        <f t="shared" ref="P38:P40" si="88">N38*O38</f>
        <v>0</v>
      </c>
      <c r="Q38" s="123"/>
      <c r="R38" s="124"/>
      <c r="S38" s="125">
        <f t="shared" ref="S38:S40" si="89">Q38*R38</f>
        <v>0</v>
      </c>
      <c r="T38" s="123"/>
      <c r="U38" s="124"/>
      <c r="V38" s="125">
        <f t="shared" ref="V38:V40" si="90">T38*U38</f>
        <v>0</v>
      </c>
      <c r="W38" s="126">
        <f t="shared" ref="W38:W40" si="91">G38+M38+S38</f>
        <v>0</v>
      </c>
      <c r="X38" s="127">
        <f t="shared" ref="X38:X40" si="92">J38+P38+V38</f>
        <v>0</v>
      </c>
      <c r="Y38" s="127">
        <f t="shared" si="83"/>
        <v>0</v>
      </c>
      <c r="Z38" s="128" t="e">
        <f t="shared" si="84"/>
        <v>#DIV/0!</v>
      </c>
      <c r="AA38" s="129"/>
      <c r="AB38" s="131"/>
      <c r="AC38" s="131"/>
      <c r="AD38" s="131"/>
      <c r="AE38" s="131"/>
      <c r="AF38" s="131"/>
      <c r="AG38" s="131"/>
    </row>
    <row r="39" spans="1:33" ht="30" hidden="1" customHeight="1" x14ac:dyDescent="0.25">
      <c r="A39" s="119" t="s">
        <v>72</v>
      </c>
      <c r="B39" s="120" t="s">
        <v>108</v>
      </c>
      <c r="C39" s="121" t="s">
        <v>106</v>
      </c>
      <c r="D39" s="122" t="s">
        <v>107</v>
      </c>
      <c r="E39" s="123"/>
      <c r="F39" s="124"/>
      <c r="G39" s="125">
        <f t="shared" si="85"/>
        <v>0</v>
      </c>
      <c r="H39" s="123"/>
      <c r="I39" s="124"/>
      <c r="J39" s="125">
        <f t="shared" si="86"/>
        <v>0</v>
      </c>
      <c r="K39" s="123"/>
      <c r="L39" s="124"/>
      <c r="M39" s="125">
        <f t="shared" si="87"/>
        <v>0</v>
      </c>
      <c r="N39" s="123"/>
      <c r="O39" s="124"/>
      <c r="P39" s="125">
        <f t="shared" si="88"/>
        <v>0</v>
      </c>
      <c r="Q39" s="123"/>
      <c r="R39" s="124"/>
      <c r="S39" s="125">
        <f t="shared" si="89"/>
        <v>0</v>
      </c>
      <c r="T39" s="123"/>
      <c r="U39" s="124"/>
      <c r="V39" s="125">
        <f t="shared" si="90"/>
        <v>0</v>
      </c>
      <c r="W39" s="126">
        <f t="shared" si="91"/>
        <v>0</v>
      </c>
      <c r="X39" s="127">
        <f t="shared" si="92"/>
        <v>0</v>
      </c>
      <c r="Y39" s="127">
        <f t="shared" si="83"/>
        <v>0</v>
      </c>
      <c r="Z39" s="128" t="e">
        <f t="shared" si="84"/>
        <v>#DIV/0!</v>
      </c>
      <c r="AA39" s="129"/>
      <c r="AB39" s="131"/>
      <c r="AC39" s="131"/>
      <c r="AD39" s="131"/>
      <c r="AE39" s="131"/>
      <c r="AF39" s="131"/>
      <c r="AG39" s="131"/>
    </row>
    <row r="40" spans="1:33" ht="30" hidden="1" customHeight="1" x14ac:dyDescent="0.25">
      <c r="A40" s="147" t="s">
        <v>72</v>
      </c>
      <c r="B40" s="154" t="s">
        <v>109</v>
      </c>
      <c r="C40" s="121" t="s">
        <v>106</v>
      </c>
      <c r="D40" s="148" t="s">
        <v>107</v>
      </c>
      <c r="E40" s="149"/>
      <c r="F40" s="150"/>
      <c r="G40" s="151">
        <f t="shared" si="85"/>
        <v>0</v>
      </c>
      <c r="H40" s="149"/>
      <c r="I40" s="150"/>
      <c r="J40" s="151">
        <f t="shared" si="86"/>
        <v>0</v>
      </c>
      <c r="K40" s="149"/>
      <c r="L40" s="150"/>
      <c r="M40" s="151">
        <f t="shared" si="87"/>
        <v>0</v>
      </c>
      <c r="N40" s="149"/>
      <c r="O40" s="150"/>
      <c r="P40" s="151">
        <f t="shared" si="88"/>
        <v>0</v>
      </c>
      <c r="Q40" s="149"/>
      <c r="R40" s="150"/>
      <c r="S40" s="151">
        <f t="shared" si="89"/>
        <v>0</v>
      </c>
      <c r="T40" s="149"/>
      <c r="U40" s="150"/>
      <c r="V40" s="151">
        <f t="shared" si="90"/>
        <v>0</v>
      </c>
      <c r="W40" s="138">
        <f t="shared" si="91"/>
        <v>0</v>
      </c>
      <c r="X40" s="127">
        <f t="shared" si="92"/>
        <v>0</v>
      </c>
      <c r="Y40" s="127">
        <f t="shared" si="83"/>
        <v>0</v>
      </c>
      <c r="Z40" s="128" t="e">
        <f t="shared" si="84"/>
        <v>#DIV/0!</v>
      </c>
      <c r="AA40" s="152"/>
      <c r="AB40" s="131"/>
      <c r="AC40" s="131"/>
      <c r="AD40" s="131"/>
      <c r="AE40" s="131"/>
      <c r="AF40" s="131"/>
      <c r="AG40" s="131"/>
    </row>
    <row r="41" spans="1:33" ht="30" customHeight="1" thickBot="1" x14ac:dyDescent="0.3">
      <c r="A41" s="108" t="s">
        <v>69</v>
      </c>
      <c r="B41" s="155" t="s">
        <v>110</v>
      </c>
      <c r="C41" s="153" t="s">
        <v>111</v>
      </c>
      <c r="D41" s="141"/>
      <c r="E41" s="142">
        <f>SUM(E42:E44)</f>
        <v>0</v>
      </c>
      <c r="F41" s="143"/>
      <c r="G41" s="144">
        <f t="shared" ref="G41:H41" si="93">SUM(G42:G44)</f>
        <v>0</v>
      </c>
      <c r="H41" s="142">
        <f t="shared" si="93"/>
        <v>0</v>
      </c>
      <c r="I41" s="143"/>
      <c r="J41" s="144">
        <f t="shared" ref="J41:K41" si="94">SUM(J42:J44)</f>
        <v>0</v>
      </c>
      <c r="K41" s="142">
        <f t="shared" si="94"/>
        <v>0</v>
      </c>
      <c r="L41" s="143"/>
      <c r="M41" s="144">
        <f t="shared" ref="M41:N41" si="95">SUM(M42:M44)</f>
        <v>0</v>
      </c>
      <c r="N41" s="142">
        <f t="shared" si="95"/>
        <v>0</v>
      </c>
      <c r="O41" s="143"/>
      <c r="P41" s="144">
        <f t="shared" ref="P41:Q41" si="96">SUM(P42:P44)</f>
        <v>0</v>
      </c>
      <c r="Q41" s="142">
        <f t="shared" si="96"/>
        <v>0</v>
      </c>
      <c r="R41" s="143"/>
      <c r="S41" s="144">
        <f t="shared" ref="S41:T41" si="97">SUM(S42:S44)</f>
        <v>0</v>
      </c>
      <c r="T41" s="142">
        <f t="shared" si="97"/>
        <v>0</v>
      </c>
      <c r="U41" s="143"/>
      <c r="V41" s="144">
        <f t="shared" ref="V41:X41" si="98">SUM(V42:V44)</f>
        <v>0</v>
      </c>
      <c r="W41" s="144">
        <f t="shared" si="98"/>
        <v>0</v>
      </c>
      <c r="X41" s="144">
        <f t="shared" si="98"/>
        <v>0</v>
      </c>
      <c r="Y41" s="186">
        <f t="shared" si="83"/>
        <v>0</v>
      </c>
      <c r="Z41" s="186" t="e">
        <f t="shared" si="84"/>
        <v>#DIV/0!</v>
      </c>
      <c r="AA41" s="146"/>
      <c r="AB41" s="118"/>
      <c r="AC41" s="118"/>
      <c r="AD41" s="118"/>
      <c r="AE41" s="118"/>
      <c r="AF41" s="118"/>
      <c r="AG41" s="118"/>
    </row>
    <row r="42" spans="1:33" ht="30" hidden="1" customHeight="1" x14ac:dyDescent="0.25">
      <c r="A42" s="119" t="s">
        <v>72</v>
      </c>
      <c r="B42" s="120" t="s">
        <v>112</v>
      </c>
      <c r="C42" s="121" t="s">
        <v>113</v>
      </c>
      <c r="D42" s="122" t="s">
        <v>114</v>
      </c>
      <c r="E42" s="123"/>
      <c r="F42" s="124"/>
      <c r="G42" s="125">
        <f t="shared" ref="G42:G44" si="99">E42*F42</f>
        <v>0</v>
      </c>
      <c r="H42" s="123"/>
      <c r="I42" s="124"/>
      <c r="J42" s="125">
        <f t="shared" ref="J42:J44" si="100">H42*I42</f>
        <v>0</v>
      </c>
      <c r="K42" s="123"/>
      <c r="L42" s="124"/>
      <c r="M42" s="125">
        <f t="shared" ref="M42:M44" si="101">K42*L42</f>
        <v>0</v>
      </c>
      <c r="N42" s="123"/>
      <c r="O42" s="124"/>
      <c r="P42" s="125">
        <f t="shared" ref="P42:P44" si="102">N42*O42</f>
        <v>0</v>
      </c>
      <c r="Q42" s="123"/>
      <c r="R42" s="124"/>
      <c r="S42" s="125">
        <f t="shared" ref="S42:S44" si="103">Q42*R42</f>
        <v>0</v>
      </c>
      <c r="T42" s="123"/>
      <c r="U42" s="124"/>
      <c r="V42" s="125">
        <f t="shared" ref="V42:V44" si="104">T42*U42</f>
        <v>0</v>
      </c>
      <c r="W42" s="126">
        <f t="shared" ref="W42:W44" si="105">G42+M42+S42</f>
        <v>0</v>
      </c>
      <c r="X42" s="127">
        <f t="shared" ref="X42:X44" si="106">J42+P42+V42</f>
        <v>0</v>
      </c>
      <c r="Y42" s="127">
        <f t="shared" si="83"/>
        <v>0</v>
      </c>
      <c r="Z42" s="128" t="e">
        <f t="shared" si="84"/>
        <v>#DIV/0!</v>
      </c>
      <c r="AA42" s="129"/>
      <c r="AB42" s="131"/>
      <c r="AC42" s="131"/>
      <c r="AD42" s="131"/>
      <c r="AE42" s="131"/>
      <c r="AF42" s="131"/>
      <c r="AG42" s="131"/>
    </row>
    <row r="43" spans="1:33" ht="30" hidden="1" customHeight="1" x14ac:dyDescent="0.25">
      <c r="A43" s="119" t="s">
        <v>72</v>
      </c>
      <c r="B43" s="120" t="s">
        <v>115</v>
      </c>
      <c r="C43" s="187" t="s">
        <v>113</v>
      </c>
      <c r="D43" s="122" t="s">
        <v>114</v>
      </c>
      <c r="E43" s="123"/>
      <c r="F43" s="124"/>
      <c r="G43" s="125">
        <f t="shared" si="99"/>
        <v>0</v>
      </c>
      <c r="H43" s="123"/>
      <c r="I43" s="124"/>
      <c r="J43" s="125">
        <f t="shared" si="100"/>
        <v>0</v>
      </c>
      <c r="K43" s="123"/>
      <c r="L43" s="124"/>
      <c r="M43" s="125">
        <f t="shared" si="101"/>
        <v>0</v>
      </c>
      <c r="N43" s="123"/>
      <c r="O43" s="124"/>
      <c r="P43" s="125">
        <f t="shared" si="102"/>
        <v>0</v>
      </c>
      <c r="Q43" s="123"/>
      <c r="R43" s="124"/>
      <c r="S43" s="125">
        <f t="shared" si="103"/>
        <v>0</v>
      </c>
      <c r="T43" s="123"/>
      <c r="U43" s="124"/>
      <c r="V43" s="125">
        <f t="shared" si="104"/>
        <v>0</v>
      </c>
      <c r="W43" s="126">
        <f t="shared" si="105"/>
        <v>0</v>
      </c>
      <c r="X43" s="127">
        <f t="shared" si="106"/>
        <v>0</v>
      </c>
      <c r="Y43" s="127">
        <f t="shared" si="83"/>
        <v>0</v>
      </c>
      <c r="Z43" s="128" t="e">
        <f t="shared" si="84"/>
        <v>#DIV/0!</v>
      </c>
      <c r="AA43" s="129"/>
      <c r="AB43" s="131"/>
      <c r="AC43" s="131"/>
      <c r="AD43" s="131"/>
      <c r="AE43" s="131"/>
      <c r="AF43" s="131"/>
      <c r="AG43" s="131"/>
    </row>
    <row r="44" spans="1:33" ht="30" hidden="1" customHeight="1" x14ac:dyDescent="0.25">
      <c r="A44" s="147" t="s">
        <v>72</v>
      </c>
      <c r="B44" s="154" t="s">
        <v>116</v>
      </c>
      <c r="C44" s="188" t="s">
        <v>113</v>
      </c>
      <c r="D44" s="148" t="s">
        <v>114</v>
      </c>
      <c r="E44" s="149"/>
      <c r="F44" s="150"/>
      <c r="G44" s="151">
        <f t="shared" si="99"/>
        <v>0</v>
      </c>
      <c r="H44" s="149"/>
      <c r="I44" s="150"/>
      <c r="J44" s="151">
        <f t="shared" si="100"/>
        <v>0</v>
      </c>
      <c r="K44" s="149"/>
      <c r="L44" s="150"/>
      <c r="M44" s="151">
        <f t="shared" si="101"/>
        <v>0</v>
      </c>
      <c r="N44" s="149"/>
      <c r="O44" s="150"/>
      <c r="P44" s="151">
        <f t="shared" si="102"/>
        <v>0</v>
      </c>
      <c r="Q44" s="149"/>
      <c r="R44" s="150"/>
      <c r="S44" s="151">
        <f t="shared" si="103"/>
        <v>0</v>
      </c>
      <c r="T44" s="149"/>
      <c r="U44" s="150"/>
      <c r="V44" s="151">
        <f t="shared" si="104"/>
        <v>0</v>
      </c>
      <c r="W44" s="138">
        <f t="shared" si="105"/>
        <v>0</v>
      </c>
      <c r="X44" s="127">
        <f t="shared" si="106"/>
        <v>0</v>
      </c>
      <c r="Y44" s="127">
        <f t="shared" si="83"/>
        <v>0</v>
      </c>
      <c r="Z44" s="128" t="e">
        <f t="shared" si="84"/>
        <v>#DIV/0!</v>
      </c>
      <c r="AA44" s="152"/>
      <c r="AB44" s="131"/>
      <c r="AC44" s="131"/>
      <c r="AD44" s="131"/>
      <c r="AE44" s="131"/>
      <c r="AF44" s="131"/>
      <c r="AG44" s="131"/>
    </row>
    <row r="45" spans="1:33" ht="30" customHeight="1" x14ac:dyDescent="0.25">
      <c r="A45" s="108" t="s">
        <v>69</v>
      </c>
      <c r="B45" s="155" t="s">
        <v>117</v>
      </c>
      <c r="C45" s="153" t="s">
        <v>118</v>
      </c>
      <c r="D45" s="141"/>
      <c r="E45" s="142">
        <f>SUM(E46:E48)</f>
        <v>0</v>
      </c>
      <c r="F45" s="143"/>
      <c r="G45" s="144">
        <f t="shared" ref="G45:H45" si="107">SUM(G46:G48)</f>
        <v>0</v>
      </c>
      <c r="H45" s="142">
        <f t="shared" si="107"/>
        <v>0</v>
      </c>
      <c r="I45" s="143"/>
      <c r="J45" s="144">
        <f t="shared" ref="J45:K45" si="108">SUM(J46:J48)</f>
        <v>0</v>
      </c>
      <c r="K45" s="142">
        <f t="shared" si="108"/>
        <v>0</v>
      </c>
      <c r="L45" s="143"/>
      <c r="M45" s="144">
        <f t="shared" ref="M45:N45" si="109">SUM(M46:M48)</f>
        <v>0</v>
      </c>
      <c r="N45" s="142">
        <f t="shared" si="109"/>
        <v>0</v>
      </c>
      <c r="O45" s="143"/>
      <c r="P45" s="144">
        <f t="shared" ref="P45:Q45" si="110">SUM(P46:P48)</f>
        <v>0</v>
      </c>
      <c r="Q45" s="142">
        <f t="shared" si="110"/>
        <v>0</v>
      </c>
      <c r="R45" s="143"/>
      <c r="S45" s="144">
        <f t="shared" ref="S45:T45" si="111">SUM(S46:S48)</f>
        <v>0</v>
      </c>
      <c r="T45" s="142">
        <f t="shared" si="111"/>
        <v>0</v>
      </c>
      <c r="U45" s="143"/>
      <c r="V45" s="144">
        <f t="shared" ref="V45:X45" si="112">SUM(V46:V48)</f>
        <v>0</v>
      </c>
      <c r="W45" s="144">
        <f t="shared" si="112"/>
        <v>0</v>
      </c>
      <c r="X45" s="144">
        <f t="shared" si="112"/>
        <v>0</v>
      </c>
      <c r="Y45" s="143">
        <f t="shared" si="83"/>
        <v>0</v>
      </c>
      <c r="Z45" s="143" t="e">
        <f t="shared" si="84"/>
        <v>#DIV/0!</v>
      </c>
      <c r="AA45" s="146"/>
      <c r="AB45" s="118"/>
      <c r="AC45" s="118"/>
      <c r="AD45" s="118"/>
      <c r="AE45" s="118"/>
      <c r="AF45" s="118"/>
      <c r="AG45" s="118"/>
    </row>
    <row r="46" spans="1:33" ht="0.75" customHeight="1" thickBot="1" x14ac:dyDescent="0.3">
      <c r="A46" s="119" t="s">
        <v>72</v>
      </c>
      <c r="B46" s="120" t="s">
        <v>119</v>
      </c>
      <c r="C46" s="121" t="s">
        <v>120</v>
      </c>
      <c r="D46" s="122" t="s">
        <v>114</v>
      </c>
      <c r="E46" s="123"/>
      <c r="F46" s="124"/>
      <c r="G46" s="125">
        <f t="shared" ref="G46:G48" si="113">E46*F46</f>
        <v>0</v>
      </c>
      <c r="H46" s="123"/>
      <c r="I46" s="124"/>
      <c r="J46" s="125">
        <f t="shared" ref="J46:J48" si="114">H46*I46</f>
        <v>0</v>
      </c>
      <c r="K46" s="123"/>
      <c r="L46" s="124"/>
      <c r="M46" s="125">
        <f t="shared" ref="M46:M48" si="115">K46*L46</f>
        <v>0</v>
      </c>
      <c r="N46" s="123"/>
      <c r="O46" s="124"/>
      <c r="P46" s="125">
        <f t="shared" ref="P46:P48" si="116">N46*O46</f>
        <v>0</v>
      </c>
      <c r="Q46" s="123"/>
      <c r="R46" s="124"/>
      <c r="S46" s="125">
        <f t="shared" ref="S46:S48" si="117">Q46*R46</f>
        <v>0</v>
      </c>
      <c r="T46" s="123"/>
      <c r="U46" s="124"/>
      <c r="V46" s="125">
        <f t="shared" ref="V46:V48" si="118">T46*U46</f>
        <v>0</v>
      </c>
      <c r="W46" s="126">
        <f t="shared" ref="W46:W48" si="119">G46+M46+S46</f>
        <v>0</v>
      </c>
      <c r="X46" s="127">
        <f t="shared" ref="X46:X48" si="120">J46+P46+V46</f>
        <v>0</v>
      </c>
      <c r="Y46" s="127">
        <f t="shared" si="83"/>
        <v>0</v>
      </c>
      <c r="Z46" s="128" t="e">
        <f t="shared" si="84"/>
        <v>#DIV/0!</v>
      </c>
      <c r="AA46" s="129"/>
      <c r="AB46" s="130"/>
      <c r="AC46" s="131"/>
      <c r="AD46" s="131"/>
      <c r="AE46" s="131"/>
      <c r="AF46" s="131"/>
      <c r="AG46" s="131"/>
    </row>
    <row r="47" spans="1:33" ht="30" hidden="1" customHeight="1" x14ac:dyDescent="0.25">
      <c r="A47" s="119" t="s">
        <v>72</v>
      </c>
      <c r="B47" s="120" t="s">
        <v>121</v>
      </c>
      <c r="C47" s="121" t="s">
        <v>122</v>
      </c>
      <c r="D47" s="122" t="s">
        <v>114</v>
      </c>
      <c r="E47" s="123"/>
      <c r="F47" s="124"/>
      <c r="G47" s="125">
        <f t="shared" si="113"/>
        <v>0</v>
      </c>
      <c r="H47" s="123"/>
      <c r="I47" s="124"/>
      <c r="J47" s="125">
        <f t="shared" si="114"/>
        <v>0</v>
      </c>
      <c r="K47" s="123"/>
      <c r="L47" s="124"/>
      <c r="M47" s="125">
        <f t="shared" si="115"/>
        <v>0</v>
      </c>
      <c r="N47" s="123"/>
      <c r="O47" s="124"/>
      <c r="P47" s="125">
        <f t="shared" si="116"/>
        <v>0</v>
      </c>
      <c r="Q47" s="123"/>
      <c r="R47" s="124"/>
      <c r="S47" s="125">
        <f t="shared" si="117"/>
        <v>0</v>
      </c>
      <c r="T47" s="123"/>
      <c r="U47" s="124"/>
      <c r="V47" s="125">
        <f t="shared" si="118"/>
        <v>0</v>
      </c>
      <c r="W47" s="126">
        <f t="shared" si="119"/>
        <v>0</v>
      </c>
      <c r="X47" s="127">
        <f t="shared" si="120"/>
        <v>0</v>
      </c>
      <c r="Y47" s="127">
        <f t="shared" si="83"/>
        <v>0</v>
      </c>
      <c r="Z47" s="128" t="e">
        <f t="shared" si="84"/>
        <v>#DIV/0!</v>
      </c>
      <c r="AA47" s="129"/>
      <c r="AB47" s="131"/>
      <c r="AC47" s="131"/>
      <c r="AD47" s="131"/>
      <c r="AE47" s="131"/>
      <c r="AF47" s="131"/>
      <c r="AG47" s="131"/>
    </row>
    <row r="48" spans="1:33" ht="30" hidden="1" customHeight="1" x14ac:dyDescent="0.25">
      <c r="A48" s="132" t="s">
        <v>72</v>
      </c>
      <c r="B48" s="133" t="s">
        <v>123</v>
      </c>
      <c r="C48" s="164" t="s">
        <v>120</v>
      </c>
      <c r="D48" s="134" t="s">
        <v>114</v>
      </c>
      <c r="E48" s="149"/>
      <c r="F48" s="150"/>
      <c r="G48" s="151">
        <f t="shared" si="113"/>
        <v>0</v>
      </c>
      <c r="H48" s="149"/>
      <c r="I48" s="150"/>
      <c r="J48" s="151">
        <f t="shared" si="114"/>
        <v>0</v>
      </c>
      <c r="K48" s="149"/>
      <c r="L48" s="150"/>
      <c r="M48" s="151">
        <f t="shared" si="115"/>
        <v>0</v>
      </c>
      <c r="N48" s="149"/>
      <c r="O48" s="150"/>
      <c r="P48" s="151">
        <f t="shared" si="116"/>
        <v>0</v>
      </c>
      <c r="Q48" s="149"/>
      <c r="R48" s="150"/>
      <c r="S48" s="151">
        <f t="shared" si="117"/>
        <v>0</v>
      </c>
      <c r="T48" s="149"/>
      <c r="U48" s="150"/>
      <c r="V48" s="151">
        <f t="shared" si="118"/>
        <v>0</v>
      </c>
      <c r="W48" s="138">
        <f t="shared" si="119"/>
        <v>0</v>
      </c>
      <c r="X48" s="127">
        <f t="shared" si="120"/>
        <v>0</v>
      </c>
      <c r="Y48" s="127">
        <f t="shared" si="83"/>
        <v>0</v>
      </c>
      <c r="Z48" s="128" t="e">
        <f t="shared" si="84"/>
        <v>#DIV/0!</v>
      </c>
      <c r="AA48" s="152"/>
      <c r="AB48" s="131"/>
      <c r="AC48" s="131"/>
      <c r="AD48" s="131"/>
      <c r="AE48" s="131"/>
      <c r="AF48" s="131"/>
      <c r="AG48" s="131"/>
    </row>
    <row r="49" spans="1:33" ht="30" customHeight="1" thickBot="1" x14ac:dyDescent="0.3">
      <c r="A49" s="166" t="s">
        <v>124</v>
      </c>
      <c r="B49" s="167"/>
      <c r="C49" s="168"/>
      <c r="D49" s="169"/>
      <c r="E49" s="173">
        <f>E45+E41+E37</f>
        <v>0</v>
      </c>
      <c r="F49" s="189"/>
      <c r="G49" s="172">
        <f t="shared" ref="G49:H49" si="121">G45+G41+G37</f>
        <v>0</v>
      </c>
      <c r="H49" s="173">
        <f t="shared" si="121"/>
        <v>0</v>
      </c>
      <c r="I49" s="189"/>
      <c r="J49" s="172">
        <f t="shared" ref="J49:K49" si="122">J45+J41+J37</f>
        <v>0</v>
      </c>
      <c r="K49" s="190">
        <f t="shared" si="122"/>
        <v>0</v>
      </c>
      <c r="L49" s="189"/>
      <c r="M49" s="172">
        <f t="shared" ref="M49:N49" si="123">M45+M41+M37</f>
        <v>0</v>
      </c>
      <c r="N49" s="190">
        <f t="shared" si="123"/>
        <v>0</v>
      </c>
      <c r="O49" s="189"/>
      <c r="P49" s="172">
        <f t="shared" ref="P49:Q49" si="124">P45+P41+P37</f>
        <v>0</v>
      </c>
      <c r="Q49" s="190">
        <f t="shared" si="124"/>
        <v>0</v>
      </c>
      <c r="R49" s="189"/>
      <c r="S49" s="172">
        <f t="shared" ref="S49:T49" si="125">S45+S41+S37</f>
        <v>0</v>
      </c>
      <c r="T49" s="190">
        <f t="shared" si="125"/>
        <v>0</v>
      </c>
      <c r="U49" s="189"/>
      <c r="V49" s="172">
        <f t="shared" ref="V49:X49" si="126">V45+V41+V37</f>
        <v>0</v>
      </c>
      <c r="W49" s="191">
        <f t="shared" si="126"/>
        <v>0</v>
      </c>
      <c r="X49" s="191">
        <f t="shared" si="126"/>
        <v>0</v>
      </c>
      <c r="Y49" s="191">
        <f t="shared" si="83"/>
        <v>0</v>
      </c>
      <c r="Z49" s="191" t="e">
        <f t="shared" si="84"/>
        <v>#DIV/0!</v>
      </c>
      <c r="AA49" s="177"/>
      <c r="AB49" s="7"/>
      <c r="AC49" s="7"/>
      <c r="AD49" s="7"/>
      <c r="AE49" s="7"/>
      <c r="AF49" s="7"/>
      <c r="AG49" s="7"/>
    </row>
    <row r="50" spans="1:33" ht="30" customHeight="1" thickBot="1" x14ac:dyDescent="0.3">
      <c r="A50" s="178" t="s">
        <v>67</v>
      </c>
      <c r="B50" s="179">
        <v>3</v>
      </c>
      <c r="C50" s="180" t="s">
        <v>125</v>
      </c>
      <c r="D50" s="181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6"/>
      <c r="X50" s="106"/>
      <c r="Y50" s="106"/>
      <c r="Z50" s="106"/>
      <c r="AA50" s="107"/>
      <c r="AB50" s="7"/>
      <c r="AC50" s="7"/>
      <c r="AD50" s="7"/>
      <c r="AE50" s="7"/>
      <c r="AF50" s="7"/>
      <c r="AG50" s="7"/>
    </row>
    <row r="51" spans="1:33" ht="45" customHeight="1" x14ac:dyDescent="0.25">
      <c r="A51" s="108" t="s">
        <v>69</v>
      </c>
      <c r="B51" s="155" t="s">
        <v>126</v>
      </c>
      <c r="C51" s="110" t="s">
        <v>127</v>
      </c>
      <c r="D51" s="111"/>
      <c r="E51" s="112">
        <f>SUM(E52:E62)</f>
        <v>19</v>
      </c>
      <c r="F51" s="113"/>
      <c r="G51" s="114">
        <f>SUM(G52:G62)</f>
        <v>30805</v>
      </c>
      <c r="H51" s="112">
        <f>SUM(H52:H62)</f>
        <v>19</v>
      </c>
      <c r="I51" s="113"/>
      <c r="J51" s="114">
        <f>SUM(J52:J62)</f>
        <v>30805</v>
      </c>
      <c r="K51" s="112">
        <f>SUM(K52:K62)</f>
        <v>0</v>
      </c>
      <c r="L51" s="113"/>
      <c r="M51" s="114">
        <f>SUM(M52:M62)</f>
        <v>0</v>
      </c>
      <c r="N51" s="112">
        <f>SUM(N52:N62)</f>
        <v>0</v>
      </c>
      <c r="O51" s="113"/>
      <c r="P51" s="114">
        <f>SUM(P52:P62)</f>
        <v>0</v>
      </c>
      <c r="Q51" s="112">
        <f>SUM(Q52:Q62)</f>
        <v>0</v>
      </c>
      <c r="R51" s="113"/>
      <c r="S51" s="114">
        <f>SUM(S52:S62)</f>
        <v>0</v>
      </c>
      <c r="T51" s="112">
        <f>SUM(T52:T62)</f>
        <v>0</v>
      </c>
      <c r="U51" s="113"/>
      <c r="V51" s="114">
        <f>SUM(V52:V62)</f>
        <v>0</v>
      </c>
      <c r="W51" s="114">
        <f>SUM(W52:W62)</f>
        <v>30805</v>
      </c>
      <c r="X51" s="114">
        <f>SUM(X52:X62)</f>
        <v>30805</v>
      </c>
      <c r="Y51" s="115">
        <f t="shared" ref="Y51:Y66" si="127">W51-X51</f>
        <v>0</v>
      </c>
      <c r="Z51" s="116">
        <f t="shared" ref="Z51:Z66" si="128">Y51/W51</f>
        <v>0</v>
      </c>
      <c r="AA51" s="117"/>
      <c r="AB51" s="118"/>
      <c r="AC51" s="118"/>
      <c r="AD51" s="118"/>
      <c r="AE51" s="118"/>
      <c r="AF51" s="118"/>
      <c r="AG51" s="118"/>
    </row>
    <row r="52" spans="1:33" ht="30" customHeight="1" x14ac:dyDescent="0.25">
      <c r="A52" s="119" t="s">
        <v>72</v>
      </c>
      <c r="B52" s="120" t="s">
        <v>128</v>
      </c>
      <c r="C52" s="335" t="s">
        <v>338</v>
      </c>
      <c r="D52" s="122" t="s">
        <v>107</v>
      </c>
      <c r="E52" s="336">
        <v>1</v>
      </c>
      <c r="F52" s="337">
        <v>950</v>
      </c>
      <c r="G52" s="125">
        <f t="shared" ref="G52:G62" si="129">E52*F52</f>
        <v>950</v>
      </c>
      <c r="H52" s="336">
        <v>1</v>
      </c>
      <c r="I52" s="337">
        <v>950</v>
      </c>
      <c r="J52" s="125">
        <f t="shared" ref="J52:J62" si="130">H52*I52</f>
        <v>950</v>
      </c>
      <c r="K52" s="123"/>
      <c r="L52" s="124"/>
      <c r="M52" s="125">
        <f t="shared" ref="M52:M62" si="131">K52*L52</f>
        <v>0</v>
      </c>
      <c r="N52" s="123"/>
      <c r="O52" s="124"/>
      <c r="P52" s="125">
        <f t="shared" ref="P52:P62" si="132">N52*O52</f>
        <v>0</v>
      </c>
      <c r="Q52" s="123"/>
      <c r="R52" s="124"/>
      <c r="S52" s="125">
        <f t="shared" ref="S52:S62" si="133">Q52*R52</f>
        <v>0</v>
      </c>
      <c r="T52" s="123"/>
      <c r="U52" s="124"/>
      <c r="V52" s="125">
        <f t="shared" ref="V52:V62" si="134">T52*U52</f>
        <v>0</v>
      </c>
      <c r="W52" s="126">
        <f t="shared" ref="W52" si="135">G52+M52+S52</f>
        <v>950</v>
      </c>
      <c r="X52" s="127">
        <f t="shared" ref="X52" si="136">J52+P52+V52</f>
        <v>950</v>
      </c>
      <c r="Y52" s="127">
        <f t="shared" si="127"/>
        <v>0</v>
      </c>
      <c r="Z52" s="128">
        <f t="shared" si="128"/>
        <v>0</v>
      </c>
      <c r="AA52" s="129"/>
      <c r="AB52" s="131"/>
      <c r="AC52" s="131"/>
      <c r="AD52" s="131"/>
      <c r="AE52" s="131"/>
      <c r="AF52" s="131"/>
      <c r="AG52" s="131"/>
    </row>
    <row r="53" spans="1:33" s="333" customFormat="1" ht="30" customHeight="1" x14ac:dyDescent="0.25">
      <c r="A53" s="119" t="s">
        <v>72</v>
      </c>
      <c r="B53" s="120" t="s">
        <v>130</v>
      </c>
      <c r="C53" s="335" t="s">
        <v>339</v>
      </c>
      <c r="D53" s="122" t="s">
        <v>107</v>
      </c>
      <c r="E53" s="336">
        <v>1</v>
      </c>
      <c r="F53" s="337">
        <v>7450</v>
      </c>
      <c r="G53" s="125">
        <f t="shared" si="129"/>
        <v>7450</v>
      </c>
      <c r="H53" s="336">
        <v>1</v>
      </c>
      <c r="I53" s="337">
        <v>7450</v>
      </c>
      <c r="J53" s="125">
        <f t="shared" si="130"/>
        <v>7450</v>
      </c>
      <c r="K53" s="123"/>
      <c r="L53" s="124"/>
      <c r="M53" s="125"/>
      <c r="N53" s="123"/>
      <c r="O53" s="124"/>
      <c r="P53" s="125"/>
      <c r="Q53" s="123"/>
      <c r="R53" s="124"/>
      <c r="S53" s="125"/>
      <c r="T53" s="123"/>
      <c r="U53" s="124"/>
      <c r="V53" s="125"/>
      <c r="W53" s="126">
        <f t="shared" ref="W53:W62" si="137">G53+M53+S53</f>
        <v>7450</v>
      </c>
      <c r="X53" s="127">
        <f t="shared" ref="X53:X62" si="138">J53+P53+V53</f>
        <v>7450</v>
      </c>
      <c r="Y53" s="127">
        <f t="shared" ref="Y53:Y62" si="139">W53-X53</f>
        <v>0</v>
      </c>
      <c r="Z53" s="128">
        <f t="shared" ref="Z53:Z62" si="140">Y53/W53</f>
        <v>0</v>
      </c>
      <c r="AA53" s="129"/>
      <c r="AB53" s="131"/>
      <c r="AC53" s="131"/>
      <c r="AD53" s="131"/>
      <c r="AE53" s="131"/>
      <c r="AF53" s="131"/>
      <c r="AG53" s="131"/>
    </row>
    <row r="54" spans="1:33" s="333" customFormat="1" ht="30" customHeight="1" x14ac:dyDescent="0.25">
      <c r="A54" s="119" t="s">
        <v>72</v>
      </c>
      <c r="B54" s="120" t="s">
        <v>132</v>
      </c>
      <c r="C54" s="335" t="s">
        <v>340</v>
      </c>
      <c r="D54" s="122" t="s">
        <v>107</v>
      </c>
      <c r="E54" s="336">
        <v>1</v>
      </c>
      <c r="F54" s="337">
        <v>2500</v>
      </c>
      <c r="G54" s="125">
        <f t="shared" si="129"/>
        <v>2500</v>
      </c>
      <c r="H54" s="336">
        <v>1</v>
      </c>
      <c r="I54" s="337">
        <v>2500</v>
      </c>
      <c r="J54" s="125">
        <f t="shared" si="130"/>
        <v>2500</v>
      </c>
      <c r="K54" s="123"/>
      <c r="L54" s="124"/>
      <c r="M54" s="125"/>
      <c r="N54" s="123"/>
      <c r="O54" s="124"/>
      <c r="P54" s="125"/>
      <c r="Q54" s="123"/>
      <c r="R54" s="124"/>
      <c r="S54" s="125"/>
      <c r="T54" s="123"/>
      <c r="U54" s="124"/>
      <c r="V54" s="125"/>
      <c r="W54" s="126">
        <f t="shared" si="137"/>
        <v>2500</v>
      </c>
      <c r="X54" s="127">
        <f t="shared" si="138"/>
        <v>2500</v>
      </c>
      <c r="Y54" s="127">
        <f t="shared" si="139"/>
        <v>0</v>
      </c>
      <c r="Z54" s="128">
        <f t="shared" si="140"/>
        <v>0</v>
      </c>
      <c r="AA54" s="129"/>
      <c r="AB54" s="131"/>
      <c r="AC54" s="131"/>
      <c r="AD54" s="131"/>
      <c r="AE54" s="131"/>
      <c r="AF54" s="131"/>
      <c r="AG54" s="131"/>
    </row>
    <row r="55" spans="1:33" s="333" customFormat="1" ht="30" customHeight="1" x14ac:dyDescent="0.25">
      <c r="A55" s="119" t="s">
        <v>72</v>
      </c>
      <c r="B55" s="120" t="s">
        <v>349</v>
      </c>
      <c r="C55" s="335" t="s">
        <v>341</v>
      </c>
      <c r="D55" s="122" t="s">
        <v>107</v>
      </c>
      <c r="E55" s="336">
        <v>2</v>
      </c>
      <c r="F55" s="337">
        <v>635</v>
      </c>
      <c r="G55" s="125">
        <f t="shared" si="129"/>
        <v>1270</v>
      </c>
      <c r="H55" s="336">
        <v>2</v>
      </c>
      <c r="I55" s="337">
        <v>635</v>
      </c>
      <c r="J55" s="125">
        <f t="shared" si="130"/>
        <v>1270</v>
      </c>
      <c r="K55" s="123"/>
      <c r="L55" s="124"/>
      <c r="M55" s="125"/>
      <c r="N55" s="123"/>
      <c r="O55" s="124"/>
      <c r="P55" s="125"/>
      <c r="Q55" s="123"/>
      <c r="R55" s="124"/>
      <c r="S55" s="125"/>
      <c r="T55" s="123"/>
      <c r="U55" s="124"/>
      <c r="V55" s="125"/>
      <c r="W55" s="126">
        <f t="shared" si="137"/>
        <v>1270</v>
      </c>
      <c r="X55" s="127">
        <f t="shared" si="138"/>
        <v>1270</v>
      </c>
      <c r="Y55" s="127">
        <f t="shared" si="139"/>
        <v>0</v>
      </c>
      <c r="Z55" s="128">
        <f t="shared" si="140"/>
        <v>0</v>
      </c>
      <c r="AA55" s="129"/>
      <c r="AB55" s="131"/>
      <c r="AC55" s="131"/>
      <c r="AD55" s="131"/>
      <c r="AE55" s="131"/>
      <c r="AF55" s="131"/>
      <c r="AG55" s="131"/>
    </row>
    <row r="56" spans="1:33" s="333" customFormat="1" ht="30" customHeight="1" x14ac:dyDescent="0.25">
      <c r="A56" s="119" t="s">
        <v>72</v>
      </c>
      <c r="B56" s="120" t="s">
        <v>350</v>
      </c>
      <c r="C56" s="335" t="s">
        <v>342</v>
      </c>
      <c r="D56" s="122" t="s">
        <v>107</v>
      </c>
      <c r="E56" s="336">
        <v>2</v>
      </c>
      <c r="F56" s="337">
        <v>780</v>
      </c>
      <c r="G56" s="125">
        <f t="shared" si="129"/>
        <v>1560</v>
      </c>
      <c r="H56" s="336">
        <v>2</v>
      </c>
      <c r="I56" s="337">
        <v>780</v>
      </c>
      <c r="J56" s="125">
        <f t="shared" si="130"/>
        <v>1560</v>
      </c>
      <c r="K56" s="123"/>
      <c r="L56" s="124"/>
      <c r="M56" s="125"/>
      <c r="N56" s="123"/>
      <c r="O56" s="124"/>
      <c r="P56" s="125"/>
      <c r="Q56" s="123"/>
      <c r="R56" s="124"/>
      <c r="S56" s="125"/>
      <c r="T56" s="123"/>
      <c r="U56" s="124"/>
      <c r="V56" s="125"/>
      <c r="W56" s="126">
        <f t="shared" si="137"/>
        <v>1560</v>
      </c>
      <c r="X56" s="127">
        <f t="shared" si="138"/>
        <v>1560</v>
      </c>
      <c r="Y56" s="127">
        <f t="shared" si="139"/>
        <v>0</v>
      </c>
      <c r="Z56" s="128">
        <f t="shared" si="140"/>
        <v>0</v>
      </c>
      <c r="AA56" s="129"/>
      <c r="AB56" s="131"/>
      <c r="AC56" s="131"/>
      <c r="AD56" s="131"/>
      <c r="AE56" s="131"/>
      <c r="AF56" s="131"/>
      <c r="AG56" s="131"/>
    </row>
    <row r="57" spans="1:33" s="333" customFormat="1" ht="30" customHeight="1" x14ac:dyDescent="0.25">
      <c r="A57" s="119" t="s">
        <v>72</v>
      </c>
      <c r="B57" s="120" t="s">
        <v>351</v>
      </c>
      <c r="C57" s="335" t="s">
        <v>343</v>
      </c>
      <c r="D57" s="122" t="s">
        <v>107</v>
      </c>
      <c r="E57" s="336">
        <v>1</v>
      </c>
      <c r="F57" s="337">
        <v>5985</v>
      </c>
      <c r="G57" s="125">
        <f t="shared" si="129"/>
        <v>5985</v>
      </c>
      <c r="H57" s="336">
        <v>1</v>
      </c>
      <c r="I57" s="337">
        <v>5985</v>
      </c>
      <c r="J57" s="125">
        <f t="shared" si="130"/>
        <v>5985</v>
      </c>
      <c r="K57" s="123"/>
      <c r="L57" s="124"/>
      <c r="M57" s="125"/>
      <c r="N57" s="123"/>
      <c r="O57" s="124"/>
      <c r="P57" s="125"/>
      <c r="Q57" s="123"/>
      <c r="R57" s="124"/>
      <c r="S57" s="125"/>
      <c r="T57" s="123"/>
      <c r="U57" s="124"/>
      <c r="V57" s="125"/>
      <c r="W57" s="126">
        <f t="shared" si="137"/>
        <v>5985</v>
      </c>
      <c r="X57" s="127">
        <f t="shared" si="138"/>
        <v>5985</v>
      </c>
      <c r="Y57" s="127">
        <f t="shared" si="139"/>
        <v>0</v>
      </c>
      <c r="Z57" s="128">
        <f t="shared" si="140"/>
        <v>0</v>
      </c>
      <c r="AA57" s="129"/>
      <c r="AB57" s="131"/>
      <c r="AC57" s="131"/>
      <c r="AD57" s="131"/>
      <c r="AE57" s="131"/>
      <c r="AF57" s="131"/>
      <c r="AG57" s="131"/>
    </row>
    <row r="58" spans="1:33" s="333" customFormat="1" ht="30" customHeight="1" x14ac:dyDescent="0.25">
      <c r="A58" s="119" t="s">
        <v>72</v>
      </c>
      <c r="B58" s="120" t="s">
        <v>352</v>
      </c>
      <c r="C58" s="335" t="s">
        <v>344</v>
      </c>
      <c r="D58" s="122" t="s">
        <v>107</v>
      </c>
      <c r="E58" s="336">
        <v>1</v>
      </c>
      <c r="F58" s="337">
        <v>1200</v>
      </c>
      <c r="G58" s="125">
        <f t="shared" si="129"/>
        <v>1200</v>
      </c>
      <c r="H58" s="336">
        <v>1</v>
      </c>
      <c r="I58" s="337">
        <v>1200</v>
      </c>
      <c r="J58" s="125">
        <f t="shared" si="130"/>
        <v>1200</v>
      </c>
      <c r="K58" s="123"/>
      <c r="L58" s="124"/>
      <c r="M58" s="125"/>
      <c r="N58" s="123"/>
      <c r="O58" s="124"/>
      <c r="P58" s="125"/>
      <c r="Q58" s="123"/>
      <c r="R58" s="124"/>
      <c r="S58" s="125"/>
      <c r="T58" s="123"/>
      <c r="U58" s="124"/>
      <c r="V58" s="125"/>
      <c r="W58" s="126">
        <f t="shared" si="137"/>
        <v>1200</v>
      </c>
      <c r="X58" s="127">
        <f t="shared" si="138"/>
        <v>1200</v>
      </c>
      <c r="Y58" s="127">
        <f t="shared" si="139"/>
        <v>0</v>
      </c>
      <c r="Z58" s="128">
        <f t="shared" si="140"/>
        <v>0</v>
      </c>
      <c r="AA58" s="129"/>
      <c r="AB58" s="131"/>
      <c r="AC58" s="131"/>
      <c r="AD58" s="131"/>
      <c r="AE58" s="131"/>
      <c r="AF58" s="131"/>
      <c r="AG58" s="131"/>
    </row>
    <row r="59" spans="1:33" s="333" customFormat="1" ht="30" customHeight="1" x14ac:dyDescent="0.25">
      <c r="A59" s="119" t="s">
        <v>72</v>
      </c>
      <c r="B59" s="120" t="s">
        <v>353</v>
      </c>
      <c r="C59" s="335" t="s">
        <v>345</v>
      </c>
      <c r="D59" s="122" t="s">
        <v>107</v>
      </c>
      <c r="E59" s="336">
        <v>5</v>
      </c>
      <c r="F59" s="337">
        <v>400</v>
      </c>
      <c r="G59" s="125">
        <f t="shared" si="129"/>
        <v>2000</v>
      </c>
      <c r="H59" s="336">
        <v>5</v>
      </c>
      <c r="I59" s="337">
        <v>400</v>
      </c>
      <c r="J59" s="125">
        <f t="shared" si="130"/>
        <v>2000</v>
      </c>
      <c r="K59" s="123"/>
      <c r="L59" s="124"/>
      <c r="M59" s="125"/>
      <c r="N59" s="123"/>
      <c r="O59" s="124"/>
      <c r="P59" s="125"/>
      <c r="Q59" s="123"/>
      <c r="R59" s="124"/>
      <c r="S59" s="125"/>
      <c r="T59" s="123"/>
      <c r="U59" s="124"/>
      <c r="V59" s="125"/>
      <c r="W59" s="126">
        <f t="shared" si="137"/>
        <v>2000</v>
      </c>
      <c r="X59" s="127">
        <f t="shared" si="138"/>
        <v>2000</v>
      </c>
      <c r="Y59" s="127">
        <f t="shared" si="139"/>
        <v>0</v>
      </c>
      <c r="Z59" s="128">
        <f t="shared" si="140"/>
        <v>0</v>
      </c>
      <c r="AA59" s="129"/>
      <c r="AB59" s="131"/>
      <c r="AC59" s="131"/>
      <c r="AD59" s="131"/>
      <c r="AE59" s="131"/>
      <c r="AF59" s="131"/>
      <c r="AG59" s="131"/>
    </row>
    <row r="60" spans="1:33" s="333" customFormat="1" ht="30" customHeight="1" x14ac:dyDescent="0.25">
      <c r="A60" s="119" t="s">
        <v>72</v>
      </c>
      <c r="B60" s="120" t="s">
        <v>354</v>
      </c>
      <c r="C60" s="335" t="s">
        <v>346</v>
      </c>
      <c r="D60" s="122" t="s">
        <v>107</v>
      </c>
      <c r="E60" s="336">
        <v>1</v>
      </c>
      <c r="F60" s="338">
        <v>590</v>
      </c>
      <c r="G60" s="125">
        <f t="shared" si="129"/>
        <v>590</v>
      </c>
      <c r="H60" s="336">
        <v>1</v>
      </c>
      <c r="I60" s="338">
        <v>590</v>
      </c>
      <c r="J60" s="125">
        <f t="shared" si="130"/>
        <v>590</v>
      </c>
      <c r="K60" s="123"/>
      <c r="L60" s="124"/>
      <c r="M60" s="125"/>
      <c r="N60" s="123"/>
      <c r="O60" s="124"/>
      <c r="P60" s="125"/>
      <c r="Q60" s="123"/>
      <c r="R60" s="124"/>
      <c r="S60" s="125"/>
      <c r="T60" s="123"/>
      <c r="U60" s="124"/>
      <c r="V60" s="125"/>
      <c r="W60" s="126">
        <f t="shared" si="137"/>
        <v>590</v>
      </c>
      <c r="X60" s="127">
        <f t="shared" si="138"/>
        <v>590</v>
      </c>
      <c r="Y60" s="127">
        <f t="shared" si="139"/>
        <v>0</v>
      </c>
      <c r="Z60" s="128">
        <f t="shared" si="140"/>
        <v>0</v>
      </c>
      <c r="AA60" s="129"/>
      <c r="AB60" s="131"/>
      <c r="AC60" s="131"/>
      <c r="AD60" s="131"/>
      <c r="AE60" s="131"/>
      <c r="AF60" s="131"/>
      <c r="AG60" s="131"/>
    </row>
    <row r="61" spans="1:33" s="333" customFormat="1" ht="30" customHeight="1" x14ac:dyDescent="0.25">
      <c r="A61" s="119" t="s">
        <v>72</v>
      </c>
      <c r="B61" s="120" t="s">
        <v>355</v>
      </c>
      <c r="C61" s="334" t="s">
        <v>347</v>
      </c>
      <c r="D61" s="122" t="s">
        <v>107</v>
      </c>
      <c r="E61" s="339">
        <v>1</v>
      </c>
      <c r="F61" s="340">
        <v>1600</v>
      </c>
      <c r="G61" s="125">
        <f t="shared" si="129"/>
        <v>1600</v>
      </c>
      <c r="H61" s="339">
        <v>1</v>
      </c>
      <c r="I61" s="340">
        <v>1600</v>
      </c>
      <c r="J61" s="125">
        <f t="shared" si="130"/>
        <v>1600</v>
      </c>
      <c r="K61" s="123"/>
      <c r="L61" s="124"/>
      <c r="M61" s="125"/>
      <c r="N61" s="123"/>
      <c r="O61" s="124"/>
      <c r="P61" s="125"/>
      <c r="Q61" s="123"/>
      <c r="R61" s="124"/>
      <c r="S61" s="125"/>
      <c r="T61" s="123"/>
      <c r="U61" s="124"/>
      <c r="V61" s="125"/>
      <c r="W61" s="126">
        <f t="shared" si="137"/>
        <v>1600</v>
      </c>
      <c r="X61" s="127">
        <f t="shared" si="138"/>
        <v>1600</v>
      </c>
      <c r="Y61" s="127">
        <f t="shared" si="139"/>
        <v>0</v>
      </c>
      <c r="Z61" s="128">
        <f t="shared" si="140"/>
        <v>0</v>
      </c>
      <c r="AA61" s="129"/>
      <c r="AB61" s="131"/>
      <c r="AC61" s="131"/>
      <c r="AD61" s="131"/>
      <c r="AE61" s="131"/>
      <c r="AF61" s="131"/>
      <c r="AG61" s="131"/>
    </row>
    <row r="62" spans="1:33" ht="30" customHeight="1" thickBot="1" x14ac:dyDescent="0.3">
      <c r="A62" s="132" t="s">
        <v>72</v>
      </c>
      <c r="B62" s="133" t="s">
        <v>356</v>
      </c>
      <c r="C62" s="163" t="s">
        <v>348</v>
      </c>
      <c r="D62" s="134" t="s">
        <v>107</v>
      </c>
      <c r="E62" s="135">
        <v>3</v>
      </c>
      <c r="F62" s="136">
        <v>1900</v>
      </c>
      <c r="G62" s="137">
        <f t="shared" si="129"/>
        <v>5700</v>
      </c>
      <c r="H62" s="135">
        <v>3</v>
      </c>
      <c r="I62" s="136">
        <v>1900</v>
      </c>
      <c r="J62" s="125">
        <f t="shared" si="130"/>
        <v>5700</v>
      </c>
      <c r="K62" s="135"/>
      <c r="L62" s="136"/>
      <c r="M62" s="137">
        <f t="shared" si="131"/>
        <v>0</v>
      </c>
      <c r="N62" s="135"/>
      <c r="O62" s="136"/>
      <c r="P62" s="137">
        <f t="shared" si="132"/>
        <v>0</v>
      </c>
      <c r="Q62" s="135"/>
      <c r="R62" s="136"/>
      <c r="S62" s="137">
        <f t="shared" si="133"/>
        <v>0</v>
      </c>
      <c r="T62" s="135"/>
      <c r="U62" s="136"/>
      <c r="V62" s="137">
        <f t="shared" si="134"/>
        <v>0</v>
      </c>
      <c r="W62" s="126">
        <f t="shared" si="137"/>
        <v>5700</v>
      </c>
      <c r="X62" s="127">
        <f t="shared" si="138"/>
        <v>5700</v>
      </c>
      <c r="Y62" s="127">
        <f t="shared" si="139"/>
        <v>0</v>
      </c>
      <c r="Z62" s="128">
        <f t="shared" si="140"/>
        <v>0</v>
      </c>
      <c r="AA62" s="139"/>
      <c r="AB62" s="131"/>
      <c r="AC62" s="131"/>
      <c r="AD62" s="131"/>
      <c r="AE62" s="131"/>
      <c r="AF62" s="131"/>
      <c r="AG62" s="131"/>
    </row>
    <row r="63" spans="1:33" ht="46.5" customHeight="1" thickBot="1" x14ac:dyDescent="0.3">
      <c r="A63" s="108" t="s">
        <v>69</v>
      </c>
      <c r="B63" s="155" t="s">
        <v>133</v>
      </c>
      <c r="C63" s="140" t="s">
        <v>134</v>
      </c>
      <c r="D63" s="141"/>
      <c r="E63" s="142"/>
      <c r="F63" s="143"/>
      <c r="G63" s="144"/>
      <c r="H63" s="142"/>
      <c r="I63" s="143"/>
      <c r="J63" s="144"/>
      <c r="K63" s="142">
        <f>SUM(K64:K65)</f>
        <v>0</v>
      </c>
      <c r="L63" s="143"/>
      <c r="M63" s="144">
        <f t="shared" ref="M63:N63" si="141">SUM(M64:M65)</f>
        <v>0</v>
      </c>
      <c r="N63" s="142">
        <f t="shared" si="141"/>
        <v>0</v>
      </c>
      <c r="O63" s="143"/>
      <c r="P63" s="144">
        <f t="shared" ref="P63:Q63" si="142">SUM(P64:P65)</f>
        <v>0</v>
      </c>
      <c r="Q63" s="142">
        <f t="shared" si="142"/>
        <v>0</v>
      </c>
      <c r="R63" s="143"/>
      <c r="S63" s="144">
        <f t="shared" ref="S63:T63" si="143">SUM(S64:S65)</f>
        <v>0</v>
      </c>
      <c r="T63" s="142">
        <f t="shared" si="143"/>
        <v>0</v>
      </c>
      <c r="U63" s="143"/>
      <c r="V63" s="144">
        <f t="shared" ref="V63:X63" si="144">SUM(V64:V65)</f>
        <v>0</v>
      </c>
      <c r="W63" s="144">
        <f t="shared" si="144"/>
        <v>0</v>
      </c>
      <c r="X63" s="144">
        <f t="shared" si="144"/>
        <v>0</v>
      </c>
      <c r="Y63" s="144">
        <f t="shared" si="127"/>
        <v>0</v>
      </c>
      <c r="Z63" s="144" t="e">
        <f t="shared" si="128"/>
        <v>#DIV/0!</v>
      </c>
      <c r="AA63" s="146"/>
      <c r="AB63" s="118"/>
      <c r="AC63" s="118"/>
      <c r="AD63" s="118"/>
      <c r="AE63" s="118"/>
      <c r="AF63" s="118"/>
      <c r="AG63" s="118"/>
    </row>
    <row r="64" spans="1:33" ht="30" hidden="1" customHeight="1" thickBot="1" x14ac:dyDescent="0.3">
      <c r="A64" s="119" t="s">
        <v>72</v>
      </c>
      <c r="B64" s="120" t="s">
        <v>135</v>
      </c>
      <c r="C64" s="187" t="s">
        <v>136</v>
      </c>
      <c r="D64" s="122" t="s">
        <v>137</v>
      </c>
      <c r="E64" s="394" t="s">
        <v>138</v>
      </c>
      <c r="F64" s="395"/>
      <c r="G64" s="396"/>
      <c r="H64" s="394" t="s">
        <v>138</v>
      </c>
      <c r="I64" s="395"/>
      <c r="J64" s="396"/>
      <c r="K64" s="123"/>
      <c r="L64" s="124"/>
      <c r="M64" s="125">
        <f t="shared" ref="M64:M65" si="145">K64*L64</f>
        <v>0</v>
      </c>
      <c r="N64" s="123"/>
      <c r="O64" s="124"/>
      <c r="P64" s="125">
        <f t="shared" ref="P64:P65" si="146">N64*O64</f>
        <v>0</v>
      </c>
      <c r="Q64" s="123"/>
      <c r="R64" s="124"/>
      <c r="S64" s="125">
        <f t="shared" ref="S64:S65" si="147">Q64*R64</f>
        <v>0</v>
      </c>
      <c r="T64" s="123"/>
      <c r="U64" s="124"/>
      <c r="V64" s="125">
        <f t="shared" ref="V64:V65" si="148">T64*U64</f>
        <v>0</v>
      </c>
      <c r="W64" s="138">
        <f t="shared" ref="W64:W65" si="149">G64+M64+S64</f>
        <v>0</v>
      </c>
      <c r="X64" s="127">
        <f t="shared" ref="X64:X65" si="150">J64+P64+V64</f>
        <v>0</v>
      </c>
      <c r="Y64" s="127">
        <f t="shared" si="127"/>
        <v>0</v>
      </c>
      <c r="Z64" s="128" t="e">
        <f t="shared" si="128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hidden="1" customHeight="1" thickBot="1" x14ac:dyDescent="0.3">
      <c r="A65" s="132" t="s">
        <v>72</v>
      </c>
      <c r="B65" s="133" t="s">
        <v>139</v>
      </c>
      <c r="C65" s="163" t="s">
        <v>140</v>
      </c>
      <c r="D65" s="134" t="s">
        <v>137</v>
      </c>
      <c r="E65" s="365"/>
      <c r="F65" s="397"/>
      <c r="G65" s="366"/>
      <c r="H65" s="365"/>
      <c r="I65" s="397"/>
      <c r="J65" s="366"/>
      <c r="K65" s="149"/>
      <c r="L65" s="150"/>
      <c r="M65" s="151">
        <f t="shared" si="145"/>
        <v>0</v>
      </c>
      <c r="N65" s="149"/>
      <c r="O65" s="150"/>
      <c r="P65" s="151">
        <f t="shared" si="146"/>
        <v>0</v>
      </c>
      <c r="Q65" s="149"/>
      <c r="R65" s="150"/>
      <c r="S65" s="151">
        <f t="shared" si="147"/>
        <v>0</v>
      </c>
      <c r="T65" s="149"/>
      <c r="U65" s="150"/>
      <c r="V65" s="151">
        <f t="shared" si="148"/>
        <v>0</v>
      </c>
      <c r="W65" s="138">
        <f t="shared" si="149"/>
        <v>0</v>
      </c>
      <c r="X65" s="127">
        <f t="shared" si="150"/>
        <v>0</v>
      </c>
      <c r="Y65" s="165">
        <f t="shared" si="127"/>
        <v>0</v>
      </c>
      <c r="Z65" s="128" t="e">
        <f t="shared" si="128"/>
        <v>#DIV/0!</v>
      </c>
      <c r="AA65" s="152"/>
      <c r="AB65" s="131"/>
      <c r="AC65" s="131"/>
      <c r="AD65" s="131"/>
      <c r="AE65" s="131"/>
      <c r="AF65" s="131"/>
      <c r="AG65" s="131"/>
    </row>
    <row r="66" spans="1:33" ht="30" customHeight="1" thickBot="1" x14ac:dyDescent="0.3">
      <c r="A66" s="166" t="s">
        <v>141</v>
      </c>
      <c r="B66" s="167"/>
      <c r="C66" s="168"/>
      <c r="D66" s="169"/>
      <c r="E66" s="173">
        <f>E51</f>
        <v>19</v>
      </c>
      <c r="F66" s="189"/>
      <c r="G66" s="172">
        <f>G51</f>
        <v>30805</v>
      </c>
      <c r="H66" s="173">
        <f>H51</f>
        <v>19</v>
      </c>
      <c r="I66" s="189"/>
      <c r="J66" s="172">
        <f>J51</f>
        <v>30805</v>
      </c>
      <c r="K66" s="190">
        <f>K63+K51</f>
        <v>0</v>
      </c>
      <c r="L66" s="189"/>
      <c r="M66" s="172">
        <f>M63+M51</f>
        <v>0</v>
      </c>
      <c r="N66" s="190">
        <f>N63+N51</f>
        <v>0</v>
      </c>
      <c r="O66" s="189"/>
      <c r="P66" s="172">
        <f>P63+P51</f>
        <v>0</v>
      </c>
      <c r="Q66" s="190">
        <f>Q63+Q51</f>
        <v>0</v>
      </c>
      <c r="R66" s="189"/>
      <c r="S66" s="172">
        <f>S63+S51</f>
        <v>0</v>
      </c>
      <c r="T66" s="190">
        <f>T63+T51</f>
        <v>0</v>
      </c>
      <c r="U66" s="189"/>
      <c r="V66" s="172">
        <f>V63+V51</f>
        <v>0</v>
      </c>
      <c r="W66" s="191">
        <f>W63+W51</f>
        <v>30805</v>
      </c>
      <c r="X66" s="191">
        <f>X63+X51</f>
        <v>30805</v>
      </c>
      <c r="Y66" s="191">
        <f t="shared" si="127"/>
        <v>0</v>
      </c>
      <c r="Z66" s="191">
        <f t="shared" si="128"/>
        <v>0</v>
      </c>
      <c r="AA66" s="177"/>
      <c r="AB66" s="131"/>
      <c r="AC66" s="131"/>
      <c r="AD66" s="131"/>
      <c r="AE66" s="7"/>
      <c r="AF66" s="7"/>
      <c r="AG66" s="7"/>
    </row>
    <row r="67" spans="1:33" ht="30" customHeight="1" thickBot="1" x14ac:dyDescent="0.3">
      <c r="A67" s="178" t="s">
        <v>67</v>
      </c>
      <c r="B67" s="179">
        <v>4</v>
      </c>
      <c r="C67" s="180" t="s">
        <v>142</v>
      </c>
      <c r="D67" s="181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6"/>
      <c r="X67" s="106"/>
      <c r="Y67" s="182"/>
      <c r="Z67" s="106"/>
      <c r="AA67" s="107"/>
      <c r="AB67" s="7"/>
      <c r="AC67" s="7"/>
      <c r="AD67" s="7"/>
      <c r="AE67" s="7"/>
      <c r="AF67" s="7"/>
      <c r="AG67" s="7"/>
    </row>
    <row r="68" spans="1:33" ht="30" customHeight="1" thickBot="1" x14ac:dyDescent="0.3">
      <c r="A68" s="108" t="s">
        <v>69</v>
      </c>
      <c r="B68" s="155" t="s">
        <v>143</v>
      </c>
      <c r="C68" s="192" t="s">
        <v>144</v>
      </c>
      <c r="D68" s="111"/>
      <c r="E68" s="112">
        <f>SUM(E69:E71)</f>
        <v>0</v>
      </c>
      <c r="F68" s="113"/>
      <c r="G68" s="114">
        <f t="shared" ref="G68:H68" si="151">SUM(G69:G71)</f>
        <v>0</v>
      </c>
      <c r="H68" s="112">
        <f t="shared" si="151"/>
        <v>0</v>
      </c>
      <c r="I68" s="113"/>
      <c r="J68" s="114">
        <f t="shared" ref="J68:K68" si="152">SUM(J69:J71)</f>
        <v>0</v>
      </c>
      <c r="K68" s="112">
        <f t="shared" si="152"/>
        <v>0</v>
      </c>
      <c r="L68" s="113"/>
      <c r="M68" s="114">
        <f t="shared" ref="M68:N68" si="153">SUM(M69:M71)</f>
        <v>0</v>
      </c>
      <c r="N68" s="112">
        <f t="shared" si="153"/>
        <v>0</v>
      </c>
      <c r="O68" s="113"/>
      <c r="P68" s="114">
        <f t="shared" ref="P68:Q68" si="154">SUM(P69:P71)</f>
        <v>0</v>
      </c>
      <c r="Q68" s="112">
        <f t="shared" si="154"/>
        <v>0</v>
      </c>
      <c r="R68" s="113"/>
      <c r="S68" s="114">
        <f t="shared" ref="S68:T68" si="155">SUM(S69:S71)</f>
        <v>0</v>
      </c>
      <c r="T68" s="112">
        <f t="shared" si="155"/>
        <v>0</v>
      </c>
      <c r="U68" s="113"/>
      <c r="V68" s="114">
        <f t="shared" ref="V68:X68" si="156">SUM(V69:V71)</f>
        <v>0</v>
      </c>
      <c r="W68" s="114">
        <f t="shared" si="156"/>
        <v>0</v>
      </c>
      <c r="X68" s="114">
        <f t="shared" si="156"/>
        <v>0</v>
      </c>
      <c r="Y68" s="193">
        <f t="shared" ref="Y68:Y88" si="157">W68-X68</f>
        <v>0</v>
      </c>
      <c r="Z68" s="116" t="e">
        <f t="shared" ref="Z68:Z88" si="158">Y68/W68</f>
        <v>#DIV/0!</v>
      </c>
      <c r="AA68" s="117"/>
      <c r="AB68" s="118"/>
      <c r="AC68" s="118"/>
      <c r="AD68" s="118"/>
      <c r="AE68" s="118"/>
      <c r="AF68" s="118"/>
      <c r="AG68" s="118"/>
    </row>
    <row r="69" spans="1:33" ht="30" hidden="1" customHeight="1" thickBot="1" x14ac:dyDescent="0.3">
      <c r="A69" s="119" t="s">
        <v>72</v>
      </c>
      <c r="B69" s="120" t="s">
        <v>145</v>
      </c>
      <c r="C69" s="187" t="s">
        <v>146</v>
      </c>
      <c r="D69" s="194" t="s">
        <v>147</v>
      </c>
      <c r="E69" s="195"/>
      <c r="F69" s="196"/>
      <c r="G69" s="197">
        <f t="shared" ref="G69:G71" si="159">E69*F69</f>
        <v>0</v>
      </c>
      <c r="H69" s="195"/>
      <c r="I69" s="196"/>
      <c r="J69" s="197">
        <f t="shared" ref="J69:J71" si="160">H69*I69</f>
        <v>0</v>
      </c>
      <c r="K69" s="123"/>
      <c r="L69" s="196"/>
      <c r="M69" s="125">
        <f t="shared" ref="M69:M71" si="161">K69*L69</f>
        <v>0</v>
      </c>
      <c r="N69" s="123"/>
      <c r="O69" s="196"/>
      <c r="P69" s="125">
        <f t="shared" ref="P69:P71" si="162">N69*O69</f>
        <v>0</v>
      </c>
      <c r="Q69" s="123"/>
      <c r="R69" s="196"/>
      <c r="S69" s="125">
        <f t="shared" ref="S69:S71" si="163">Q69*R69</f>
        <v>0</v>
      </c>
      <c r="T69" s="123"/>
      <c r="U69" s="196"/>
      <c r="V69" s="125">
        <f t="shared" ref="V69:V71" si="164">T69*U69</f>
        <v>0</v>
      </c>
      <c r="W69" s="126">
        <f t="shared" ref="W69:W71" si="165">G69+M69+S69</f>
        <v>0</v>
      </c>
      <c r="X69" s="127">
        <f t="shared" ref="X69:X71" si="166">J69+P69+V69</f>
        <v>0</v>
      </c>
      <c r="Y69" s="127">
        <f t="shared" si="157"/>
        <v>0</v>
      </c>
      <c r="Z69" s="128" t="e">
        <f t="shared" si="158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hidden="1" customHeight="1" thickBot="1" x14ac:dyDescent="0.3">
      <c r="A70" s="119" t="s">
        <v>72</v>
      </c>
      <c r="B70" s="120" t="s">
        <v>148</v>
      </c>
      <c r="C70" s="187" t="s">
        <v>146</v>
      </c>
      <c r="D70" s="194" t="s">
        <v>147</v>
      </c>
      <c r="E70" s="195"/>
      <c r="F70" s="196"/>
      <c r="G70" s="197">
        <f t="shared" si="159"/>
        <v>0</v>
      </c>
      <c r="H70" s="195"/>
      <c r="I70" s="196"/>
      <c r="J70" s="197">
        <f t="shared" si="160"/>
        <v>0</v>
      </c>
      <c r="K70" s="123"/>
      <c r="L70" s="196"/>
      <c r="M70" s="125">
        <f t="shared" si="161"/>
        <v>0</v>
      </c>
      <c r="N70" s="123"/>
      <c r="O70" s="196"/>
      <c r="P70" s="125">
        <f t="shared" si="162"/>
        <v>0</v>
      </c>
      <c r="Q70" s="123"/>
      <c r="R70" s="196"/>
      <c r="S70" s="125">
        <f t="shared" si="163"/>
        <v>0</v>
      </c>
      <c r="T70" s="123"/>
      <c r="U70" s="196"/>
      <c r="V70" s="125">
        <f t="shared" si="164"/>
        <v>0</v>
      </c>
      <c r="W70" s="126">
        <f t="shared" si="165"/>
        <v>0</v>
      </c>
      <c r="X70" s="127">
        <f t="shared" si="166"/>
        <v>0</v>
      </c>
      <c r="Y70" s="127">
        <f t="shared" si="157"/>
        <v>0</v>
      </c>
      <c r="Z70" s="128" t="e">
        <f t="shared" si="158"/>
        <v>#DIV/0!</v>
      </c>
      <c r="AA70" s="129"/>
      <c r="AB70" s="131"/>
      <c r="AC70" s="131"/>
      <c r="AD70" s="131"/>
      <c r="AE70" s="131"/>
      <c r="AF70" s="131"/>
      <c r="AG70" s="131"/>
    </row>
    <row r="71" spans="1:33" ht="30" hidden="1" customHeight="1" thickBot="1" x14ac:dyDescent="0.3">
      <c r="A71" s="147" t="s">
        <v>72</v>
      </c>
      <c r="B71" s="133" t="s">
        <v>149</v>
      </c>
      <c r="C71" s="163" t="s">
        <v>146</v>
      </c>
      <c r="D71" s="194" t="s">
        <v>147</v>
      </c>
      <c r="E71" s="198"/>
      <c r="F71" s="199"/>
      <c r="G71" s="200">
        <f t="shared" si="159"/>
        <v>0</v>
      </c>
      <c r="H71" s="198"/>
      <c r="I71" s="199"/>
      <c r="J71" s="200">
        <f t="shared" si="160"/>
        <v>0</v>
      </c>
      <c r="K71" s="135"/>
      <c r="L71" s="199"/>
      <c r="M71" s="137">
        <f t="shared" si="161"/>
        <v>0</v>
      </c>
      <c r="N71" s="135"/>
      <c r="O71" s="199"/>
      <c r="P71" s="137">
        <f t="shared" si="162"/>
        <v>0</v>
      </c>
      <c r="Q71" s="135"/>
      <c r="R71" s="199"/>
      <c r="S71" s="137">
        <f t="shared" si="163"/>
        <v>0</v>
      </c>
      <c r="T71" s="135"/>
      <c r="U71" s="199"/>
      <c r="V71" s="137">
        <f t="shared" si="164"/>
        <v>0</v>
      </c>
      <c r="W71" s="138">
        <f t="shared" si="165"/>
        <v>0</v>
      </c>
      <c r="X71" s="127">
        <f t="shared" si="166"/>
        <v>0</v>
      </c>
      <c r="Y71" s="127">
        <f t="shared" si="157"/>
        <v>0</v>
      </c>
      <c r="Z71" s="128" t="e">
        <f t="shared" si="158"/>
        <v>#DIV/0!</v>
      </c>
      <c r="AA71" s="139"/>
      <c r="AB71" s="131"/>
      <c r="AC71" s="131"/>
      <c r="AD71" s="131"/>
      <c r="AE71" s="131"/>
      <c r="AF71" s="131"/>
      <c r="AG71" s="131"/>
    </row>
    <row r="72" spans="1:33" ht="30" customHeight="1" thickBot="1" x14ac:dyDescent="0.3">
      <c r="A72" s="108" t="s">
        <v>69</v>
      </c>
      <c r="B72" s="155" t="s">
        <v>150</v>
      </c>
      <c r="C72" s="153" t="s">
        <v>151</v>
      </c>
      <c r="D72" s="141"/>
      <c r="E72" s="142">
        <f>SUM(E73:E75)</f>
        <v>0</v>
      </c>
      <c r="F72" s="143"/>
      <c r="G72" s="144">
        <f t="shared" ref="G72:H72" si="167">SUM(G73:G75)</f>
        <v>0</v>
      </c>
      <c r="H72" s="142">
        <f t="shared" si="167"/>
        <v>0</v>
      </c>
      <c r="I72" s="143"/>
      <c r="J72" s="144">
        <f t="shared" ref="J72:K72" si="168">SUM(J73:J75)</f>
        <v>0</v>
      </c>
      <c r="K72" s="142">
        <f t="shared" si="168"/>
        <v>0</v>
      </c>
      <c r="L72" s="143"/>
      <c r="M72" s="144">
        <f t="shared" ref="M72:N72" si="169">SUM(M73:M75)</f>
        <v>0</v>
      </c>
      <c r="N72" s="142">
        <f t="shared" si="169"/>
        <v>0</v>
      </c>
      <c r="O72" s="143"/>
      <c r="P72" s="144">
        <f t="shared" ref="P72:Q72" si="170">SUM(P73:P75)</f>
        <v>0</v>
      </c>
      <c r="Q72" s="142">
        <f t="shared" si="170"/>
        <v>0</v>
      </c>
      <c r="R72" s="143"/>
      <c r="S72" s="144">
        <f t="shared" ref="S72:T72" si="171">SUM(S73:S75)</f>
        <v>0</v>
      </c>
      <c r="T72" s="142">
        <f t="shared" si="171"/>
        <v>0</v>
      </c>
      <c r="U72" s="143"/>
      <c r="V72" s="144">
        <f t="shared" ref="V72:X72" si="172">SUM(V73:V75)</f>
        <v>0</v>
      </c>
      <c r="W72" s="144">
        <f t="shared" si="172"/>
        <v>0</v>
      </c>
      <c r="X72" s="144">
        <f t="shared" si="172"/>
        <v>0</v>
      </c>
      <c r="Y72" s="144">
        <f t="shared" si="157"/>
        <v>0</v>
      </c>
      <c r="Z72" s="144" t="e">
        <f t="shared" si="158"/>
        <v>#DIV/0!</v>
      </c>
      <c r="AA72" s="146"/>
      <c r="AB72" s="118"/>
      <c r="AC72" s="118"/>
      <c r="AD72" s="118"/>
      <c r="AE72" s="118"/>
      <c r="AF72" s="118"/>
      <c r="AG72" s="118"/>
    </row>
    <row r="73" spans="1:33" ht="30" hidden="1" customHeight="1" thickBot="1" x14ac:dyDescent="0.3">
      <c r="A73" s="119" t="s">
        <v>72</v>
      </c>
      <c r="B73" s="120" t="s">
        <v>152</v>
      </c>
      <c r="C73" s="201" t="s">
        <v>153</v>
      </c>
      <c r="D73" s="202" t="s">
        <v>154</v>
      </c>
      <c r="E73" s="123"/>
      <c r="F73" s="124"/>
      <c r="G73" s="125">
        <f t="shared" ref="G73:G75" si="173">E73*F73</f>
        <v>0</v>
      </c>
      <c r="H73" s="123"/>
      <c r="I73" s="124"/>
      <c r="J73" s="125">
        <f t="shared" ref="J73:J75" si="174">H73*I73</f>
        <v>0</v>
      </c>
      <c r="K73" s="123"/>
      <c r="L73" s="124"/>
      <c r="M73" s="125">
        <f t="shared" ref="M73:M75" si="175">K73*L73</f>
        <v>0</v>
      </c>
      <c r="N73" s="123"/>
      <c r="O73" s="124"/>
      <c r="P73" s="125">
        <f t="shared" ref="P73:P75" si="176">N73*O73</f>
        <v>0</v>
      </c>
      <c r="Q73" s="123"/>
      <c r="R73" s="124"/>
      <c r="S73" s="125">
        <f t="shared" ref="S73:S75" si="177">Q73*R73</f>
        <v>0</v>
      </c>
      <c r="T73" s="123"/>
      <c r="U73" s="124"/>
      <c r="V73" s="125">
        <f t="shared" ref="V73:V75" si="178">T73*U73</f>
        <v>0</v>
      </c>
      <c r="W73" s="126">
        <f t="shared" ref="W73:W75" si="179">G73+M73+S73</f>
        <v>0</v>
      </c>
      <c r="X73" s="127">
        <f t="shared" ref="X73:X75" si="180">J73+P73+V73</f>
        <v>0</v>
      </c>
      <c r="Y73" s="127">
        <f t="shared" si="157"/>
        <v>0</v>
      </c>
      <c r="Z73" s="128" t="e">
        <f t="shared" si="158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hidden="1" customHeight="1" thickBot="1" x14ac:dyDescent="0.3">
      <c r="A74" s="119" t="s">
        <v>72</v>
      </c>
      <c r="B74" s="120" t="s">
        <v>155</v>
      </c>
      <c r="C74" s="201" t="s">
        <v>129</v>
      </c>
      <c r="D74" s="202" t="s">
        <v>154</v>
      </c>
      <c r="E74" s="123"/>
      <c r="F74" s="124"/>
      <c r="G74" s="125">
        <f t="shared" si="173"/>
        <v>0</v>
      </c>
      <c r="H74" s="123"/>
      <c r="I74" s="124"/>
      <c r="J74" s="125">
        <f t="shared" si="174"/>
        <v>0</v>
      </c>
      <c r="K74" s="123"/>
      <c r="L74" s="124"/>
      <c r="M74" s="125">
        <f t="shared" si="175"/>
        <v>0</v>
      </c>
      <c r="N74" s="123"/>
      <c r="O74" s="124"/>
      <c r="P74" s="125">
        <f t="shared" si="176"/>
        <v>0</v>
      </c>
      <c r="Q74" s="123"/>
      <c r="R74" s="124"/>
      <c r="S74" s="125">
        <f t="shared" si="177"/>
        <v>0</v>
      </c>
      <c r="T74" s="123"/>
      <c r="U74" s="124"/>
      <c r="V74" s="125">
        <f t="shared" si="178"/>
        <v>0</v>
      </c>
      <c r="W74" s="126">
        <f t="shared" si="179"/>
        <v>0</v>
      </c>
      <c r="X74" s="127">
        <f t="shared" si="180"/>
        <v>0</v>
      </c>
      <c r="Y74" s="127">
        <f t="shared" si="157"/>
        <v>0</v>
      </c>
      <c r="Z74" s="128" t="e">
        <f t="shared" si="158"/>
        <v>#DIV/0!</v>
      </c>
      <c r="AA74" s="129"/>
      <c r="AB74" s="131"/>
      <c r="AC74" s="131"/>
      <c r="AD74" s="131"/>
      <c r="AE74" s="131"/>
      <c r="AF74" s="131"/>
      <c r="AG74" s="131"/>
    </row>
    <row r="75" spans="1:33" ht="30" hidden="1" customHeight="1" thickBot="1" x14ac:dyDescent="0.3">
      <c r="A75" s="132" t="s">
        <v>72</v>
      </c>
      <c r="B75" s="154" t="s">
        <v>156</v>
      </c>
      <c r="C75" s="203" t="s">
        <v>131</v>
      </c>
      <c r="D75" s="202" t="s">
        <v>154</v>
      </c>
      <c r="E75" s="135"/>
      <c r="F75" s="136"/>
      <c r="G75" s="137">
        <f t="shared" si="173"/>
        <v>0</v>
      </c>
      <c r="H75" s="135"/>
      <c r="I75" s="136"/>
      <c r="J75" s="137">
        <f t="shared" si="174"/>
        <v>0</v>
      </c>
      <c r="K75" s="135"/>
      <c r="L75" s="136"/>
      <c r="M75" s="137">
        <f t="shared" si="175"/>
        <v>0</v>
      </c>
      <c r="N75" s="135"/>
      <c r="O75" s="136"/>
      <c r="P75" s="137">
        <f t="shared" si="176"/>
        <v>0</v>
      </c>
      <c r="Q75" s="135"/>
      <c r="R75" s="136"/>
      <c r="S75" s="137">
        <f t="shared" si="177"/>
        <v>0</v>
      </c>
      <c r="T75" s="135"/>
      <c r="U75" s="136"/>
      <c r="V75" s="137">
        <f t="shared" si="178"/>
        <v>0</v>
      </c>
      <c r="W75" s="138">
        <f t="shared" si="179"/>
        <v>0</v>
      </c>
      <c r="X75" s="127">
        <f t="shared" si="180"/>
        <v>0</v>
      </c>
      <c r="Y75" s="127">
        <f t="shared" si="157"/>
        <v>0</v>
      </c>
      <c r="Z75" s="128" t="e">
        <f t="shared" si="158"/>
        <v>#DIV/0!</v>
      </c>
      <c r="AA75" s="139"/>
      <c r="AB75" s="131"/>
      <c r="AC75" s="131"/>
      <c r="AD75" s="131"/>
      <c r="AE75" s="131"/>
      <c r="AF75" s="131"/>
      <c r="AG75" s="131"/>
    </row>
    <row r="76" spans="1:33" ht="30" customHeight="1" thickBot="1" x14ac:dyDescent="0.3">
      <c r="A76" s="108" t="s">
        <v>69</v>
      </c>
      <c r="B76" s="155" t="s">
        <v>157</v>
      </c>
      <c r="C76" s="153" t="s">
        <v>158</v>
      </c>
      <c r="D76" s="141"/>
      <c r="E76" s="142">
        <f>SUM(E77:E79)</f>
        <v>0</v>
      </c>
      <c r="F76" s="143"/>
      <c r="G76" s="144">
        <f t="shared" ref="G76:H76" si="181">SUM(G77:G79)</f>
        <v>0</v>
      </c>
      <c r="H76" s="142">
        <f t="shared" si="181"/>
        <v>0</v>
      </c>
      <c r="I76" s="143"/>
      <c r="J76" s="144">
        <f t="shared" ref="J76:K76" si="182">SUM(J77:J79)</f>
        <v>0</v>
      </c>
      <c r="K76" s="142">
        <f t="shared" si="182"/>
        <v>0</v>
      </c>
      <c r="L76" s="143"/>
      <c r="M76" s="144">
        <f t="shared" ref="M76:N76" si="183">SUM(M77:M79)</f>
        <v>0</v>
      </c>
      <c r="N76" s="142">
        <f t="shared" si="183"/>
        <v>0</v>
      </c>
      <c r="O76" s="143"/>
      <c r="P76" s="144">
        <f t="shared" ref="P76:Q76" si="184">SUM(P77:P79)</f>
        <v>0</v>
      </c>
      <c r="Q76" s="142">
        <f t="shared" si="184"/>
        <v>0</v>
      </c>
      <c r="R76" s="143"/>
      <c r="S76" s="144">
        <f t="shared" ref="S76:T76" si="185">SUM(S77:S79)</f>
        <v>0</v>
      </c>
      <c r="T76" s="142">
        <f t="shared" si="185"/>
        <v>0</v>
      </c>
      <c r="U76" s="143"/>
      <c r="V76" s="144">
        <f t="shared" ref="V76:X76" si="186">SUM(V77:V79)</f>
        <v>0</v>
      </c>
      <c r="W76" s="144">
        <f t="shared" si="186"/>
        <v>0</v>
      </c>
      <c r="X76" s="144">
        <f t="shared" si="186"/>
        <v>0</v>
      </c>
      <c r="Y76" s="144">
        <f t="shared" si="157"/>
        <v>0</v>
      </c>
      <c r="Z76" s="144" t="e">
        <f t="shared" si="158"/>
        <v>#DIV/0!</v>
      </c>
      <c r="AA76" s="146"/>
      <c r="AB76" s="118"/>
      <c r="AC76" s="118"/>
      <c r="AD76" s="118"/>
      <c r="AE76" s="118"/>
      <c r="AF76" s="118"/>
      <c r="AG76" s="118"/>
    </row>
    <row r="77" spans="1:33" ht="30" hidden="1" customHeight="1" thickBot="1" x14ac:dyDescent="0.3">
      <c r="A77" s="119" t="s">
        <v>72</v>
      </c>
      <c r="B77" s="120" t="s">
        <v>159</v>
      </c>
      <c r="C77" s="201" t="s">
        <v>160</v>
      </c>
      <c r="D77" s="202" t="s">
        <v>161</v>
      </c>
      <c r="E77" s="123"/>
      <c r="F77" s="124"/>
      <c r="G77" s="125">
        <f t="shared" ref="G77:G79" si="187">E77*F77</f>
        <v>0</v>
      </c>
      <c r="H77" s="123"/>
      <c r="I77" s="124"/>
      <c r="J77" s="125">
        <f t="shared" ref="J77:J79" si="188">H77*I77</f>
        <v>0</v>
      </c>
      <c r="K77" s="123"/>
      <c r="L77" s="124"/>
      <c r="M77" s="125">
        <f t="shared" ref="M77:M79" si="189">K77*L77</f>
        <v>0</v>
      </c>
      <c r="N77" s="123"/>
      <c r="O77" s="124"/>
      <c r="P77" s="125">
        <f t="shared" ref="P77:P79" si="190">N77*O77</f>
        <v>0</v>
      </c>
      <c r="Q77" s="123"/>
      <c r="R77" s="124"/>
      <c r="S77" s="125">
        <f t="shared" ref="S77:S79" si="191">Q77*R77</f>
        <v>0</v>
      </c>
      <c r="T77" s="123"/>
      <c r="U77" s="124"/>
      <c r="V77" s="125">
        <f t="shared" ref="V77:V79" si="192">T77*U77</f>
        <v>0</v>
      </c>
      <c r="W77" s="126">
        <f t="shared" ref="W77:W79" si="193">G77+M77+S77</f>
        <v>0</v>
      </c>
      <c r="X77" s="127">
        <f t="shared" ref="X77:X79" si="194">J77+P77+V77</f>
        <v>0</v>
      </c>
      <c r="Y77" s="127">
        <f t="shared" si="157"/>
        <v>0</v>
      </c>
      <c r="Z77" s="128" t="e">
        <f t="shared" si="158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hidden="1" customHeight="1" thickBot="1" x14ac:dyDescent="0.3">
      <c r="A78" s="119" t="s">
        <v>72</v>
      </c>
      <c r="B78" s="120" t="s">
        <v>162</v>
      </c>
      <c r="C78" s="201" t="s">
        <v>163</v>
      </c>
      <c r="D78" s="202" t="s">
        <v>161</v>
      </c>
      <c r="E78" s="123"/>
      <c r="F78" s="124"/>
      <c r="G78" s="125">
        <f t="shared" si="187"/>
        <v>0</v>
      </c>
      <c r="H78" s="123"/>
      <c r="I78" s="124"/>
      <c r="J78" s="125">
        <f t="shared" si="188"/>
        <v>0</v>
      </c>
      <c r="K78" s="123"/>
      <c r="L78" s="124"/>
      <c r="M78" s="125">
        <f t="shared" si="189"/>
        <v>0</v>
      </c>
      <c r="N78" s="123"/>
      <c r="O78" s="124"/>
      <c r="P78" s="125">
        <f t="shared" si="190"/>
        <v>0</v>
      </c>
      <c r="Q78" s="123"/>
      <c r="R78" s="124"/>
      <c r="S78" s="125">
        <f t="shared" si="191"/>
        <v>0</v>
      </c>
      <c r="T78" s="123"/>
      <c r="U78" s="124"/>
      <c r="V78" s="125">
        <f t="shared" si="192"/>
        <v>0</v>
      </c>
      <c r="W78" s="126">
        <f t="shared" si="193"/>
        <v>0</v>
      </c>
      <c r="X78" s="127">
        <f t="shared" si="194"/>
        <v>0</v>
      </c>
      <c r="Y78" s="127">
        <f t="shared" si="157"/>
        <v>0</v>
      </c>
      <c r="Z78" s="128" t="e">
        <f t="shared" si="158"/>
        <v>#DIV/0!</v>
      </c>
      <c r="AA78" s="129"/>
      <c r="AB78" s="131"/>
      <c r="AC78" s="131"/>
      <c r="AD78" s="131"/>
      <c r="AE78" s="131"/>
      <c r="AF78" s="131"/>
      <c r="AG78" s="131"/>
    </row>
    <row r="79" spans="1:33" ht="30" hidden="1" customHeight="1" thickBot="1" x14ac:dyDescent="0.3">
      <c r="A79" s="132" t="s">
        <v>72</v>
      </c>
      <c r="B79" s="154" t="s">
        <v>164</v>
      </c>
      <c r="C79" s="203" t="s">
        <v>165</v>
      </c>
      <c r="D79" s="204" t="s">
        <v>161</v>
      </c>
      <c r="E79" s="135"/>
      <c r="F79" s="136"/>
      <c r="G79" s="137">
        <f t="shared" si="187"/>
        <v>0</v>
      </c>
      <c r="H79" s="135"/>
      <c r="I79" s="136"/>
      <c r="J79" s="137">
        <f t="shared" si="188"/>
        <v>0</v>
      </c>
      <c r="K79" s="135"/>
      <c r="L79" s="136"/>
      <c r="M79" s="137">
        <f t="shared" si="189"/>
        <v>0</v>
      </c>
      <c r="N79" s="135"/>
      <c r="O79" s="136"/>
      <c r="P79" s="137">
        <f t="shared" si="190"/>
        <v>0</v>
      </c>
      <c r="Q79" s="135"/>
      <c r="R79" s="136"/>
      <c r="S79" s="137">
        <f t="shared" si="191"/>
        <v>0</v>
      </c>
      <c r="T79" s="135"/>
      <c r="U79" s="136"/>
      <c r="V79" s="137">
        <f t="shared" si="192"/>
        <v>0</v>
      </c>
      <c r="W79" s="138">
        <f t="shared" si="193"/>
        <v>0</v>
      </c>
      <c r="X79" s="127">
        <f t="shared" si="194"/>
        <v>0</v>
      </c>
      <c r="Y79" s="127">
        <f t="shared" si="157"/>
        <v>0</v>
      </c>
      <c r="Z79" s="128" t="e">
        <f t="shared" si="158"/>
        <v>#DIV/0!</v>
      </c>
      <c r="AA79" s="139"/>
      <c r="AB79" s="131"/>
      <c r="AC79" s="131"/>
      <c r="AD79" s="131"/>
      <c r="AE79" s="131"/>
      <c r="AF79" s="131"/>
      <c r="AG79" s="131"/>
    </row>
    <row r="80" spans="1:33" ht="30" customHeight="1" thickBot="1" x14ac:dyDescent="0.3">
      <c r="A80" s="108" t="s">
        <v>69</v>
      </c>
      <c r="B80" s="155" t="s">
        <v>166</v>
      </c>
      <c r="C80" s="153" t="s">
        <v>167</v>
      </c>
      <c r="D80" s="141"/>
      <c r="E80" s="142">
        <f>SUM(E81:E83)</f>
        <v>0</v>
      </c>
      <c r="F80" s="143"/>
      <c r="G80" s="144">
        <f t="shared" ref="G80:H80" si="195">SUM(G81:G83)</f>
        <v>0</v>
      </c>
      <c r="H80" s="142">
        <f t="shared" si="195"/>
        <v>0</v>
      </c>
      <c r="I80" s="143"/>
      <c r="J80" s="144">
        <f t="shared" ref="J80:K80" si="196">SUM(J81:J83)</f>
        <v>0</v>
      </c>
      <c r="K80" s="142">
        <f t="shared" si="196"/>
        <v>0</v>
      </c>
      <c r="L80" s="143"/>
      <c r="M80" s="144">
        <f t="shared" ref="M80:N80" si="197">SUM(M81:M83)</f>
        <v>0</v>
      </c>
      <c r="N80" s="142">
        <f t="shared" si="197"/>
        <v>0</v>
      </c>
      <c r="O80" s="143"/>
      <c r="P80" s="144">
        <f t="shared" ref="P80:Q80" si="198">SUM(P81:P83)</f>
        <v>0</v>
      </c>
      <c r="Q80" s="142">
        <f t="shared" si="198"/>
        <v>0</v>
      </c>
      <c r="R80" s="143"/>
      <c r="S80" s="144">
        <f t="shared" ref="S80:T80" si="199">SUM(S81:S83)</f>
        <v>0</v>
      </c>
      <c r="T80" s="142">
        <f t="shared" si="199"/>
        <v>0</v>
      </c>
      <c r="U80" s="143"/>
      <c r="V80" s="144">
        <f t="shared" ref="V80:X80" si="200">SUM(V81:V83)</f>
        <v>0</v>
      </c>
      <c r="W80" s="144">
        <f t="shared" si="200"/>
        <v>0</v>
      </c>
      <c r="X80" s="144">
        <f t="shared" si="200"/>
        <v>0</v>
      </c>
      <c r="Y80" s="144">
        <f t="shared" si="157"/>
        <v>0</v>
      </c>
      <c r="Z80" s="144" t="e">
        <f t="shared" si="158"/>
        <v>#DIV/0!</v>
      </c>
      <c r="AA80" s="146"/>
      <c r="AB80" s="118"/>
      <c r="AC80" s="118"/>
      <c r="AD80" s="118"/>
      <c r="AE80" s="118"/>
      <c r="AF80" s="118"/>
      <c r="AG80" s="118"/>
    </row>
    <row r="81" spans="1:33" ht="30" hidden="1" customHeight="1" thickBot="1" x14ac:dyDescent="0.3">
      <c r="A81" s="119" t="s">
        <v>72</v>
      </c>
      <c r="B81" s="120" t="s">
        <v>168</v>
      </c>
      <c r="C81" s="187" t="s">
        <v>169</v>
      </c>
      <c r="D81" s="202" t="s">
        <v>107</v>
      </c>
      <c r="E81" s="123"/>
      <c r="F81" s="124"/>
      <c r="G81" s="125">
        <f t="shared" ref="G81:G83" si="201">E81*F81</f>
        <v>0</v>
      </c>
      <c r="H81" s="123"/>
      <c r="I81" s="124"/>
      <c r="J81" s="125">
        <f t="shared" ref="J81:J83" si="202">H81*I81</f>
        <v>0</v>
      </c>
      <c r="K81" s="123"/>
      <c r="L81" s="124"/>
      <c r="M81" s="125">
        <f t="shared" ref="M81:M83" si="203">K81*L81</f>
        <v>0</v>
      </c>
      <c r="N81" s="123"/>
      <c r="O81" s="124"/>
      <c r="P81" s="125">
        <f t="shared" ref="P81:P83" si="204">N81*O81</f>
        <v>0</v>
      </c>
      <c r="Q81" s="123"/>
      <c r="R81" s="124"/>
      <c r="S81" s="125">
        <f t="shared" ref="S81:S83" si="205">Q81*R81</f>
        <v>0</v>
      </c>
      <c r="T81" s="123"/>
      <c r="U81" s="124"/>
      <c r="V81" s="125">
        <f t="shared" ref="V81:V83" si="206">T81*U81</f>
        <v>0</v>
      </c>
      <c r="W81" s="126">
        <f t="shared" ref="W81:W83" si="207">G81+M81+S81</f>
        <v>0</v>
      </c>
      <c r="X81" s="127">
        <f t="shared" ref="X81:X83" si="208">J81+P81+V81</f>
        <v>0</v>
      </c>
      <c r="Y81" s="127">
        <f t="shared" si="157"/>
        <v>0</v>
      </c>
      <c r="Z81" s="128" t="e">
        <f t="shared" si="158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hidden="1" customHeight="1" thickBot="1" x14ac:dyDescent="0.3">
      <c r="A82" s="119" t="s">
        <v>72</v>
      </c>
      <c r="B82" s="120" t="s">
        <v>170</v>
      </c>
      <c r="C82" s="187" t="s">
        <v>169</v>
      </c>
      <c r="D82" s="202" t="s">
        <v>107</v>
      </c>
      <c r="E82" s="123"/>
      <c r="F82" s="124"/>
      <c r="G82" s="125">
        <f t="shared" si="201"/>
        <v>0</v>
      </c>
      <c r="H82" s="123"/>
      <c r="I82" s="124"/>
      <c r="J82" s="125">
        <f t="shared" si="202"/>
        <v>0</v>
      </c>
      <c r="K82" s="123"/>
      <c r="L82" s="124"/>
      <c r="M82" s="125">
        <f t="shared" si="203"/>
        <v>0</v>
      </c>
      <c r="N82" s="123"/>
      <c r="O82" s="124"/>
      <c r="P82" s="125">
        <f t="shared" si="204"/>
        <v>0</v>
      </c>
      <c r="Q82" s="123"/>
      <c r="R82" s="124"/>
      <c r="S82" s="125">
        <f t="shared" si="205"/>
        <v>0</v>
      </c>
      <c r="T82" s="123"/>
      <c r="U82" s="124"/>
      <c r="V82" s="125">
        <f t="shared" si="206"/>
        <v>0</v>
      </c>
      <c r="W82" s="126">
        <f t="shared" si="207"/>
        <v>0</v>
      </c>
      <c r="X82" s="127">
        <f t="shared" si="208"/>
        <v>0</v>
      </c>
      <c r="Y82" s="127">
        <f t="shared" si="157"/>
        <v>0</v>
      </c>
      <c r="Z82" s="128" t="e">
        <f t="shared" si="158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hidden="1" customHeight="1" thickBot="1" x14ac:dyDescent="0.3">
      <c r="A83" s="132" t="s">
        <v>72</v>
      </c>
      <c r="B83" s="133" t="s">
        <v>171</v>
      </c>
      <c r="C83" s="163" t="s">
        <v>169</v>
      </c>
      <c r="D83" s="204" t="s">
        <v>107</v>
      </c>
      <c r="E83" s="135"/>
      <c r="F83" s="136"/>
      <c r="G83" s="137">
        <f t="shared" si="201"/>
        <v>0</v>
      </c>
      <c r="H83" s="135"/>
      <c r="I83" s="136"/>
      <c r="J83" s="137">
        <f t="shared" si="202"/>
        <v>0</v>
      </c>
      <c r="K83" s="135"/>
      <c r="L83" s="136"/>
      <c r="M83" s="137">
        <f t="shared" si="203"/>
        <v>0</v>
      </c>
      <c r="N83" s="135"/>
      <c r="O83" s="136"/>
      <c r="P83" s="137">
        <f t="shared" si="204"/>
        <v>0</v>
      </c>
      <c r="Q83" s="135"/>
      <c r="R83" s="136"/>
      <c r="S83" s="137">
        <f t="shared" si="205"/>
        <v>0</v>
      </c>
      <c r="T83" s="135"/>
      <c r="U83" s="136"/>
      <c r="V83" s="137">
        <f t="shared" si="206"/>
        <v>0</v>
      </c>
      <c r="W83" s="138">
        <f t="shared" si="207"/>
        <v>0</v>
      </c>
      <c r="X83" s="127">
        <f t="shared" si="208"/>
        <v>0</v>
      </c>
      <c r="Y83" s="127">
        <f t="shared" si="157"/>
        <v>0</v>
      </c>
      <c r="Z83" s="128" t="e">
        <f t="shared" si="158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69</v>
      </c>
      <c r="B84" s="155" t="s">
        <v>172</v>
      </c>
      <c r="C84" s="153" t="s">
        <v>173</v>
      </c>
      <c r="D84" s="141"/>
      <c r="E84" s="142">
        <f>SUM(E85:E87)</f>
        <v>0</v>
      </c>
      <c r="F84" s="143"/>
      <c r="G84" s="144">
        <f t="shared" ref="G84:H84" si="209">SUM(G85:G87)</f>
        <v>0</v>
      </c>
      <c r="H84" s="142">
        <f t="shared" si="209"/>
        <v>0</v>
      </c>
      <c r="I84" s="143"/>
      <c r="J84" s="144">
        <f t="shared" ref="J84:K84" si="210">SUM(J85:J87)</f>
        <v>0</v>
      </c>
      <c r="K84" s="142">
        <f t="shared" si="210"/>
        <v>0</v>
      </c>
      <c r="L84" s="143"/>
      <c r="M84" s="144">
        <f t="shared" ref="M84:N84" si="211">SUM(M85:M87)</f>
        <v>0</v>
      </c>
      <c r="N84" s="142">
        <f t="shared" si="211"/>
        <v>0</v>
      </c>
      <c r="O84" s="143"/>
      <c r="P84" s="144">
        <f t="shared" ref="P84:Q84" si="212">SUM(P85:P87)</f>
        <v>0</v>
      </c>
      <c r="Q84" s="142">
        <f t="shared" si="212"/>
        <v>0</v>
      </c>
      <c r="R84" s="143"/>
      <c r="S84" s="144">
        <f t="shared" ref="S84:T84" si="213">SUM(S85:S87)</f>
        <v>0</v>
      </c>
      <c r="T84" s="142">
        <f t="shared" si="213"/>
        <v>0</v>
      </c>
      <c r="U84" s="143"/>
      <c r="V84" s="144">
        <f t="shared" ref="V84:X84" si="214">SUM(V85:V87)</f>
        <v>0</v>
      </c>
      <c r="W84" s="144">
        <f t="shared" si="214"/>
        <v>0</v>
      </c>
      <c r="X84" s="144">
        <f t="shared" si="214"/>
        <v>0</v>
      </c>
      <c r="Y84" s="144">
        <f t="shared" si="157"/>
        <v>0</v>
      </c>
      <c r="Z84" s="144" t="e">
        <f t="shared" si="158"/>
        <v>#DIV/0!</v>
      </c>
      <c r="AA84" s="146"/>
      <c r="AB84" s="118"/>
      <c r="AC84" s="118"/>
      <c r="AD84" s="118"/>
      <c r="AE84" s="118"/>
      <c r="AF84" s="118"/>
      <c r="AG84" s="118"/>
    </row>
    <row r="85" spans="1:33" ht="0.75" customHeight="1" thickBot="1" x14ac:dyDescent="0.3">
      <c r="A85" s="119" t="s">
        <v>72</v>
      </c>
      <c r="B85" s="120" t="s">
        <v>174</v>
      </c>
      <c r="C85" s="187" t="s">
        <v>169</v>
      </c>
      <c r="D85" s="202" t="s">
        <v>107</v>
      </c>
      <c r="E85" s="123"/>
      <c r="F85" s="124"/>
      <c r="G85" s="125">
        <f t="shared" ref="G85:G87" si="215">E85*F85</f>
        <v>0</v>
      </c>
      <c r="H85" s="123"/>
      <c r="I85" s="124"/>
      <c r="J85" s="125">
        <f t="shared" ref="J85:J87" si="216">H85*I85</f>
        <v>0</v>
      </c>
      <c r="K85" s="123"/>
      <c r="L85" s="124"/>
      <c r="M85" s="125">
        <f t="shared" ref="M85:M87" si="217">K85*L85</f>
        <v>0</v>
      </c>
      <c r="N85" s="123"/>
      <c r="O85" s="124"/>
      <c r="P85" s="125">
        <f t="shared" ref="P85:P87" si="218">N85*O85</f>
        <v>0</v>
      </c>
      <c r="Q85" s="123"/>
      <c r="R85" s="124"/>
      <c r="S85" s="125">
        <f t="shared" ref="S85:S87" si="219">Q85*R85</f>
        <v>0</v>
      </c>
      <c r="T85" s="123"/>
      <c r="U85" s="124"/>
      <c r="V85" s="125">
        <f t="shared" ref="V85:V87" si="220">T85*U85</f>
        <v>0</v>
      </c>
      <c r="W85" s="126">
        <f t="shared" ref="W85:W87" si="221">G85+M85+S85</f>
        <v>0</v>
      </c>
      <c r="X85" s="127">
        <f t="shared" ref="X85:X87" si="222">J85+P85+V85</f>
        <v>0</v>
      </c>
      <c r="Y85" s="127">
        <f t="shared" si="157"/>
        <v>0</v>
      </c>
      <c r="Z85" s="128" t="e">
        <f t="shared" si="158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hidden="1" customHeight="1" thickBot="1" x14ac:dyDescent="0.3">
      <c r="A86" s="119" t="s">
        <v>72</v>
      </c>
      <c r="B86" s="120" t="s">
        <v>175</v>
      </c>
      <c r="C86" s="187" t="s">
        <v>169</v>
      </c>
      <c r="D86" s="202" t="s">
        <v>107</v>
      </c>
      <c r="E86" s="123"/>
      <c r="F86" s="124"/>
      <c r="G86" s="125">
        <f t="shared" si="215"/>
        <v>0</v>
      </c>
      <c r="H86" s="123"/>
      <c r="I86" s="124"/>
      <c r="J86" s="125">
        <f t="shared" si="216"/>
        <v>0</v>
      </c>
      <c r="K86" s="123"/>
      <c r="L86" s="124"/>
      <c r="M86" s="125">
        <f t="shared" si="217"/>
        <v>0</v>
      </c>
      <c r="N86" s="123"/>
      <c r="O86" s="124"/>
      <c r="P86" s="125">
        <f t="shared" si="218"/>
        <v>0</v>
      </c>
      <c r="Q86" s="123"/>
      <c r="R86" s="124"/>
      <c r="S86" s="125">
        <f t="shared" si="219"/>
        <v>0</v>
      </c>
      <c r="T86" s="123"/>
      <c r="U86" s="124"/>
      <c r="V86" s="125">
        <f t="shared" si="220"/>
        <v>0</v>
      </c>
      <c r="W86" s="126">
        <f t="shared" si="221"/>
        <v>0</v>
      </c>
      <c r="X86" s="127">
        <f t="shared" si="222"/>
        <v>0</v>
      </c>
      <c r="Y86" s="127">
        <f t="shared" si="157"/>
        <v>0</v>
      </c>
      <c r="Z86" s="128" t="e">
        <f t="shared" si="158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hidden="1" customHeight="1" thickBot="1" x14ac:dyDescent="0.3">
      <c r="A87" s="132" t="s">
        <v>72</v>
      </c>
      <c r="B87" s="154" t="s">
        <v>176</v>
      </c>
      <c r="C87" s="163" t="s">
        <v>169</v>
      </c>
      <c r="D87" s="204" t="s">
        <v>107</v>
      </c>
      <c r="E87" s="135"/>
      <c r="F87" s="136"/>
      <c r="G87" s="137">
        <f t="shared" si="215"/>
        <v>0</v>
      </c>
      <c r="H87" s="135"/>
      <c r="I87" s="136"/>
      <c r="J87" s="137">
        <f t="shared" si="216"/>
        <v>0</v>
      </c>
      <c r="K87" s="135"/>
      <c r="L87" s="136"/>
      <c r="M87" s="137">
        <f t="shared" si="217"/>
        <v>0</v>
      </c>
      <c r="N87" s="135"/>
      <c r="O87" s="136"/>
      <c r="P87" s="137">
        <f t="shared" si="218"/>
        <v>0</v>
      </c>
      <c r="Q87" s="135"/>
      <c r="R87" s="136"/>
      <c r="S87" s="137">
        <f t="shared" si="219"/>
        <v>0</v>
      </c>
      <c r="T87" s="135"/>
      <c r="U87" s="136"/>
      <c r="V87" s="137">
        <f t="shared" si="220"/>
        <v>0</v>
      </c>
      <c r="W87" s="138">
        <f t="shared" si="221"/>
        <v>0</v>
      </c>
      <c r="X87" s="127">
        <f t="shared" si="222"/>
        <v>0</v>
      </c>
      <c r="Y87" s="165">
        <f t="shared" si="157"/>
        <v>0</v>
      </c>
      <c r="Z87" s="128" t="e">
        <f t="shared" si="158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thickBot="1" x14ac:dyDescent="0.3">
      <c r="A88" s="166" t="s">
        <v>177</v>
      </c>
      <c r="B88" s="167"/>
      <c r="C88" s="168"/>
      <c r="D88" s="169"/>
      <c r="E88" s="173">
        <f>E84+E80+E76+E72+E68</f>
        <v>0</v>
      </c>
      <c r="F88" s="189"/>
      <c r="G88" s="172">
        <f t="shared" ref="G88:H88" si="223">G84+G80+G76+G72+G68</f>
        <v>0</v>
      </c>
      <c r="H88" s="173">
        <f t="shared" si="223"/>
        <v>0</v>
      </c>
      <c r="I88" s="189"/>
      <c r="J88" s="172">
        <f t="shared" ref="J88:K88" si="224">J84+J80+J76+J72+J68</f>
        <v>0</v>
      </c>
      <c r="K88" s="190">
        <f t="shared" si="224"/>
        <v>0</v>
      </c>
      <c r="L88" s="189"/>
      <c r="M88" s="172">
        <f t="shared" ref="M88:N88" si="225">M84+M80+M76+M72+M68</f>
        <v>0</v>
      </c>
      <c r="N88" s="190">
        <f t="shared" si="225"/>
        <v>0</v>
      </c>
      <c r="O88" s="189"/>
      <c r="P88" s="172">
        <f t="shared" ref="P88:Q88" si="226">P84+P80+P76+P72+P68</f>
        <v>0</v>
      </c>
      <c r="Q88" s="190">
        <f t="shared" si="226"/>
        <v>0</v>
      </c>
      <c r="R88" s="189"/>
      <c r="S88" s="172">
        <f t="shared" ref="S88:T88" si="227">S84+S80+S76+S72+S68</f>
        <v>0</v>
      </c>
      <c r="T88" s="190">
        <f t="shared" si="227"/>
        <v>0</v>
      </c>
      <c r="U88" s="189"/>
      <c r="V88" s="172">
        <f t="shared" ref="V88:X88" si="228">V84+V80+V76+V72+V68</f>
        <v>0</v>
      </c>
      <c r="W88" s="191">
        <f t="shared" si="228"/>
        <v>0</v>
      </c>
      <c r="X88" s="205">
        <f t="shared" si="228"/>
        <v>0</v>
      </c>
      <c r="Y88" s="206">
        <f t="shared" si="157"/>
        <v>0</v>
      </c>
      <c r="Z88" s="206" t="e">
        <f t="shared" si="158"/>
        <v>#DIV/0!</v>
      </c>
      <c r="AA88" s="177"/>
      <c r="AB88" s="7"/>
      <c r="AC88" s="7"/>
      <c r="AD88" s="7"/>
      <c r="AE88" s="7"/>
      <c r="AF88" s="7"/>
      <c r="AG88" s="7"/>
    </row>
    <row r="89" spans="1:33" ht="30" customHeight="1" thickBot="1" x14ac:dyDescent="0.3">
      <c r="A89" s="207" t="s">
        <v>67</v>
      </c>
      <c r="B89" s="208">
        <v>5</v>
      </c>
      <c r="C89" s="209" t="s">
        <v>178</v>
      </c>
      <c r="D89" s="104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6"/>
      <c r="X89" s="106"/>
      <c r="Y89" s="210"/>
      <c r="Z89" s="106"/>
      <c r="AA89" s="107"/>
      <c r="AB89" s="7"/>
      <c r="AC89" s="7"/>
      <c r="AD89" s="7"/>
      <c r="AE89" s="7"/>
      <c r="AF89" s="7"/>
      <c r="AG89" s="7"/>
    </row>
    <row r="90" spans="1:33" ht="30" customHeight="1" thickBot="1" x14ac:dyDescent="0.3">
      <c r="A90" s="108" t="s">
        <v>69</v>
      </c>
      <c r="B90" s="155" t="s">
        <v>179</v>
      </c>
      <c r="C90" s="140" t="s">
        <v>180</v>
      </c>
      <c r="D90" s="141"/>
      <c r="E90" s="142">
        <f>SUM(E91:E93)</f>
        <v>0</v>
      </c>
      <c r="F90" s="143"/>
      <c r="G90" s="144">
        <f t="shared" ref="G90:H90" si="229">SUM(G91:G93)</f>
        <v>0</v>
      </c>
      <c r="H90" s="142">
        <f t="shared" si="229"/>
        <v>0</v>
      </c>
      <c r="I90" s="143"/>
      <c r="J90" s="144">
        <f t="shared" ref="J90:K90" si="230">SUM(J91:J93)</f>
        <v>0</v>
      </c>
      <c r="K90" s="142">
        <f t="shared" si="230"/>
        <v>0</v>
      </c>
      <c r="L90" s="143"/>
      <c r="M90" s="144">
        <f t="shared" ref="M90:N90" si="231">SUM(M91:M93)</f>
        <v>0</v>
      </c>
      <c r="N90" s="142">
        <f t="shared" si="231"/>
        <v>0</v>
      </c>
      <c r="O90" s="143"/>
      <c r="P90" s="144">
        <f t="shared" ref="P90:Q90" si="232">SUM(P91:P93)</f>
        <v>0</v>
      </c>
      <c r="Q90" s="142">
        <f t="shared" si="232"/>
        <v>0</v>
      </c>
      <c r="R90" s="143"/>
      <c r="S90" s="144">
        <f t="shared" ref="S90:T90" si="233">SUM(S91:S93)</f>
        <v>0</v>
      </c>
      <c r="T90" s="142">
        <f t="shared" si="233"/>
        <v>0</v>
      </c>
      <c r="U90" s="143"/>
      <c r="V90" s="144">
        <f t="shared" ref="V90:X90" si="234">SUM(V91:V93)</f>
        <v>0</v>
      </c>
      <c r="W90" s="211">
        <f t="shared" si="234"/>
        <v>0</v>
      </c>
      <c r="X90" s="211">
        <f t="shared" si="234"/>
        <v>0</v>
      </c>
      <c r="Y90" s="211">
        <f t="shared" ref="Y90:Y102" si="235">W90-X90</f>
        <v>0</v>
      </c>
      <c r="Z90" s="116" t="e">
        <f t="shared" ref="Z90:Z102" si="236">Y90/W90</f>
        <v>#DIV/0!</v>
      </c>
      <c r="AA90" s="146"/>
      <c r="AB90" s="131"/>
      <c r="AC90" s="131"/>
      <c r="AD90" s="131"/>
      <c r="AE90" s="131"/>
      <c r="AF90" s="131"/>
      <c r="AG90" s="131"/>
    </row>
    <row r="91" spans="1:33" ht="30" hidden="1" customHeight="1" thickBot="1" x14ac:dyDescent="0.3">
      <c r="A91" s="119" t="s">
        <v>72</v>
      </c>
      <c r="B91" s="120" t="s">
        <v>181</v>
      </c>
      <c r="C91" s="212" t="s">
        <v>182</v>
      </c>
      <c r="D91" s="202" t="s">
        <v>183</v>
      </c>
      <c r="E91" s="123"/>
      <c r="F91" s="124"/>
      <c r="G91" s="125">
        <f t="shared" ref="G91:G93" si="237">E91*F91</f>
        <v>0</v>
      </c>
      <c r="H91" s="123"/>
      <c r="I91" s="124"/>
      <c r="J91" s="125">
        <f t="shared" ref="J91:J93" si="238">H91*I91</f>
        <v>0</v>
      </c>
      <c r="K91" s="123"/>
      <c r="L91" s="124"/>
      <c r="M91" s="125">
        <f t="shared" ref="M91:M93" si="239">K91*L91</f>
        <v>0</v>
      </c>
      <c r="N91" s="123"/>
      <c r="O91" s="124"/>
      <c r="P91" s="125">
        <f t="shared" ref="P91:P93" si="240">N91*O91</f>
        <v>0</v>
      </c>
      <c r="Q91" s="123"/>
      <c r="R91" s="124"/>
      <c r="S91" s="125">
        <f t="shared" ref="S91:S93" si="241">Q91*R91</f>
        <v>0</v>
      </c>
      <c r="T91" s="123"/>
      <c r="U91" s="124"/>
      <c r="V91" s="125">
        <f t="shared" ref="V91:V93" si="242">T91*U91</f>
        <v>0</v>
      </c>
      <c r="W91" s="126">
        <f t="shared" ref="W91:W93" si="243">G91+M91+S91</f>
        <v>0</v>
      </c>
      <c r="X91" s="127">
        <f t="shared" ref="X91:X93" si="244">J91+P91+V91</f>
        <v>0</v>
      </c>
      <c r="Y91" s="127">
        <f t="shared" si="235"/>
        <v>0</v>
      </c>
      <c r="Z91" s="128" t="e">
        <f t="shared" si="236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hidden="1" customHeight="1" thickBot="1" x14ac:dyDescent="0.3">
      <c r="A92" s="119" t="s">
        <v>72</v>
      </c>
      <c r="B92" s="120" t="s">
        <v>184</v>
      </c>
      <c r="C92" s="212" t="s">
        <v>182</v>
      </c>
      <c r="D92" s="202" t="s">
        <v>183</v>
      </c>
      <c r="E92" s="123"/>
      <c r="F92" s="124"/>
      <c r="G92" s="125">
        <f t="shared" si="237"/>
        <v>0</v>
      </c>
      <c r="H92" s="123"/>
      <c r="I92" s="124"/>
      <c r="J92" s="125">
        <f t="shared" si="238"/>
        <v>0</v>
      </c>
      <c r="K92" s="123"/>
      <c r="L92" s="124"/>
      <c r="M92" s="125">
        <f t="shared" si="239"/>
        <v>0</v>
      </c>
      <c r="N92" s="123"/>
      <c r="O92" s="124"/>
      <c r="P92" s="125">
        <f t="shared" si="240"/>
        <v>0</v>
      </c>
      <c r="Q92" s="123"/>
      <c r="R92" s="124"/>
      <c r="S92" s="125">
        <f t="shared" si="241"/>
        <v>0</v>
      </c>
      <c r="T92" s="123"/>
      <c r="U92" s="124"/>
      <c r="V92" s="125">
        <f t="shared" si="242"/>
        <v>0</v>
      </c>
      <c r="W92" s="126">
        <f t="shared" si="243"/>
        <v>0</v>
      </c>
      <c r="X92" s="127">
        <f t="shared" si="244"/>
        <v>0</v>
      </c>
      <c r="Y92" s="127">
        <f t="shared" si="235"/>
        <v>0</v>
      </c>
      <c r="Z92" s="128" t="e">
        <f t="shared" si="236"/>
        <v>#DIV/0!</v>
      </c>
      <c r="AA92" s="129"/>
      <c r="AB92" s="131"/>
      <c r="AC92" s="131"/>
      <c r="AD92" s="131"/>
      <c r="AE92" s="131"/>
      <c r="AF92" s="131"/>
      <c r="AG92" s="131"/>
    </row>
    <row r="93" spans="1:33" ht="30" hidden="1" customHeight="1" thickBot="1" x14ac:dyDescent="0.3">
      <c r="A93" s="132" t="s">
        <v>72</v>
      </c>
      <c r="B93" s="133" t="s">
        <v>185</v>
      </c>
      <c r="C93" s="212" t="s">
        <v>182</v>
      </c>
      <c r="D93" s="204" t="s">
        <v>183</v>
      </c>
      <c r="E93" s="135"/>
      <c r="F93" s="136"/>
      <c r="G93" s="137">
        <f t="shared" si="237"/>
        <v>0</v>
      </c>
      <c r="H93" s="135"/>
      <c r="I93" s="136"/>
      <c r="J93" s="137">
        <f t="shared" si="238"/>
        <v>0</v>
      </c>
      <c r="K93" s="135"/>
      <c r="L93" s="136"/>
      <c r="M93" s="137">
        <f t="shared" si="239"/>
        <v>0</v>
      </c>
      <c r="N93" s="135"/>
      <c r="O93" s="136"/>
      <c r="P93" s="137">
        <f t="shared" si="240"/>
        <v>0</v>
      </c>
      <c r="Q93" s="135"/>
      <c r="R93" s="136"/>
      <c r="S93" s="137">
        <f t="shared" si="241"/>
        <v>0</v>
      </c>
      <c r="T93" s="135"/>
      <c r="U93" s="136"/>
      <c r="V93" s="137">
        <f t="shared" si="242"/>
        <v>0</v>
      </c>
      <c r="W93" s="138">
        <f t="shared" si="243"/>
        <v>0</v>
      </c>
      <c r="X93" s="127">
        <f t="shared" si="244"/>
        <v>0</v>
      </c>
      <c r="Y93" s="127">
        <f t="shared" si="235"/>
        <v>0</v>
      </c>
      <c r="Z93" s="128" t="e">
        <f t="shared" si="236"/>
        <v>#DIV/0!</v>
      </c>
      <c r="AA93" s="139"/>
      <c r="AB93" s="131"/>
      <c r="AC93" s="131"/>
      <c r="AD93" s="131"/>
      <c r="AE93" s="131"/>
      <c r="AF93" s="131"/>
      <c r="AG93" s="131"/>
    </row>
    <row r="94" spans="1:33" ht="29.25" customHeight="1" thickBot="1" x14ac:dyDescent="0.3">
      <c r="A94" s="108" t="s">
        <v>69</v>
      </c>
      <c r="B94" s="155" t="s">
        <v>186</v>
      </c>
      <c r="C94" s="140" t="s">
        <v>187</v>
      </c>
      <c r="D94" s="213"/>
      <c r="E94" s="214">
        <f>SUM(E95:E97)</f>
        <v>0</v>
      </c>
      <c r="F94" s="143"/>
      <c r="G94" s="144">
        <f t="shared" ref="G94:H94" si="245">SUM(G95:G97)</f>
        <v>0</v>
      </c>
      <c r="H94" s="214">
        <f t="shared" si="245"/>
        <v>0</v>
      </c>
      <c r="I94" s="143"/>
      <c r="J94" s="144">
        <f t="shared" ref="J94:K94" si="246">SUM(J95:J97)</f>
        <v>0</v>
      </c>
      <c r="K94" s="214">
        <f t="shared" si="246"/>
        <v>0</v>
      </c>
      <c r="L94" s="143"/>
      <c r="M94" s="144">
        <f t="shared" ref="M94:N94" si="247">SUM(M95:M97)</f>
        <v>0</v>
      </c>
      <c r="N94" s="214">
        <f t="shared" si="247"/>
        <v>0</v>
      </c>
      <c r="O94" s="143"/>
      <c r="P94" s="144">
        <f t="shared" ref="P94:Q94" si="248">SUM(P95:P97)</f>
        <v>0</v>
      </c>
      <c r="Q94" s="214">
        <f t="shared" si="248"/>
        <v>0</v>
      </c>
      <c r="R94" s="143"/>
      <c r="S94" s="144">
        <f t="shared" ref="S94:T94" si="249">SUM(S95:S97)</f>
        <v>0</v>
      </c>
      <c r="T94" s="214">
        <f t="shared" si="249"/>
        <v>0</v>
      </c>
      <c r="U94" s="143"/>
      <c r="V94" s="144">
        <f t="shared" ref="V94:X94" si="250">SUM(V95:V97)</f>
        <v>0</v>
      </c>
      <c r="W94" s="211">
        <f t="shared" si="250"/>
        <v>0</v>
      </c>
      <c r="X94" s="211">
        <f t="shared" si="250"/>
        <v>0</v>
      </c>
      <c r="Y94" s="211">
        <f t="shared" si="235"/>
        <v>0</v>
      </c>
      <c r="Z94" s="211" t="e">
        <f t="shared" si="236"/>
        <v>#DIV/0!</v>
      </c>
      <c r="AA94" s="146"/>
      <c r="AB94" s="131"/>
      <c r="AC94" s="131"/>
      <c r="AD94" s="131"/>
      <c r="AE94" s="131"/>
      <c r="AF94" s="131"/>
      <c r="AG94" s="131"/>
    </row>
    <row r="95" spans="1:33" ht="30" hidden="1" customHeight="1" thickBot="1" x14ac:dyDescent="0.3">
      <c r="A95" s="119" t="s">
        <v>72</v>
      </c>
      <c r="B95" s="120" t="s">
        <v>188</v>
      </c>
      <c r="C95" s="212" t="s">
        <v>189</v>
      </c>
      <c r="D95" s="215" t="s">
        <v>107</v>
      </c>
      <c r="E95" s="123"/>
      <c r="F95" s="124"/>
      <c r="G95" s="125">
        <f t="shared" ref="G95:G97" si="251">E95*F95</f>
        <v>0</v>
      </c>
      <c r="H95" s="123"/>
      <c r="I95" s="124"/>
      <c r="J95" s="125">
        <f t="shared" ref="J95:J97" si="252">H95*I95</f>
        <v>0</v>
      </c>
      <c r="K95" s="123"/>
      <c r="L95" s="124"/>
      <c r="M95" s="125">
        <f t="shared" ref="M95:M97" si="253">K95*L95</f>
        <v>0</v>
      </c>
      <c r="N95" s="123"/>
      <c r="O95" s="124"/>
      <c r="P95" s="125">
        <f t="shared" ref="P95:P97" si="254">N95*O95</f>
        <v>0</v>
      </c>
      <c r="Q95" s="123"/>
      <c r="R95" s="124"/>
      <c r="S95" s="125">
        <f t="shared" ref="S95:S97" si="255">Q95*R95</f>
        <v>0</v>
      </c>
      <c r="T95" s="123"/>
      <c r="U95" s="124"/>
      <c r="V95" s="125">
        <f t="shared" ref="V95:V97" si="256">T95*U95</f>
        <v>0</v>
      </c>
      <c r="W95" s="126">
        <f t="shared" ref="W95:W97" si="257">G95+M95+S95</f>
        <v>0</v>
      </c>
      <c r="X95" s="127">
        <f t="shared" ref="X95:X97" si="258">J95+P95+V95</f>
        <v>0</v>
      </c>
      <c r="Y95" s="127">
        <f t="shared" si="235"/>
        <v>0</v>
      </c>
      <c r="Z95" s="128" t="e">
        <f t="shared" si="236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hidden="1" customHeight="1" thickBot="1" x14ac:dyDescent="0.3">
      <c r="A96" s="119" t="s">
        <v>72</v>
      </c>
      <c r="B96" s="120" t="s">
        <v>190</v>
      </c>
      <c r="C96" s="187" t="s">
        <v>189</v>
      </c>
      <c r="D96" s="202" t="s">
        <v>107</v>
      </c>
      <c r="E96" s="123"/>
      <c r="F96" s="124"/>
      <c r="G96" s="125">
        <f t="shared" si="251"/>
        <v>0</v>
      </c>
      <c r="H96" s="123"/>
      <c r="I96" s="124"/>
      <c r="J96" s="125">
        <f t="shared" si="252"/>
        <v>0</v>
      </c>
      <c r="K96" s="123"/>
      <c r="L96" s="124"/>
      <c r="M96" s="125">
        <f t="shared" si="253"/>
        <v>0</v>
      </c>
      <c r="N96" s="123"/>
      <c r="O96" s="124"/>
      <c r="P96" s="125">
        <f t="shared" si="254"/>
        <v>0</v>
      </c>
      <c r="Q96" s="123"/>
      <c r="R96" s="124"/>
      <c r="S96" s="125">
        <f t="shared" si="255"/>
        <v>0</v>
      </c>
      <c r="T96" s="123"/>
      <c r="U96" s="124"/>
      <c r="V96" s="125">
        <f t="shared" si="256"/>
        <v>0</v>
      </c>
      <c r="W96" s="126">
        <f t="shared" si="257"/>
        <v>0</v>
      </c>
      <c r="X96" s="127">
        <f t="shared" si="258"/>
        <v>0</v>
      </c>
      <c r="Y96" s="127">
        <f t="shared" si="235"/>
        <v>0</v>
      </c>
      <c r="Z96" s="128" t="e">
        <f t="shared" si="236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hidden="1" customHeight="1" thickBot="1" x14ac:dyDescent="0.3">
      <c r="A97" s="132" t="s">
        <v>72</v>
      </c>
      <c r="B97" s="133" t="s">
        <v>191</v>
      </c>
      <c r="C97" s="163" t="s">
        <v>189</v>
      </c>
      <c r="D97" s="204" t="s">
        <v>107</v>
      </c>
      <c r="E97" s="135"/>
      <c r="F97" s="136"/>
      <c r="G97" s="137">
        <f t="shared" si="251"/>
        <v>0</v>
      </c>
      <c r="H97" s="135"/>
      <c r="I97" s="136"/>
      <c r="J97" s="137">
        <f t="shared" si="252"/>
        <v>0</v>
      </c>
      <c r="K97" s="135"/>
      <c r="L97" s="136"/>
      <c r="M97" s="137">
        <f t="shared" si="253"/>
        <v>0</v>
      </c>
      <c r="N97" s="135"/>
      <c r="O97" s="136"/>
      <c r="P97" s="137">
        <f t="shared" si="254"/>
        <v>0</v>
      </c>
      <c r="Q97" s="135"/>
      <c r="R97" s="136"/>
      <c r="S97" s="137">
        <f t="shared" si="255"/>
        <v>0</v>
      </c>
      <c r="T97" s="135"/>
      <c r="U97" s="136"/>
      <c r="V97" s="137">
        <f t="shared" si="256"/>
        <v>0</v>
      </c>
      <c r="W97" s="138">
        <f t="shared" si="257"/>
        <v>0</v>
      </c>
      <c r="X97" s="127">
        <f t="shared" si="258"/>
        <v>0</v>
      </c>
      <c r="Y97" s="127">
        <f t="shared" si="235"/>
        <v>0</v>
      </c>
      <c r="Z97" s="128" t="e">
        <f t="shared" si="236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thickBot="1" x14ac:dyDescent="0.3">
      <c r="A98" s="108" t="s">
        <v>69</v>
      </c>
      <c r="B98" s="155" t="s">
        <v>192</v>
      </c>
      <c r="C98" s="216" t="s">
        <v>193</v>
      </c>
      <c r="D98" s="217"/>
      <c r="E98" s="214">
        <f>SUM(E99:E101)</f>
        <v>0</v>
      </c>
      <c r="F98" s="143"/>
      <c r="G98" s="144">
        <f t="shared" ref="G98:H98" si="259">SUM(G99:G101)</f>
        <v>0</v>
      </c>
      <c r="H98" s="214">
        <f t="shared" si="259"/>
        <v>0</v>
      </c>
      <c r="I98" s="143"/>
      <c r="J98" s="144">
        <f t="shared" ref="J98:K98" si="260">SUM(J99:J101)</f>
        <v>0</v>
      </c>
      <c r="K98" s="214">
        <f t="shared" si="260"/>
        <v>0</v>
      </c>
      <c r="L98" s="143"/>
      <c r="M98" s="144">
        <f t="shared" ref="M98:N98" si="261">SUM(M99:M101)</f>
        <v>0</v>
      </c>
      <c r="N98" s="214">
        <f t="shared" si="261"/>
        <v>0</v>
      </c>
      <c r="O98" s="143"/>
      <c r="P98" s="144">
        <f t="shared" ref="P98:Q98" si="262">SUM(P99:P101)</f>
        <v>0</v>
      </c>
      <c r="Q98" s="214">
        <f t="shared" si="262"/>
        <v>0</v>
      </c>
      <c r="R98" s="143"/>
      <c r="S98" s="144">
        <f t="shared" ref="S98:T98" si="263">SUM(S99:S101)</f>
        <v>0</v>
      </c>
      <c r="T98" s="214">
        <f t="shared" si="263"/>
        <v>0</v>
      </c>
      <c r="U98" s="143"/>
      <c r="V98" s="144">
        <f t="shared" ref="V98:X98" si="264">SUM(V99:V101)</f>
        <v>0</v>
      </c>
      <c r="W98" s="211">
        <f t="shared" si="264"/>
        <v>0</v>
      </c>
      <c r="X98" s="211">
        <f t="shared" si="264"/>
        <v>0</v>
      </c>
      <c r="Y98" s="211">
        <f t="shared" si="235"/>
        <v>0</v>
      </c>
      <c r="Z98" s="211" t="e">
        <f t="shared" si="236"/>
        <v>#DIV/0!</v>
      </c>
      <c r="AA98" s="146"/>
      <c r="AB98" s="131"/>
      <c r="AC98" s="131"/>
      <c r="AD98" s="131"/>
      <c r="AE98" s="131"/>
      <c r="AF98" s="131"/>
      <c r="AG98" s="131"/>
    </row>
    <row r="99" spans="1:33" ht="30" hidden="1" customHeight="1" thickBot="1" x14ac:dyDescent="0.3">
      <c r="A99" s="119" t="s">
        <v>72</v>
      </c>
      <c r="B99" s="120" t="s">
        <v>194</v>
      </c>
      <c r="C99" s="218" t="s">
        <v>113</v>
      </c>
      <c r="D99" s="219" t="s">
        <v>114</v>
      </c>
      <c r="E99" s="123"/>
      <c r="F99" s="124"/>
      <c r="G99" s="125">
        <f t="shared" ref="G99:G101" si="265">E99*F99</f>
        <v>0</v>
      </c>
      <c r="H99" s="123"/>
      <c r="I99" s="124"/>
      <c r="J99" s="125">
        <f t="shared" ref="J99:J101" si="266">H99*I99</f>
        <v>0</v>
      </c>
      <c r="K99" s="123"/>
      <c r="L99" s="124"/>
      <c r="M99" s="125">
        <f t="shared" ref="M99:M101" si="267">K99*L99</f>
        <v>0</v>
      </c>
      <c r="N99" s="123"/>
      <c r="O99" s="124"/>
      <c r="P99" s="125">
        <f t="shared" ref="P99:P101" si="268">N99*O99</f>
        <v>0</v>
      </c>
      <c r="Q99" s="123"/>
      <c r="R99" s="124"/>
      <c r="S99" s="125">
        <f t="shared" ref="S99:S101" si="269">Q99*R99</f>
        <v>0</v>
      </c>
      <c r="T99" s="123"/>
      <c r="U99" s="124"/>
      <c r="V99" s="125">
        <f t="shared" ref="V99:V101" si="270">T99*U99</f>
        <v>0</v>
      </c>
      <c r="W99" s="126">
        <f t="shared" ref="W99:W101" si="271">G99+M99+S99</f>
        <v>0</v>
      </c>
      <c r="X99" s="127">
        <f t="shared" ref="X99:X101" si="272">J99+P99+V99</f>
        <v>0</v>
      </c>
      <c r="Y99" s="127">
        <f t="shared" si="235"/>
        <v>0</v>
      </c>
      <c r="Z99" s="128" t="e">
        <f t="shared" si="236"/>
        <v>#DIV/0!</v>
      </c>
      <c r="AA99" s="129"/>
      <c r="AB99" s="130"/>
      <c r="AC99" s="131"/>
      <c r="AD99" s="131"/>
      <c r="AE99" s="131"/>
      <c r="AF99" s="131"/>
      <c r="AG99" s="131"/>
    </row>
    <row r="100" spans="1:33" ht="30" hidden="1" customHeight="1" thickBot="1" x14ac:dyDescent="0.3">
      <c r="A100" s="119" t="s">
        <v>72</v>
      </c>
      <c r="B100" s="120" t="s">
        <v>195</v>
      </c>
      <c r="C100" s="218" t="s">
        <v>113</v>
      </c>
      <c r="D100" s="219" t="s">
        <v>114</v>
      </c>
      <c r="E100" s="123"/>
      <c r="F100" s="124"/>
      <c r="G100" s="125">
        <f t="shared" si="265"/>
        <v>0</v>
      </c>
      <c r="H100" s="123"/>
      <c r="I100" s="124"/>
      <c r="J100" s="125">
        <f t="shared" si="266"/>
        <v>0</v>
      </c>
      <c r="K100" s="123"/>
      <c r="L100" s="124"/>
      <c r="M100" s="125">
        <f t="shared" si="267"/>
        <v>0</v>
      </c>
      <c r="N100" s="123"/>
      <c r="O100" s="124"/>
      <c r="P100" s="125">
        <f t="shared" si="268"/>
        <v>0</v>
      </c>
      <c r="Q100" s="123"/>
      <c r="R100" s="124"/>
      <c r="S100" s="125">
        <f t="shared" si="269"/>
        <v>0</v>
      </c>
      <c r="T100" s="123"/>
      <c r="U100" s="124"/>
      <c r="V100" s="125">
        <f t="shared" si="270"/>
        <v>0</v>
      </c>
      <c r="W100" s="126">
        <f t="shared" si="271"/>
        <v>0</v>
      </c>
      <c r="X100" s="127">
        <f t="shared" si="272"/>
        <v>0</v>
      </c>
      <c r="Y100" s="127">
        <f t="shared" si="235"/>
        <v>0</v>
      </c>
      <c r="Z100" s="128" t="e">
        <f t="shared" si="236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hidden="1" customHeight="1" thickBot="1" x14ac:dyDescent="0.3">
      <c r="A101" s="132" t="s">
        <v>72</v>
      </c>
      <c r="B101" s="133" t="s">
        <v>196</v>
      </c>
      <c r="C101" s="220" t="s">
        <v>113</v>
      </c>
      <c r="D101" s="219" t="s">
        <v>114</v>
      </c>
      <c r="E101" s="149"/>
      <c r="F101" s="150"/>
      <c r="G101" s="151">
        <f t="shared" si="265"/>
        <v>0</v>
      </c>
      <c r="H101" s="149"/>
      <c r="I101" s="150"/>
      <c r="J101" s="151">
        <f t="shared" si="266"/>
        <v>0</v>
      </c>
      <c r="K101" s="149"/>
      <c r="L101" s="150"/>
      <c r="M101" s="151">
        <f t="shared" si="267"/>
        <v>0</v>
      </c>
      <c r="N101" s="149"/>
      <c r="O101" s="150"/>
      <c r="P101" s="151">
        <f t="shared" si="268"/>
        <v>0</v>
      </c>
      <c r="Q101" s="149"/>
      <c r="R101" s="150"/>
      <c r="S101" s="151">
        <f t="shared" si="269"/>
        <v>0</v>
      </c>
      <c r="T101" s="149"/>
      <c r="U101" s="150"/>
      <c r="V101" s="151">
        <f t="shared" si="270"/>
        <v>0</v>
      </c>
      <c r="W101" s="138">
        <f t="shared" si="271"/>
        <v>0</v>
      </c>
      <c r="X101" s="127">
        <f t="shared" si="272"/>
        <v>0</v>
      </c>
      <c r="Y101" s="127">
        <f t="shared" si="235"/>
        <v>0</v>
      </c>
      <c r="Z101" s="128" t="e">
        <f t="shared" si="236"/>
        <v>#DIV/0!</v>
      </c>
      <c r="AA101" s="152"/>
      <c r="AB101" s="131"/>
      <c r="AC101" s="131"/>
      <c r="AD101" s="131"/>
      <c r="AE101" s="131"/>
      <c r="AF101" s="131"/>
      <c r="AG101" s="131"/>
    </row>
    <row r="102" spans="1:33" ht="39.75" customHeight="1" thickBot="1" x14ac:dyDescent="0.3">
      <c r="A102" s="398" t="s">
        <v>197</v>
      </c>
      <c r="B102" s="374"/>
      <c r="C102" s="374"/>
      <c r="D102" s="375"/>
      <c r="E102" s="189"/>
      <c r="F102" s="189"/>
      <c r="G102" s="172">
        <f>G90+G94+G98</f>
        <v>0</v>
      </c>
      <c r="H102" s="189"/>
      <c r="I102" s="189"/>
      <c r="J102" s="172">
        <f>J90+J94+J98</f>
        <v>0</v>
      </c>
      <c r="K102" s="189"/>
      <c r="L102" s="189"/>
      <c r="M102" s="172">
        <f>M90+M94+M98</f>
        <v>0</v>
      </c>
      <c r="N102" s="189"/>
      <c r="O102" s="189"/>
      <c r="P102" s="172">
        <f>P90+P94+P98</f>
        <v>0</v>
      </c>
      <c r="Q102" s="189"/>
      <c r="R102" s="189"/>
      <c r="S102" s="172">
        <f>S90+S94+S98</f>
        <v>0</v>
      </c>
      <c r="T102" s="189"/>
      <c r="U102" s="189"/>
      <c r="V102" s="172">
        <f t="shared" ref="V102:X102" si="273">V90+V94+V98</f>
        <v>0</v>
      </c>
      <c r="W102" s="191">
        <f t="shared" si="273"/>
        <v>0</v>
      </c>
      <c r="X102" s="191">
        <f t="shared" si="273"/>
        <v>0</v>
      </c>
      <c r="Y102" s="191">
        <f t="shared" si="235"/>
        <v>0</v>
      </c>
      <c r="Z102" s="191" t="e">
        <f t="shared" si="236"/>
        <v>#DIV/0!</v>
      </c>
      <c r="AA102" s="177"/>
      <c r="AB102" s="5"/>
      <c r="AC102" s="7"/>
      <c r="AD102" s="7"/>
      <c r="AE102" s="7"/>
      <c r="AF102" s="7"/>
      <c r="AG102" s="7"/>
    </row>
    <row r="103" spans="1:33" ht="30" customHeight="1" thickBot="1" x14ac:dyDescent="0.3">
      <c r="A103" s="178" t="s">
        <v>67</v>
      </c>
      <c r="B103" s="179">
        <v>6</v>
      </c>
      <c r="C103" s="180" t="s">
        <v>198</v>
      </c>
      <c r="D103" s="181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6"/>
      <c r="X103" s="106"/>
      <c r="Y103" s="210"/>
      <c r="Z103" s="106"/>
      <c r="AA103" s="107"/>
      <c r="AB103" s="7"/>
      <c r="AC103" s="7"/>
      <c r="AD103" s="7"/>
      <c r="AE103" s="7"/>
      <c r="AF103" s="7"/>
      <c r="AG103" s="7"/>
    </row>
    <row r="104" spans="1:33" ht="30" customHeight="1" thickBot="1" x14ac:dyDescent="0.3">
      <c r="A104" s="108" t="s">
        <v>69</v>
      </c>
      <c r="B104" s="155" t="s">
        <v>199</v>
      </c>
      <c r="C104" s="221" t="s">
        <v>200</v>
      </c>
      <c r="D104" s="111"/>
      <c r="E104" s="112">
        <f>SUM(E105:E107)</f>
        <v>0</v>
      </c>
      <c r="F104" s="113"/>
      <c r="G104" s="114">
        <f t="shared" ref="G104:H104" si="274">SUM(G105:G107)</f>
        <v>0</v>
      </c>
      <c r="H104" s="112">
        <f t="shared" si="274"/>
        <v>0</v>
      </c>
      <c r="I104" s="113"/>
      <c r="J104" s="114">
        <f t="shared" ref="J104:K104" si="275">SUM(J105:J107)</f>
        <v>0</v>
      </c>
      <c r="K104" s="112">
        <f t="shared" si="275"/>
        <v>0</v>
      </c>
      <c r="L104" s="113"/>
      <c r="M104" s="114">
        <f t="shared" ref="M104:N104" si="276">SUM(M105:M107)</f>
        <v>0</v>
      </c>
      <c r="N104" s="112">
        <f t="shared" si="276"/>
        <v>0</v>
      </c>
      <c r="O104" s="113"/>
      <c r="P104" s="114">
        <f t="shared" ref="P104:Q104" si="277">SUM(P105:P107)</f>
        <v>0</v>
      </c>
      <c r="Q104" s="112">
        <f t="shared" si="277"/>
        <v>0</v>
      </c>
      <c r="R104" s="113"/>
      <c r="S104" s="114">
        <f t="shared" ref="S104:T104" si="278">SUM(S105:S107)</f>
        <v>0</v>
      </c>
      <c r="T104" s="112">
        <f t="shared" si="278"/>
        <v>0</v>
      </c>
      <c r="U104" s="113"/>
      <c r="V104" s="114">
        <f t="shared" ref="V104:X104" si="279">SUM(V105:V107)</f>
        <v>0</v>
      </c>
      <c r="W104" s="114">
        <f t="shared" si="279"/>
        <v>0</v>
      </c>
      <c r="X104" s="114">
        <f t="shared" si="279"/>
        <v>0</v>
      </c>
      <c r="Y104" s="114">
        <f t="shared" ref="Y104:Y116" si="280">W104-X104</f>
        <v>0</v>
      </c>
      <c r="Z104" s="116" t="e">
        <f t="shared" ref="Z104:Z116" si="281">Y104/W104</f>
        <v>#DIV/0!</v>
      </c>
      <c r="AA104" s="117"/>
      <c r="AB104" s="118"/>
      <c r="AC104" s="118"/>
      <c r="AD104" s="118"/>
      <c r="AE104" s="118"/>
      <c r="AF104" s="118"/>
      <c r="AG104" s="118"/>
    </row>
    <row r="105" spans="1:33" ht="30" hidden="1" customHeight="1" thickBot="1" x14ac:dyDescent="0.3">
      <c r="A105" s="119" t="s">
        <v>72</v>
      </c>
      <c r="B105" s="120" t="s">
        <v>201</v>
      </c>
      <c r="C105" s="187" t="s">
        <v>202</v>
      </c>
      <c r="D105" s="122" t="s">
        <v>107</v>
      </c>
      <c r="E105" s="123"/>
      <c r="F105" s="124"/>
      <c r="G105" s="125">
        <f t="shared" ref="G105:G107" si="282">E105*F105</f>
        <v>0</v>
      </c>
      <c r="H105" s="123"/>
      <c r="I105" s="124"/>
      <c r="J105" s="125">
        <f t="shared" ref="J105:J107" si="283">H105*I105</f>
        <v>0</v>
      </c>
      <c r="K105" s="123"/>
      <c r="L105" s="124"/>
      <c r="M105" s="125">
        <f t="shared" ref="M105:M107" si="284">K105*L105</f>
        <v>0</v>
      </c>
      <c r="N105" s="123"/>
      <c r="O105" s="124"/>
      <c r="P105" s="125">
        <f t="shared" ref="P105:P107" si="285">N105*O105</f>
        <v>0</v>
      </c>
      <c r="Q105" s="123"/>
      <c r="R105" s="124"/>
      <c r="S105" s="125">
        <f t="shared" ref="S105:S107" si="286">Q105*R105</f>
        <v>0</v>
      </c>
      <c r="T105" s="123"/>
      <c r="U105" s="124"/>
      <c r="V105" s="125">
        <f t="shared" ref="V105:V107" si="287">T105*U105</f>
        <v>0</v>
      </c>
      <c r="W105" s="126">
        <f t="shared" ref="W105:W107" si="288">G105+M105+S105</f>
        <v>0</v>
      </c>
      <c r="X105" s="127">
        <f t="shared" ref="X105:X107" si="289">J105+P105+V105</f>
        <v>0</v>
      </c>
      <c r="Y105" s="127">
        <f t="shared" si="280"/>
        <v>0</v>
      </c>
      <c r="Z105" s="128" t="e">
        <f t="shared" si="281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hidden="1" customHeight="1" thickBot="1" x14ac:dyDescent="0.3">
      <c r="A106" s="119" t="s">
        <v>72</v>
      </c>
      <c r="B106" s="120" t="s">
        <v>203</v>
      </c>
      <c r="C106" s="187" t="s">
        <v>202</v>
      </c>
      <c r="D106" s="122" t="s">
        <v>107</v>
      </c>
      <c r="E106" s="123"/>
      <c r="F106" s="124"/>
      <c r="G106" s="125">
        <f t="shared" si="282"/>
        <v>0</v>
      </c>
      <c r="H106" s="123"/>
      <c r="I106" s="124"/>
      <c r="J106" s="125">
        <f t="shared" si="283"/>
        <v>0</v>
      </c>
      <c r="K106" s="123"/>
      <c r="L106" s="124"/>
      <c r="M106" s="125">
        <f t="shared" si="284"/>
        <v>0</v>
      </c>
      <c r="N106" s="123"/>
      <c r="O106" s="124"/>
      <c r="P106" s="125">
        <f t="shared" si="285"/>
        <v>0</v>
      </c>
      <c r="Q106" s="123"/>
      <c r="R106" s="124"/>
      <c r="S106" s="125">
        <f t="shared" si="286"/>
        <v>0</v>
      </c>
      <c r="T106" s="123"/>
      <c r="U106" s="124"/>
      <c r="V106" s="125">
        <f t="shared" si="287"/>
        <v>0</v>
      </c>
      <c r="W106" s="126">
        <f t="shared" si="288"/>
        <v>0</v>
      </c>
      <c r="X106" s="127">
        <f t="shared" si="289"/>
        <v>0</v>
      </c>
      <c r="Y106" s="127">
        <f t="shared" si="280"/>
        <v>0</v>
      </c>
      <c r="Z106" s="128" t="e">
        <f t="shared" si="281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hidden="1" customHeight="1" thickBot="1" x14ac:dyDescent="0.3">
      <c r="A107" s="132" t="s">
        <v>72</v>
      </c>
      <c r="B107" s="133" t="s">
        <v>204</v>
      </c>
      <c r="C107" s="163" t="s">
        <v>202</v>
      </c>
      <c r="D107" s="134" t="s">
        <v>107</v>
      </c>
      <c r="E107" s="135"/>
      <c r="F107" s="136"/>
      <c r="G107" s="137">
        <f t="shared" si="282"/>
        <v>0</v>
      </c>
      <c r="H107" s="135"/>
      <c r="I107" s="136"/>
      <c r="J107" s="137">
        <f t="shared" si="283"/>
        <v>0</v>
      </c>
      <c r="K107" s="135"/>
      <c r="L107" s="136"/>
      <c r="M107" s="137">
        <f t="shared" si="284"/>
        <v>0</v>
      </c>
      <c r="N107" s="135"/>
      <c r="O107" s="136"/>
      <c r="P107" s="137">
        <f t="shared" si="285"/>
        <v>0</v>
      </c>
      <c r="Q107" s="135"/>
      <c r="R107" s="136"/>
      <c r="S107" s="137">
        <f t="shared" si="286"/>
        <v>0</v>
      </c>
      <c r="T107" s="135"/>
      <c r="U107" s="136"/>
      <c r="V107" s="137">
        <f t="shared" si="287"/>
        <v>0</v>
      </c>
      <c r="W107" s="138">
        <f t="shared" si="288"/>
        <v>0</v>
      </c>
      <c r="X107" s="127">
        <f t="shared" si="289"/>
        <v>0</v>
      </c>
      <c r="Y107" s="127">
        <f t="shared" si="280"/>
        <v>0</v>
      </c>
      <c r="Z107" s="128" t="e">
        <f t="shared" si="281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thickBot="1" x14ac:dyDescent="0.3">
      <c r="A108" s="108" t="s">
        <v>67</v>
      </c>
      <c r="B108" s="155" t="s">
        <v>205</v>
      </c>
      <c r="C108" s="222" t="s">
        <v>206</v>
      </c>
      <c r="D108" s="141"/>
      <c r="E108" s="142">
        <f>SUM(E109:E111)</f>
        <v>0</v>
      </c>
      <c r="F108" s="143"/>
      <c r="G108" s="144">
        <f t="shared" ref="G108:H108" si="290">SUM(G109:G111)</f>
        <v>0</v>
      </c>
      <c r="H108" s="142">
        <f t="shared" si="290"/>
        <v>0</v>
      </c>
      <c r="I108" s="143"/>
      <c r="J108" s="144">
        <f t="shared" ref="J108:K108" si="291">SUM(J109:J111)</f>
        <v>0</v>
      </c>
      <c r="K108" s="142">
        <f t="shared" si="291"/>
        <v>0</v>
      </c>
      <c r="L108" s="143"/>
      <c r="M108" s="144">
        <f t="shared" ref="M108:N108" si="292">SUM(M109:M111)</f>
        <v>0</v>
      </c>
      <c r="N108" s="142">
        <f t="shared" si="292"/>
        <v>0</v>
      </c>
      <c r="O108" s="143"/>
      <c r="P108" s="144">
        <f t="shared" ref="P108:Q108" si="293">SUM(P109:P111)</f>
        <v>0</v>
      </c>
      <c r="Q108" s="142">
        <f t="shared" si="293"/>
        <v>0</v>
      </c>
      <c r="R108" s="143"/>
      <c r="S108" s="144">
        <f t="shared" ref="S108:T108" si="294">SUM(S109:S111)</f>
        <v>0</v>
      </c>
      <c r="T108" s="142">
        <f t="shared" si="294"/>
        <v>0</v>
      </c>
      <c r="U108" s="143"/>
      <c r="V108" s="144">
        <f t="shared" ref="V108:X108" si="295">SUM(V109:V111)</f>
        <v>0</v>
      </c>
      <c r="W108" s="144">
        <f t="shared" si="295"/>
        <v>0</v>
      </c>
      <c r="X108" s="144">
        <f t="shared" si="295"/>
        <v>0</v>
      </c>
      <c r="Y108" s="144">
        <f t="shared" si="280"/>
        <v>0</v>
      </c>
      <c r="Z108" s="144" t="e">
        <f t="shared" si="281"/>
        <v>#DIV/0!</v>
      </c>
      <c r="AA108" s="146"/>
      <c r="AB108" s="118"/>
      <c r="AC108" s="118"/>
      <c r="AD108" s="118"/>
      <c r="AE108" s="118"/>
      <c r="AF108" s="118"/>
      <c r="AG108" s="118"/>
    </row>
    <row r="109" spans="1:33" ht="30" hidden="1" customHeight="1" thickBot="1" x14ac:dyDescent="0.3">
      <c r="A109" s="119" t="s">
        <v>72</v>
      </c>
      <c r="B109" s="120" t="s">
        <v>207</v>
      </c>
      <c r="C109" s="187" t="s">
        <v>202</v>
      </c>
      <c r="D109" s="122" t="s">
        <v>107</v>
      </c>
      <c r="E109" s="123"/>
      <c r="F109" s="124"/>
      <c r="G109" s="125">
        <f t="shared" ref="G109:G111" si="296">E109*F109</f>
        <v>0</v>
      </c>
      <c r="H109" s="123"/>
      <c r="I109" s="124"/>
      <c r="J109" s="125">
        <f t="shared" ref="J109:J111" si="297">H109*I109</f>
        <v>0</v>
      </c>
      <c r="K109" s="123"/>
      <c r="L109" s="124"/>
      <c r="M109" s="125">
        <f t="shared" ref="M109:M111" si="298">K109*L109</f>
        <v>0</v>
      </c>
      <c r="N109" s="123"/>
      <c r="O109" s="124"/>
      <c r="P109" s="125">
        <f t="shared" ref="P109:P111" si="299">N109*O109</f>
        <v>0</v>
      </c>
      <c r="Q109" s="123"/>
      <c r="R109" s="124"/>
      <c r="S109" s="125">
        <f t="shared" ref="S109:S111" si="300">Q109*R109</f>
        <v>0</v>
      </c>
      <c r="T109" s="123"/>
      <c r="U109" s="124"/>
      <c r="V109" s="125">
        <f t="shared" ref="V109:V111" si="301">T109*U109</f>
        <v>0</v>
      </c>
      <c r="W109" s="126">
        <f t="shared" ref="W109:W111" si="302">G109+M109+S109</f>
        <v>0</v>
      </c>
      <c r="X109" s="127">
        <f t="shared" ref="X109:X111" si="303">J109+P109+V109</f>
        <v>0</v>
      </c>
      <c r="Y109" s="127">
        <f t="shared" si="280"/>
        <v>0</v>
      </c>
      <c r="Z109" s="128" t="e">
        <f t="shared" si="281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hidden="1" customHeight="1" thickBot="1" x14ac:dyDescent="0.3">
      <c r="A110" s="119" t="s">
        <v>72</v>
      </c>
      <c r="B110" s="120" t="s">
        <v>208</v>
      </c>
      <c r="C110" s="187" t="s">
        <v>202</v>
      </c>
      <c r="D110" s="122" t="s">
        <v>107</v>
      </c>
      <c r="E110" s="123"/>
      <c r="F110" s="124"/>
      <c r="G110" s="125">
        <f t="shared" si="296"/>
        <v>0</v>
      </c>
      <c r="H110" s="123"/>
      <c r="I110" s="124"/>
      <c r="J110" s="125">
        <f t="shared" si="297"/>
        <v>0</v>
      </c>
      <c r="K110" s="123"/>
      <c r="L110" s="124"/>
      <c r="M110" s="125">
        <f t="shared" si="298"/>
        <v>0</v>
      </c>
      <c r="N110" s="123"/>
      <c r="O110" s="124"/>
      <c r="P110" s="125">
        <f t="shared" si="299"/>
        <v>0</v>
      </c>
      <c r="Q110" s="123"/>
      <c r="R110" s="124"/>
      <c r="S110" s="125">
        <f t="shared" si="300"/>
        <v>0</v>
      </c>
      <c r="T110" s="123"/>
      <c r="U110" s="124"/>
      <c r="V110" s="125">
        <f t="shared" si="301"/>
        <v>0</v>
      </c>
      <c r="W110" s="126">
        <f t="shared" si="302"/>
        <v>0</v>
      </c>
      <c r="X110" s="127">
        <f t="shared" si="303"/>
        <v>0</v>
      </c>
      <c r="Y110" s="127">
        <f t="shared" si="280"/>
        <v>0</v>
      </c>
      <c r="Z110" s="128" t="e">
        <f t="shared" si="281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hidden="1" customHeight="1" thickBot="1" x14ac:dyDescent="0.3">
      <c r="A111" s="132" t="s">
        <v>72</v>
      </c>
      <c r="B111" s="133" t="s">
        <v>209</v>
      </c>
      <c r="C111" s="163" t="s">
        <v>202</v>
      </c>
      <c r="D111" s="134" t="s">
        <v>107</v>
      </c>
      <c r="E111" s="135"/>
      <c r="F111" s="136"/>
      <c r="G111" s="137">
        <f t="shared" si="296"/>
        <v>0</v>
      </c>
      <c r="H111" s="135"/>
      <c r="I111" s="136"/>
      <c r="J111" s="137">
        <f t="shared" si="297"/>
        <v>0</v>
      </c>
      <c r="K111" s="135"/>
      <c r="L111" s="136"/>
      <c r="M111" s="137">
        <f t="shared" si="298"/>
        <v>0</v>
      </c>
      <c r="N111" s="135"/>
      <c r="O111" s="136"/>
      <c r="P111" s="137">
        <f t="shared" si="299"/>
        <v>0</v>
      </c>
      <c r="Q111" s="135"/>
      <c r="R111" s="136"/>
      <c r="S111" s="137">
        <f t="shared" si="300"/>
        <v>0</v>
      </c>
      <c r="T111" s="135"/>
      <c r="U111" s="136"/>
      <c r="V111" s="137">
        <f t="shared" si="301"/>
        <v>0</v>
      </c>
      <c r="W111" s="138">
        <f t="shared" si="302"/>
        <v>0</v>
      </c>
      <c r="X111" s="127">
        <f t="shared" si="303"/>
        <v>0</v>
      </c>
      <c r="Y111" s="127">
        <f t="shared" si="280"/>
        <v>0</v>
      </c>
      <c r="Z111" s="128" t="e">
        <f t="shared" si="281"/>
        <v>#DIV/0!</v>
      </c>
      <c r="AA111" s="139"/>
      <c r="AB111" s="131"/>
      <c r="AC111" s="131"/>
      <c r="AD111" s="131"/>
      <c r="AE111" s="131"/>
      <c r="AF111" s="131"/>
      <c r="AG111" s="131"/>
    </row>
    <row r="112" spans="1:33" ht="30" customHeight="1" thickBot="1" x14ac:dyDescent="0.3">
      <c r="A112" s="108" t="s">
        <v>67</v>
      </c>
      <c r="B112" s="155" t="s">
        <v>210</v>
      </c>
      <c r="C112" s="222" t="s">
        <v>211</v>
      </c>
      <c r="D112" s="141"/>
      <c r="E112" s="142">
        <f>SUM(E113:E115)</f>
        <v>0</v>
      </c>
      <c r="F112" s="143"/>
      <c r="G112" s="144">
        <f t="shared" ref="G112:H112" si="304">SUM(G113:G115)</f>
        <v>0</v>
      </c>
      <c r="H112" s="142">
        <f t="shared" si="304"/>
        <v>0</v>
      </c>
      <c r="I112" s="143"/>
      <c r="J112" s="144">
        <f t="shared" ref="J112:K112" si="305">SUM(J113:J115)</f>
        <v>0</v>
      </c>
      <c r="K112" s="142">
        <f t="shared" si="305"/>
        <v>0</v>
      </c>
      <c r="L112" s="143"/>
      <c r="M112" s="144">
        <f t="shared" ref="M112:N112" si="306">SUM(M113:M115)</f>
        <v>0</v>
      </c>
      <c r="N112" s="142">
        <f t="shared" si="306"/>
        <v>0</v>
      </c>
      <c r="O112" s="143"/>
      <c r="P112" s="144">
        <f t="shared" ref="P112:Q112" si="307">SUM(P113:P115)</f>
        <v>0</v>
      </c>
      <c r="Q112" s="142">
        <f t="shared" si="307"/>
        <v>0</v>
      </c>
      <c r="R112" s="143"/>
      <c r="S112" s="144">
        <f t="shared" ref="S112:T112" si="308">SUM(S113:S115)</f>
        <v>0</v>
      </c>
      <c r="T112" s="142">
        <f t="shared" si="308"/>
        <v>0</v>
      </c>
      <c r="U112" s="143"/>
      <c r="V112" s="144">
        <f t="shared" ref="V112:X112" si="309">SUM(V113:V115)</f>
        <v>0</v>
      </c>
      <c r="W112" s="144">
        <f t="shared" si="309"/>
        <v>0</v>
      </c>
      <c r="X112" s="144">
        <f t="shared" si="309"/>
        <v>0</v>
      </c>
      <c r="Y112" s="144">
        <f t="shared" si="280"/>
        <v>0</v>
      </c>
      <c r="Z112" s="144" t="e">
        <f t="shared" si="281"/>
        <v>#DIV/0!</v>
      </c>
      <c r="AA112" s="146"/>
      <c r="AB112" s="118"/>
      <c r="AC112" s="118"/>
      <c r="AD112" s="118"/>
      <c r="AE112" s="118"/>
      <c r="AF112" s="118"/>
      <c r="AG112" s="118"/>
    </row>
    <row r="113" spans="1:33" ht="30" hidden="1" customHeight="1" thickBot="1" x14ac:dyDescent="0.3">
      <c r="A113" s="119" t="s">
        <v>72</v>
      </c>
      <c r="B113" s="120" t="s">
        <v>212</v>
      </c>
      <c r="C113" s="187" t="s">
        <v>202</v>
      </c>
      <c r="D113" s="122" t="s">
        <v>107</v>
      </c>
      <c r="E113" s="123"/>
      <c r="F113" s="124"/>
      <c r="G113" s="125">
        <f t="shared" ref="G113:G115" si="310">E113*F113</f>
        <v>0</v>
      </c>
      <c r="H113" s="123"/>
      <c r="I113" s="124"/>
      <c r="J113" s="125">
        <f t="shared" ref="J113:J115" si="311">H113*I113</f>
        <v>0</v>
      </c>
      <c r="K113" s="123"/>
      <c r="L113" s="124"/>
      <c r="M113" s="125">
        <f t="shared" ref="M113:M115" si="312">K113*L113</f>
        <v>0</v>
      </c>
      <c r="N113" s="123"/>
      <c r="O113" s="124"/>
      <c r="P113" s="125">
        <f t="shared" ref="P113:P115" si="313">N113*O113</f>
        <v>0</v>
      </c>
      <c r="Q113" s="123"/>
      <c r="R113" s="124"/>
      <c r="S113" s="125">
        <f t="shared" ref="S113:S115" si="314">Q113*R113</f>
        <v>0</v>
      </c>
      <c r="T113" s="123"/>
      <c r="U113" s="124"/>
      <c r="V113" s="125">
        <f t="shared" ref="V113:V115" si="315">T113*U113</f>
        <v>0</v>
      </c>
      <c r="W113" s="126">
        <f t="shared" ref="W113:W115" si="316">G113+M113+S113</f>
        <v>0</v>
      </c>
      <c r="X113" s="127">
        <f t="shared" ref="X113:X115" si="317">J113+P113+V113</f>
        <v>0</v>
      </c>
      <c r="Y113" s="127">
        <f t="shared" si="280"/>
        <v>0</v>
      </c>
      <c r="Z113" s="128" t="e">
        <f t="shared" si="281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hidden="1" customHeight="1" thickBot="1" x14ac:dyDescent="0.3">
      <c r="A114" s="119" t="s">
        <v>72</v>
      </c>
      <c r="B114" s="120" t="s">
        <v>213</v>
      </c>
      <c r="C114" s="187" t="s">
        <v>202</v>
      </c>
      <c r="D114" s="122" t="s">
        <v>107</v>
      </c>
      <c r="E114" s="123"/>
      <c r="F114" s="124"/>
      <c r="G114" s="125">
        <f t="shared" si="310"/>
        <v>0</v>
      </c>
      <c r="H114" s="123"/>
      <c r="I114" s="124"/>
      <c r="J114" s="125">
        <f t="shared" si="311"/>
        <v>0</v>
      </c>
      <c r="K114" s="123"/>
      <c r="L114" s="124"/>
      <c r="M114" s="125">
        <f t="shared" si="312"/>
        <v>0</v>
      </c>
      <c r="N114" s="123"/>
      <c r="O114" s="124"/>
      <c r="P114" s="125">
        <f t="shared" si="313"/>
        <v>0</v>
      </c>
      <c r="Q114" s="123"/>
      <c r="R114" s="124"/>
      <c r="S114" s="125">
        <f t="shared" si="314"/>
        <v>0</v>
      </c>
      <c r="T114" s="123"/>
      <c r="U114" s="124"/>
      <c r="V114" s="125">
        <f t="shared" si="315"/>
        <v>0</v>
      </c>
      <c r="W114" s="126">
        <f t="shared" si="316"/>
        <v>0</v>
      </c>
      <c r="X114" s="127">
        <f t="shared" si="317"/>
        <v>0</v>
      </c>
      <c r="Y114" s="127">
        <f t="shared" si="280"/>
        <v>0</v>
      </c>
      <c r="Z114" s="128" t="e">
        <f t="shared" si="281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hidden="1" customHeight="1" thickBot="1" x14ac:dyDescent="0.3">
      <c r="A115" s="132" t="s">
        <v>72</v>
      </c>
      <c r="B115" s="133" t="s">
        <v>214</v>
      </c>
      <c r="C115" s="163" t="s">
        <v>202</v>
      </c>
      <c r="D115" s="134" t="s">
        <v>107</v>
      </c>
      <c r="E115" s="149"/>
      <c r="F115" s="150"/>
      <c r="G115" s="151">
        <f t="shared" si="310"/>
        <v>0</v>
      </c>
      <c r="H115" s="149"/>
      <c r="I115" s="150"/>
      <c r="J115" s="151">
        <f t="shared" si="311"/>
        <v>0</v>
      </c>
      <c r="K115" s="149"/>
      <c r="L115" s="150"/>
      <c r="M115" s="151">
        <f t="shared" si="312"/>
        <v>0</v>
      </c>
      <c r="N115" s="149"/>
      <c r="O115" s="150"/>
      <c r="P115" s="151">
        <f t="shared" si="313"/>
        <v>0</v>
      </c>
      <c r="Q115" s="149"/>
      <c r="R115" s="150"/>
      <c r="S115" s="151">
        <f t="shared" si="314"/>
        <v>0</v>
      </c>
      <c r="T115" s="149"/>
      <c r="U115" s="150"/>
      <c r="V115" s="151">
        <f t="shared" si="315"/>
        <v>0</v>
      </c>
      <c r="W115" s="138">
        <f t="shared" si="316"/>
        <v>0</v>
      </c>
      <c r="X115" s="165">
        <f t="shared" si="317"/>
        <v>0</v>
      </c>
      <c r="Y115" s="165">
        <f t="shared" si="280"/>
        <v>0</v>
      </c>
      <c r="Z115" s="223" t="e">
        <f t="shared" si="281"/>
        <v>#DIV/0!</v>
      </c>
      <c r="AA115" s="139"/>
      <c r="AB115" s="131"/>
      <c r="AC115" s="131"/>
      <c r="AD115" s="131"/>
      <c r="AE115" s="131"/>
      <c r="AF115" s="131"/>
      <c r="AG115" s="131"/>
    </row>
    <row r="116" spans="1:33" ht="30" customHeight="1" thickBot="1" x14ac:dyDescent="0.3">
      <c r="A116" s="166" t="s">
        <v>215</v>
      </c>
      <c r="B116" s="167"/>
      <c r="C116" s="168"/>
      <c r="D116" s="169"/>
      <c r="E116" s="173">
        <f>E112+E108+E104</f>
        <v>0</v>
      </c>
      <c r="F116" s="189"/>
      <c r="G116" s="172">
        <f t="shared" ref="G116:H116" si="318">G112+G108+G104</f>
        <v>0</v>
      </c>
      <c r="H116" s="173">
        <f t="shared" si="318"/>
        <v>0</v>
      </c>
      <c r="I116" s="189"/>
      <c r="J116" s="172">
        <f t="shared" ref="J116:K116" si="319">J112+J108+J104</f>
        <v>0</v>
      </c>
      <c r="K116" s="190">
        <f t="shared" si="319"/>
        <v>0</v>
      </c>
      <c r="L116" s="189"/>
      <c r="M116" s="172">
        <f t="shared" ref="M116:N116" si="320">M112+M108+M104</f>
        <v>0</v>
      </c>
      <c r="N116" s="190">
        <f t="shared" si="320"/>
        <v>0</v>
      </c>
      <c r="O116" s="189"/>
      <c r="P116" s="172">
        <f t="shared" ref="P116:Q116" si="321">P112+P108+P104</f>
        <v>0</v>
      </c>
      <c r="Q116" s="190">
        <f t="shared" si="321"/>
        <v>0</v>
      </c>
      <c r="R116" s="189"/>
      <c r="S116" s="172">
        <f t="shared" ref="S116:T116" si="322">S112+S108+S104</f>
        <v>0</v>
      </c>
      <c r="T116" s="190">
        <f t="shared" si="322"/>
        <v>0</v>
      </c>
      <c r="U116" s="189"/>
      <c r="V116" s="174">
        <f t="shared" ref="V116:X116" si="323">V112+V108+V104</f>
        <v>0</v>
      </c>
      <c r="W116" s="224">
        <f t="shared" si="323"/>
        <v>0</v>
      </c>
      <c r="X116" s="225">
        <f t="shared" si="323"/>
        <v>0</v>
      </c>
      <c r="Y116" s="225">
        <f t="shared" si="280"/>
        <v>0</v>
      </c>
      <c r="Z116" s="225" t="e">
        <f t="shared" si="281"/>
        <v>#DIV/0!</v>
      </c>
      <c r="AA116" s="226"/>
      <c r="AB116" s="7"/>
      <c r="AC116" s="7"/>
      <c r="AD116" s="7"/>
      <c r="AE116" s="7"/>
      <c r="AF116" s="7"/>
      <c r="AG116" s="7"/>
    </row>
    <row r="117" spans="1:33" ht="30" customHeight="1" thickBot="1" x14ac:dyDescent="0.3">
      <c r="A117" s="178" t="s">
        <v>67</v>
      </c>
      <c r="B117" s="208">
        <v>7</v>
      </c>
      <c r="C117" s="180" t="s">
        <v>216</v>
      </c>
      <c r="D117" s="181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227"/>
      <c r="X117" s="227"/>
      <c r="Y117" s="182"/>
      <c r="Z117" s="227"/>
      <c r="AA117" s="228"/>
      <c r="AB117" s="7"/>
      <c r="AC117" s="7"/>
      <c r="AD117" s="7"/>
      <c r="AE117" s="7"/>
      <c r="AF117" s="7"/>
      <c r="AG117" s="7"/>
    </row>
    <row r="118" spans="1:33" ht="30" customHeight="1" x14ac:dyDescent="0.25">
      <c r="A118" s="119" t="s">
        <v>72</v>
      </c>
      <c r="B118" s="120" t="s">
        <v>217</v>
      </c>
      <c r="C118" s="360" t="s">
        <v>363</v>
      </c>
      <c r="D118" s="122" t="s">
        <v>107</v>
      </c>
      <c r="E118" s="123">
        <v>3000</v>
      </c>
      <c r="F118" s="124">
        <v>1.2</v>
      </c>
      <c r="G118" s="125">
        <f t="shared" ref="G118:G128" si="324">E118*F118</f>
        <v>3600</v>
      </c>
      <c r="H118" s="123">
        <v>3000</v>
      </c>
      <c r="I118" s="124">
        <v>1.2</v>
      </c>
      <c r="J118" s="125">
        <f t="shared" ref="J118:J128" si="325">H118*I118</f>
        <v>3600</v>
      </c>
      <c r="K118" s="123"/>
      <c r="L118" s="124"/>
      <c r="M118" s="125">
        <f t="shared" ref="M118:M128" si="326">K118*L118</f>
        <v>0</v>
      </c>
      <c r="N118" s="123"/>
      <c r="O118" s="124"/>
      <c r="P118" s="125">
        <f t="shared" ref="P118:P128" si="327">N118*O118</f>
        <v>0</v>
      </c>
      <c r="Q118" s="123"/>
      <c r="R118" s="124"/>
      <c r="S118" s="125">
        <f t="shared" ref="S118:S128" si="328">Q118*R118</f>
        <v>0</v>
      </c>
      <c r="T118" s="123"/>
      <c r="U118" s="124"/>
      <c r="V118" s="229">
        <f t="shared" ref="V118:V128" si="329">T118*U118</f>
        <v>0</v>
      </c>
      <c r="W118" s="230">
        <f t="shared" ref="W118:W128" si="330">G118+M118+S118</f>
        <v>3600</v>
      </c>
      <c r="X118" s="231">
        <f t="shared" ref="X118:X128" si="331">J118+P118+V118</f>
        <v>3600</v>
      </c>
      <c r="Y118" s="231">
        <f t="shared" ref="Y118:Y129" si="332">W118-X118</f>
        <v>0</v>
      </c>
      <c r="Z118" s="232">
        <f t="shared" ref="Z118:Z129" si="333">Y118/W118</f>
        <v>0</v>
      </c>
      <c r="AA118" s="233"/>
      <c r="AB118" s="131"/>
      <c r="AC118" s="131"/>
      <c r="AD118" s="131"/>
      <c r="AE118" s="131"/>
      <c r="AF118" s="131"/>
      <c r="AG118" s="131"/>
    </row>
    <row r="119" spans="1:33" ht="30" customHeight="1" x14ac:dyDescent="0.25">
      <c r="A119" s="119" t="s">
        <v>72</v>
      </c>
      <c r="B119" s="120" t="s">
        <v>218</v>
      </c>
      <c r="C119" s="187" t="s">
        <v>219</v>
      </c>
      <c r="D119" s="122" t="s">
        <v>107</v>
      </c>
      <c r="E119" s="123"/>
      <c r="F119" s="124"/>
      <c r="G119" s="125">
        <f t="shared" si="324"/>
        <v>0</v>
      </c>
      <c r="H119" s="123"/>
      <c r="I119" s="124"/>
      <c r="J119" s="125">
        <f t="shared" si="325"/>
        <v>0</v>
      </c>
      <c r="K119" s="123"/>
      <c r="L119" s="124"/>
      <c r="M119" s="125">
        <f t="shared" si="326"/>
        <v>0</v>
      </c>
      <c r="N119" s="123"/>
      <c r="O119" s="124"/>
      <c r="P119" s="125">
        <f t="shared" si="327"/>
        <v>0</v>
      </c>
      <c r="Q119" s="123"/>
      <c r="R119" s="124"/>
      <c r="S119" s="125">
        <f t="shared" si="328"/>
        <v>0</v>
      </c>
      <c r="T119" s="123"/>
      <c r="U119" s="124"/>
      <c r="V119" s="229">
        <f t="shared" si="329"/>
        <v>0</v>
      </c>
      <c r="W119" s="234">
        <f t="shared" si="330"/>
        <v>0</v>
      </c>
      <c r="X119" s="127">
        <f t="shared" si="331"/>
        <v>0</v>
      </c>
      <c r="Y119" s="127">
        <f t="shared" si="332"/>
        <v>0</v>
      </c>
      <c r="Z119" s="128" t="e">
        <f t="shared" si="333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25">
      <c r="A120" s="119" t="s">
        <v>72</v>
      </c>
      <c r="B120" s="120" t="s">
        <v>220</v>
      </c>
      <c r="C120" s="187" t="s">
        <v>221</v>
      </c>
      <c r="D120" s="122" t="s">
        <v>107</v>
      </c>
      <c r="E120" s="123"/>
      <c r="F120" s="124"/>
      <c r="G120" s="125">
        <f t="shared" si="324"/>
        <v>0</v>
      </c>
      <c r="H120" s="123"/>
      <c r="I120" s="124"/>
      <c r="J120" s="125">
        <f t="shared" si="325"/>
        <v>0</v>
      </c>
      <c r="K120" s="123"/>
      <c r="L120" s="124"/>
      <c r="M120" s="125">
        <f t="shared" si="326"/>
        <v>0</v>
      </c>
      <c r="N120" s="123"/>
      <c r="O120" s="124"/>
      <c r="P120" s="125">
        <f t="shared" si="327"/>
        <v>0</v>
      </c>
      <c r="Q120" s="123"/>
      <c r="R120" s="124"/>
      <c r="S120" s="125">
        <f t="shared" si="328"/>
        <v>0</v>
      </c>
      <c r="T120" s="123"/>
      <c r="U120" s="124"/>
      <c r="V120" s="229">
        <f t="shared" si="329"/>
        <v>0</v>
      </c>
      <c r="W120" s="234">
        <f t="shared" si="330"/>
        <v>0</v>
      </c>
      <c r="X120" s="127">
        <f t="shared" si="331"/>
        <v>0</v>
      </c>
      <c r="Y120" s="127">
        <f t="shared" si="332"/>
        <v>0</v>
      </c>
      <c r="Z120" s="128" t="e">
        <f t="shared" si="333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25">
      <c r="A121" s="119" t="s">
        <v>72</v>
      </c>
      <c r="B121" s="120" t="s">
        <v>222</v>
      </c>
      <c r="C121" s="187" t="s">
        <v>223</v>
      </c>
      <c r="D121" s="122" t="s">
        <v>107</v>
      </c>
      <c r="E121" s="123"/>
      <c r="F121" s="124"/>
      <c r="G121" s="125">
        <f t="shared" si="324"/>
        <v>0</v>
      </c>
      <c r="H121" s="123"/>
      <c r="I121" s="124"/>
      <c r="J121" s="125">
        <f t="shared" si="325"/>
        <v>0</v>
      </c>
      <c r="K121" s="123"/>
      <c r="L121" s="124"/>
      <c r="M121" s="125">
        <f t="shared" si="326"/>
        <v>0</v>
      </c>
      <c r="N121" s="123"/>
      <c r="O121" s="124"/>
      <c r="P121" s="125">
        <f t="shared" si="327"/>
        <v>0</v>
      </c>
      <c r="Q121" s="123"/>
      <c r="R121" s="124"/>
      <c r="S121" s="125">
        <f t="shared" si="328"/>
        <v>0</v>
      </c>
      <c r="T121" s="123"/>
      <c r="U121" s="124"/>
      <c r="V121" s="229">
        <f t="shared" si="329"/>
        <v>0</v>
      </c>
      <c r="W121" s="234">
        <f t="shared" si="330"/>
        <v>0</v>
      </c>
      <c r="X121" s="127">
        <f t="shared" si="331"/>
        <v>0</v>
      </c>
      <c r="Y121" s="127">
        <f t="shared" si="332"/>
        <v>0</v>
      </c>
      <c r="Z121" s="128" t="e">
        <f t="shared" si="333"/>
        <v>#DIV/0!</v>
      </c>
      <c r="AA121" s="129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72</v>
      </c>
      <c r="B122" s="120" t="s">
        <v>224</v>
      </c>
      <c r="C122" s="187" t="s">
        <v>225</v>
      </c>
      <c r="D122" s="122" t="s">
        <v>107</v>
      </c>
      <c r="E122" s="123"/>
      <c r="F122" s="124"/>
      <c r="G122" s="125">
        <f t="shared" si="324"/>
        <v>0</v>
      </c>
      <c r="H122" s="123"/>
      <c r="I122" s="124"/>
      <c r="J122" s="125">
        <f t="shared" si="325"/>
        <v>0</v>
      </c>
      <c r="K122" s="123"/>
      <c r="L122" s="124"/>
      <c r="M122" s="125">
        <f t="shared" si="326"/>
        <v>0</v>
      </c>
      <c r="N122" s="123"/>
      <c r="O122" s="124"/>
      <c r="P122" s="125">
        <f t="shared" si="327"/>
        <v>0</v>
      </c>
      <c r="Q122" s="123"/>
      <c r="R122" s="124"/>
      <c r="S122" s="125">
        <f t="shared" si="328"/>
        <v>0</v>
      </c>
      <c r="T122" s="123"/>
      <c r="U122" s="124"/>
      <c r="V122" s="229">
        <f t="shared" si="329"/>
        <v>0</v>
      </c>
      <c r="W122" s="234">
        <f t="shared" si="330"/>
        <v>0</v>
      </c>
      <c r="X122" s="127">
        <f t="shared" si="331"/>
        <v>0</v>
      </c>
      <c r="Y122" s="127">
        <f t="shared" si="332"/>
        <v>0</v>
      </c>
      <c r="Z122" s="128" t="e">
        <f t="shared" si="333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72</v>
      </c>
      <c r="B123" s="120" t="s">
        <v>226</v>
      </c>
      <c r="C123" s="187" t="s">
        <v>227</v>
      </c>
      <c r="D123" s="122" t="s">
        <v>107</v>
      </c>
      <c r="E123" s="123"/>
      <c r="F123" s="124"/>
      <c r="G123" s="125">
        <f t="shared" si="324"/>
        <v>0</v>
      </c>
      <c r="H123" s="123"/>
      <c r="I123" s="124"/>
      <c r="J123" s="125">
        <f t="shared" si="325"/>
        <v>0</v>
      </c>
      <c r="K123" s="123"/>
      <c r="L123" s="124"/>
      <c r="M123" s="125">
        <f t="shared" si="326"/>
        <v>0</v>
      </c>
      <c r="N123" s="123"/>
      <c r="O123" s="124"/>
      <c r="P123" s="125">
        <f t="shared" si="327"/>
        <v>0</v>
      </c>
      <c r="Q123" s="123"/>
      <c r="R123" s="124"/>
      <c r="S123" s="125">
        <f t="shared" si="328"/>
        <v>0</v>
      </c>
      <c r="T123" s="123"/>
      <c r="U123" s="124"/>
      <c r="V123" s="229">
        <f t="shared" si="329"/>
        <v>0</v>
      </c>
      <c r="W123" s="234">
        <f t="shared" si="330"/>
        <v>0</v>
      </c>
      <c r="X123" s="127">
        <f t="shared" si="331"/>
        <v>0</v>
      </c>
      <c r="Y123" s="127">
        <f t="shared" si="332"/>
        <v>0</v>
      </c>
      <c r="Z123" s="128" t="e">
        <f t="shared" si="333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72</v>
      </c>
      <c r="B124" s="120" t="s">
        <v>228</v>
      </c>
      <c r="C124" s="187" t="s">
        <v>229</v>
      </c>
      <c r="D124" s="122" t="s">
        <v>107</v>
      </c>
      <c r="E124" s="123"/>
      <c r="F124" s="124"/>
      <c r="G124" s="125">
        <f t="shared" si="324"/>
        <v>0</v>
      </c>
      <c r="H124" s="123"/>
      <c r="I124" s="124"/>
      <c r="J124" s="125">
        <f t="shared" si="325"/>
        <v>0</v>
      </c>
      <c r="K124" s="123"/>
      <c r="L124" s="124"/>
      <c r="M124" s="125">
        <f t="shared" si="326"/>
        <v>0</v>
      </c>
      <c r="N124" s="123"/>
      <c r="O124" s="124"/>
      <c r="P124" s="125">
        <f t="shared" si="327"/>
        <v>0</v>
      </c>
      <c r="Q124" s="123"/>
      <c r="R124" s="124"/>
      <c r="S124" s="125">
        <f t="shared" si="328"/>
        <v>0</v>
      </c>
      <c r="T124" s="123"/>
      <c r="U124" s="124"/>
      <c r="V124" s="229">
        <f t="shared" si="329"/>
        <v>0</v>
      </c>
      <c r="W124" s="234">
        <f t="shared" si="330"/>
        <v>0</v>
      </c>
      <c r="X124" s="127">
        <f t="shared" si="331"/>
        <v>0</v>
      </c>
      <c r="Y124" s="127">
        <f t="shared" si="332"/>
        <v>0</v>
      </c>
      <c r="Z124" s="128" t="e">
        <f t="shared" si="333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72</v>
      </c>
      <c r="B125" s="120" t="s">
        <v>230</v>
      </c>
      <c r="C125" s="187" t="s">
        <v>231</v>
      </c>
      <c r="D125" s="122" t="s">
        <v>107</v>
      </c>
      <c r="E125" s="123"/>
      <c r="F125" s="124"/>
      <c r="G125" s="125">
        <f t="shared" si="324"/>
        <v>0</v>
      </c>
      <c r="H125" s="123"/>
      <c r="I125" s="124"/>
      <c r="J125" s="125">
        <f t="shared" si="325"/>
        <v>0</v>
      </c>
      <c r="K125" s="123"/>
      <c r="L125" s="124"/>
      <c r="M125" s="125">
        <f t="shared" si="326"/>
        <v>0</v>
      </c>
      <c r="N125" s="123"/>
      <c r="O125" s="124"/>
      <c r="P125" s="125">
        <f t="shared" si="327"/>
        <v>0</v>
      </c>
      <c r="Q125" s="123"/>
      <c r="R125" s="124"/>
      <c r="S125" s="125">
        <f t="shared" si="328"/>
        <v>0</v>
      </c>
      <c r="T125" s="123"/>
      <c r="U125" s="124"/>
      <c r="V125" s="229">
        <f t="shared" si="329"/>
        <v>0</v>
      </c>
      <c r="W125" s="234">
        <f t="shared" si="330"/>
        <v>0</v>
      </c>
      <c r="X125" s="127">
        <f t="shared" si="331"/>
        <v>0</v>
      </c>
      <c r="Y125" s="127">
        <f t="shared" si="332"/>
        <v>0</v>
      </c>
      <c r="Z125" s="128" t="e">
        <f t="shared" si="333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72</v>
      </c>
      <c r="B126" s="120" t="s">
        <v>232</v>
      </c>
      <c r="C126" s="163" t="s">
        <v>233</v>
      </c>
      <c r="D126" s="122" t="s">
        <v>107</v>
      </c>
      <c r="E126" s="135"/>
      <c r="F126" s="136"/>
      <c r="G126" s="125">
        <f t="shared" si="324"/>
        <v>0</v>
      </c>
      <c r="H126" s="135"/>
      <c r="I126" s="136"/>
      <c r="J126" s="125">
        <f t="shared" si="325"/>
        <v>0</v>
      </c>
      <c r="K126" s="123"/>
      <c r="L126" s="124"/>
      <c r="M126" s="125">
        <f t="shared" si="326"/>
        <v>0</v>
      </c>
      <c r="N126" s="123"/>
      <c r="O126" s="124"/>
      <c r="P126" s="125">
        <f t="shared" si="327"/>
        <v>0</v>
      </c>
      <c r="Q126" s="123"/>
      <c r="R126" s="124"/>
      <c r="S126" s="125">
        <f t="shared" si="328"/>
        <v>0</v>
      </c>
      <c r="T126" s="123"/>
      <c r="U126" s="124"/>
      <c r="V126" s="229">
        <f t="shared" si="329"/>
        <v>0</v>
      </c>
      <c r="W126" s="234">
        <f t="shared" si="330"/>
        <v>0</v>
      </c>
      <c r="X126" s="127">
        <f t="shared" si="331"/>
        <v>0</v>
      </c>
      <c r="Y126" s="127">
        <f t="shared" si="332"/>
        <v>0</v>
      </c>
      <c r="Z126" s="128" t="e">
        <f t="shared" si="333"/>
        <v>#DIV/0!</v>
      </c>
      <c r="AA126" s="139"/>
      <c r="AB126" s="131"/>
      <c r="AC126" s="131"/>
      <c r="AD126" s="131"/>
      <c r="AE126" s="131"/>
      <c r="AF126" s="131"/>
      <c r="AG126" s="131"/>
    </row>
    <row r="127" spans="1:33" ht="30" customHeight="1" x14ac:dyDescent="0.25">
      <c r="A127" s="132" t="s">
        <v>72</v>
      </c>
      <c r="B127" s="120" t="s">
        <v>234</v>
      </c>
      <c r="C127" s="163" t="s">
        <v>235</v>
      </c>
      <c r="D127" s="134" t="s">
        <v>107</v>
      </c>
      <c r="E127" s="123"/>
      <c r="F127" s="124"/>
      <c r="G127" s="125">
        <f t="shared" si="324"/>
        <v>0</v>
      </c>
      <c r="H127" s="123"/>
      <c r="I127" s="124"/>
      <c r="J127" s="125">
        <f t="shared" si="325"/>
        <v>0</v>
      </c>
      <c r="K127" s="123"/>
      <c r="L127" s="124"/>
      <c r="M127" s="125">
        <f t="shared" si="326"/>
        <v>0</v>
      </c>
      <c r="N127" s="123"/>
      <c r="O127" s="124"/>
      <c r="P127" s="125">
        <f t="shared" si="327"/>
        <v>0</v>
      </c>
      <c r="Q127" s="123"/>
      <c r="R127" s="124"/>
      <c r="S127" s="125">
        <f t="shared" si="328"/>
        <v>0</v>
      </c>
      <c r="T127" s="123"/>
      <c r="U127" s="124"/>
      <c r="V127" s="229">
        <f t="shared" si="329"/>
        <v>0</v>
      </c>
      <c r="W127" s="234">
        <f t="shared" si="330"/>
        <v>0</v>
      </c>
      <c r="X127" s="127">
        <f t="shared" si="331"/>
        <v>0</v>
      </c>
      <c r="Y127" s="127">
        <f t="shared" si="332"/>
        <v>0</v>
      </c>
      <c r="Z127" s="128" t="e">
        <f t="shared" si="333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25">
      <c r="A128" s="132" t="s">
        <v>72</v>
      </c>
      <c r="B128" s="120" t="s">
        <v>236</v>
      </c>
      <c r="C128" s="235" t="s">
        <v>237</v>
      </c>
      <c r="D128" s="134"/>
      <c r="E128" s="135"/>
      <c r="F128" s="136">
        <v>0.22</v>
      </c>
      <c r="G128" s="137">
        <f t="shared" si="324"/>
        <v>0</v>
      </c>
      <c r="H128" s="135"/>
      <c r="I128" s="136">
        <v>0.22</v>
      </c>
      <c r="J128" s="137">
        <f t="shared" si="325"/>
        <v>0</v>
      </c>
      <c r="K128" s="135"/>
      <c r="L128" s="136">
        <v>0.22</v>
      </c>
      <c r="M128" s="137">
        <f t="shared" si="326"/>
        <v>0</v>
      </c>
      <c r="N128" s="135"/>
      <c r="O128" s="136">
        <v>0.22</v>
      </c>
      <c r="P128" s="137">
        <f t="shared" si="327"/>
        <v>0</v>
      </c>
      <c r="Q128" s="135"/>
      <c r="R128" s="136">
        <v>0.22</v>
      </c>
      <c r="S128" s="137">
        <f t="shared" si="328"/>
        <v>0</v>
      </c>
      <c r="T128" s="135"/>
      <c r="U128" s="136">
        <v>0.22</v>
      </c>
      <c r="V128" s="236">
        <f t="shared" si="329"/>
        <v>0</v>
      </c>
      <c r="W128" s="237">
        <f t="shared" si="330"/>
        <v>0</v>
      </c>
      <c r="X128" s="238">
        <f t="shared" si="331"/>
        <v>0</v>
      </c>
      <c r="Y128" s="238">
        <f t="shared" si="332"/>
        <v>0</v>
      </c>
      <c r="Z128" s="239" t="e">
        <f t="shared" si="333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 x14ac:dyDescent="0.25">
      <c r="A129" s="166" t="s">
        <v>238</v>
      </c>
      <c r="B129" s="240"/>
      <c r="C129" s="168"/>
      <c r="D129" s="169"/>
      <c r="E129" s="173">
        <f>SUM(E118:E127)</f>
        <v>3000</v>
      </c>
      <c r="F129" s="189"/>
      <c r="G129" s="172">
        <f>SUM(G118:G128)</f>
        <v>3600</v>
      </c>
      <c r="H129" s="173">
        <f>SUM(H118:H127)</f>
        <v>3000</v>
      </c>
      <c r="I129" s="189"/>
      <c r="J129" s="172">
        <f>SUM(J118:J128)</f>
        <v>3600</v>
      </c>
      <c r="K129" s="190">
        <f>SUM(K118:K127)</f>
        <v>0</v>
      </c>
      <c r="L129" s="189"/>
      <c r="M129" s="172">
        <f>SUM(M118:M128)</f>
        <v>0</v>
      </c>
      <c r="N129" s="190">
        <f>SUM(N118:N127)</f>
        <v>0</v>
      </c>
      <c r="O129" s="189"/>
      <c r="P129" s="172">
        <f>SUM(P118:P128)</f>
        <v>0</v>
      </c>
      <c r="Q129" s="190">
        <f>SUM(Q118:Q127)</f>
        <v>0</v>
      </c>
      <c r="R129" s="189"/>
      <c r="S129" s="172">
        <f>SUM(S118:S128)</f>
        <v>0</v>
      </c>
      <c r="T129" s="190">
        <f>SUM(T118:T127)</f>
        <v>0</v>
      </c>
      <c r="U129" s="189"/>
      <c r="V129" s="174">
        <f t="shared" ref="V129:X129" si="334">SUM(V118:V128)</f>
        <v>0</v>
      </c>
      <c r="W129" s="224">
        <f t="shared" si="334"/>
        <v>3600</v>
      </c>
      <c r="X129" s="225">
        <f t="shared" si="334"/>
        <v>3600</v>
      </c>
      <c r="Y129" s="225">
        <f t="shared" si="332"/>
        <v>0</v>
      </c>
      <c r="Z129" s="225">
        <f t="shared" si="333"/>
        <v>0</v>
      </c>
      <c r="AA129" s="226"/>
      <c r="AB129" s="7"/>
      <c r="AC129" s="7"/>
      <c r="AD129" s="7"/>
      <c r="AE129" s="7"/>
      <c r="AF129" s="7"/>
      <c r="AG129" s="7"/>
    </row>
    <row r="130" spans="1:33" ht="30" customHeight="1" thickBot="1" x14ac:dyDescent="0.3">
      <c r="A130" s="241" t="s">
        <v>67</v>
      </c>
      <c r="B130" s="208">
        <v>8</v>
      </c>
      <c r="C130" s="242" t="s">
        <v>239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27"/>
      <c r="X130" s="227"/>
      <c r="Y130" s="182"/>
      <c r="Z130" s="227"/>
      <c r="AA130" s="228"/>
      <c r="AB130" s="118"/>
      <c r="AC130" s="118"/>
      <c r="AD130" s="118"/>
      <c r="AE130" s="118"/>
      <c r="AF130" s="118"/>
      <c r="AG130" s="118"/>
    </row>
    <row r="131" spans="1:33" ht="30" hidden="1" customHeight="1" thickBot="1" x14ac:dyDescent="0.3">
      <c r="A131" s="119" t="s">
        <v>72</v>
      </c>
      <c r="B131" s="120" t="s">
        <v>240</v>
      </c>
      <c r="C131" s="187" t="s">
        <v>241</v>
      </c>
      <c r="D131" s="122" t="s">
        <v>242</v>
      </c>
      <c r="E131" s="123"/>
      <c r="F131" s="124"/>
      <c r="G131" s="125">
        <f t="shared" ref="G131:G136" si="335">E131*F131</f>
        <v>0</v>
      </c>
      <c r="H131" s="123"/>
      <c r="I131" s="124"/>
      <c r="J131" s="125">
        <f t="shared" ref="J131:J136" si="336">H131*I131</f>
        <v>0</v>
      </c>
      <c r="K131" s="123"/>
      <c r="L131" s="124"/>
      <c r="M131" s="125">
        <f t="shared" ref="M131:M136" si="337">K131*L131</f>
        <v>0</v>
      </c>
      <c r="N131" s="123"/>
      <c r="O131" s="124"/>
      <c r="P131" s="125">
        <f t="shared" ref="P131:P136" si="338">N131*O131</f>
        <v>0</v>
      </c>
      <c r="Q131" s="123"/>
      <c r="R131" s="124"/>
      <c r="S131" s="125">
        <f t="shared" ref="S131:S136" si="339">Q131*R131</f>
        <v>0</v>
      </c>
      <c r="T131" s="123"/>
      <c r="U131" s="124"/>
      <c r="V131" s="229">
        <f t="shared" ref="V131:V136" si="340">T131*U131</f>
        <v>0</v>
      </c>
      <c r="W131" s="230">
        <f t="shared" ref="W131:W136" si="341">G131+M131+S131</f>
        <v>0</v>
      </c>
      <c r="X131" s="231">
        <f t="shared" ref="X131:X136" si="342">J131+P131+V131</f>
        <v>0</v>
      </c>
      <c r="Y131" s="231">
        <f t="shared" ref="Y131:Y137" si="343">W131-X131</f>
        <v>0</v>
      </c>
      <c r="Z131" s="232" t="e">
        <f t="shared" ref="Z131:Z137" si="344">Y131/W131</f>
        <v>#DIV/0!</v>
      </c>
      <c r="AA131" s="233"/>
      <c r="AB131" s="131"/>
      <c r="AC131" s="131"/>
      <c r="AD131" s="131"/>
      <c r="AE131" s="131"/>
      <c r="AF131" s="131"/>
      <c r="AG131" s="131"/>
    </row>
    <row r="132" spans="1:33" ht="30" hidden="1" customHeight="1" thickBot="1" x14ac:dyDescent="0.3">
      <c r="A132" s="119" t="s">
        <v>72</v>
      </c>
      <c r="B132" s="120" t="s">
        <v>243</v>
      </c>
      <c r="C132" s="187" t="s">
        <v>244</v>
      </c>
      <c r="D132" s="122" t="s">
        <v>242</v>
      </c>
      <c r="E132" s="123"/>
      <c r="F132" s="124"/>
      <c r="G132" s="125">
        <f t="shared" si="335"/>
        <v>0</v>
      </c>
      <c r="H132" s="123"/>
      <c r="I132" s="124"/>
      <c r="J132" s="125">
        <f t="shared" si="336"/>
        <v>0</v>
      </c>
      <c r="K132" s="123"/>
      <c r="L132" s="124"/>
      <c r="M132" s="125">
        <f t="shared" si="337"/>
        <v>0</v>
      </c>
      <c r="N132" s="123"/>
      <c r="O132" s="124"/>
      <c r="P132" s="125">
        <f t="shared" si="338"/>
        <v>0</v>
      </c>
      <c r="Q132" s="123"/>
      <c r="R132" s="124"/>
      <c r="S132" s="125">
        <f t="shared" si="339"/>
        <v>0</v>
      </c>
      <c r="T132" s="123"/>
      <c r="U132" s="124"/>
      <c r="V132" s="229">
        <f t="shared" si="340"/>
        <v>0</v>
      </c>
      <c r="W132" s="234">
        <f t="shared" si="341"/>
        <v>0</v>
      </c>
      <c r="X132" s="127">
        <f t="shared" si="342"/>
        <v>0</v>
      </c>
      <c r="Y132" s="127">
        <f t="shared" si="343"/>
        <v>0</v>
      </c>
      <c r="Z132" s="128" t="e">
        <f t="shared" si="344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hidden="1" customHeight="1" thickBot="1" x14ac:dyDescent="0.3">
      <c r="A133" s="119" t="s">
        <v>72</v>
      </c>
      <c r="B133" s="120" t="s">
        <v>245</v>
      </c>
      <c r="C133" s="187" t="s">
        <v>246</v>
      </c>
      <c r="D133" s="122" t="s">
        <v>247</v>
      </c>
      <c r="E133" s="243"/>
      <c r="F133" s="244"/>
      <c r="G133" s="125">
        <f t="shared" si="335"/>
        <v>0</v>
      </c>
      <c r="H133" s="243"/>
      <c r="I133" s="244"/>
      <c r="J133" s="125">
        <f t="shared" si="336"/>
        <v>0</v>
      </c>
      <c r="K133" s="123"/>
      <c r="L133" s="124"/>
      <c r="M133" s="125">
        <f t="shared" si="337"/>
        <v>0</v>
      </c>
      <c r="N133" s="123"/>
      <c r="O133" s="124"/>
      <c r="P133" s="125">
        <f t="shared" si="338"/>
        <v>0</v>
      </c>
      <c r="Q133" s="123"/>
      <c r="R133" s="124"/>
      <c r="S133" s="125">
        <f t="shared" si="339"/>
        <v>0</v>
      </c>
      <c r="T133" s="123"/>
      <c r="U133" s="124"/>
      <c r="V133" s="229">
        <f t="shared" si="340"/>
        <v>0</v>
      </c>
      <c r="W133" s="245">
        <f t="shared" si="341"/>
        <v>0</v>
      </c>
      <c r="X133" s="127">
        <f t="shared" si="342"/>
        <v>0</v>
      </c>
      <c r="Y133" s="127">
        <f t="shared" si="343"/>
        <v>0</v>
      </c>
      <c r="Z133" s="128" t="e">
        <f t="shared" si="344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hidden="1" customHeight="1" thickBot="1" x14ac:dyDescent="0.3">
      <c r="A134" s="119" t="s">
        <v>72</v>
      </c>
      <c r="B134" s="120" t="s">
        <v>248</v>
      </c>
      <c r="C134" s="187" t="s">
        <v>249</v>
      </c>
      <c r="D134" s="122" t="s">
        <v>247</v>
      </c>
      <c r="E134" s="123"/>
      <c r="F134" s="124"/>
      <c r="G134" s="125">
        <f t="shared" si="335"/>
        <v>0</v>
      </c>
      <c r="H134" s="123"/>
      <c r="I134" s="124"/>
      <c r="J134" s="125">
        <f t="shared" si="336"/>
        <v>0</v>
      </c>
      <c r="K134" s="243"/>
      <c r="L134" s="244"/>
      <c r="M134" s="125">
        <f t="shared" si="337"/>
        <v>0</v>
      </c>
      <c r="N134" s="243"/>
      <c r="O134" s="244"/>
      <c r="P134" s="125">
        <f t="shared" si="338"/>
        <v>0</v>
      </c>
      <c r="Q134" s="243"/>
      <c r="R134" s="244"/>
      <c r="S134" s="125">
        <f t="shared" si="339"/>
        <v>0</v>
      </c>
      <c r="T134" s="243"/>
      <c r="U134" s="244"/>
      <c r="V134" s="229">
        <f t="shared" si="340"/>
        <v>0</v>
      </c>
      <c r="W134" s="245">
        <f t="shared" si="341"/>
        <v>0</v>
      </c>
      <c r="X134" s="127">
        <f t="shared" si="342"/>
        <v>0</v>
      </c>
      <c r="Y134" s="127">
        <f t="shared" si="343"/>
        <v>0</v>
      </c>
      <c r="Z134" s="128" t="e">
        <f t="shared" si="344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30" hidden="1" customHeight="1" thickBot="1" x14ac:dyDescent="0.3">
      <c r="A135" s="119" t="s">
        <v>72</v>
      </c>
      <c r="B135" s="120" t="s">
        <v>250</v>
      </c>
      <c r="C135" s="187" t="s">
        <v>251</v>
      </c>
      <c r="D135" s="122" t="s">
        <v>247</v>
      </c>
      <c r="E135" s="123"/>
      <c r="F135" s="124"/>
      <c r="G135" s="125">
        <f t="shared" si="335"/>
        <v>0</v>
      </c>
      <c r="H135" s="123"/>
      <c r="I135" s="124"/>
      <c r="J135" s="125">
        <f t="shared" si="336"/>
        <v>0</v>
      </c>
      <c r="K135" s="123"/>
      <c r="L135" s="124"/>
      <c r="M135" s="125">
        <f t="shared" si="337"/>
        <v>0</v>
      </c>
      <c r="N135" s="123"/>
      <c r="O135" s="124"/>
      <c r="P135" s="125">
        <f t="shared" si="338"/>
        <v>0</v>
      </c>
      <c r="Q135" s="123"/>
      <c r="R135" s="124"/>
      <c r="S135" s="125">
        <f t="shared" si="339"/>
        <v>0</v>
      </c>
      <c r="T135" s="123"/>
      <c r="U135" s="124"/>
      <c r="V135" s="229">
        <f t="shared" si="340"/>
        <v>0</v>
      </c>
      <c r="W135" s="234">
        <f t="shared" si="341"/>
        <v>0</v>
      </c>
      <c r="X135" s="127">
        <f t="shared" si="342"/>
        <v>0</v>
      </c>
      <c r="Y135" s="127">
        <f t="shared" si="343"/>
        <v>0</v>
      </c>
      <c r="Z135" s="128" t="e">
        <f t="shared" si="344"/>
        <v>#DIV/0!</v>
      </c>
      <c r="AA135" s="129"/>
      <c r="AB135" s="131"/>
      <c r="AC135" s="131"/>
      <c r="AD135" s="131"/>
      <c r="AE135" s="131"/>
      <c r="AF135" s="131"/>
      <c r="AG135" s="131"/>
    </row>
    <row r="136" spans="1:33" ht="30" hidden="1" customHeight="1" thickBot="1" x14ac:dyDescent="0.3">
      <c r="A136" s="132" t="s">
        <v>72</v>
      </c>
      <c r="B136" s="154" t="s">
        <v>252</v>
      </c>
      <c r="C136" s="164" t="s">
        <v>253</v>
      </c>
      <c r="D136" s="134"/>
      <c r="E136" s="135"/>
      <c r="F136" s="136">
        <v>0.22</v>
      </c>
      <c r="G136" s="137">
        <f t="shared" si="335"/>
        <v>0</v>
      </c>
      <c r="H136" s="135"/>
      <c r="I136" s="136">
        <v>0.22</v>
      </c>
      <c r="J136" s="137">
        <f t="shared" si="336"/>
        <v>0</v>
      </c>
      <c r="K136" s="135"/>
      <c r="L136" s="136">
        <v>0.22</v>
      </c>
      <c r="M136" s="137">
        <f t="shared" si="337"/>
        <v>0</v>
      </c>
      <c r="N136" s="135"/>
      <c r="O136" s="136">
        <v>0.22</v>
      </c>
      <c r="P136" s="137">
        <f t="shared" si="338"/>
        <v>0</v>
      </c>
      <c r="Q136" s="135"/>
      <c r="R136" s="136">
        <v>0.22</v>
      </c>
      <c r="S136" s="137">
        <f t="shared" si="339"/>
        <v>0</v>
      </c>
      <c r="T136" s="135"/>
      <c r="U136" s="136">
        <v>0.22</v>
      </c>
      <c r="V136" s="236">
        <f t="shared" si="340"/>
        <v>0</v>
      </c>
      <c r="W136" s="237">
        <f t="shared" si="341"/>
        <v>0</v>
      </c>
      <c r="X136" s="238">
        <f t="shared" si="342"/>
        <v>0</v>
      </c>
      <c r="Y136" s="238">
        <f t="shared" si="343"/>
        <v>0</v>
      </c>
      <c r="Z136" s="239" t="e">
        <f t="shared" si="344"/>
        <v>#DIV/0!</v>
      </c>
      <c r="AA136" s="152"/>
      <c r="AB136" s="7"/>
      <c r="AC136" s="7"/>
      <c r="AD136" s="7"/>
      <c r="AE136" s="7"/>
      <c r="AF136" s="7"/>
      <c r="AG136" s="7"/>
    </row>
    <row r="137" spans="1:33" ht="30" customHeight="1" thickBot="1" x14ac:dyDescent="0.3">
      <c r="A137" s="166" t="s">
        <v>254</v>
      </c>
      <c r="B137" s="246"/>
      <c r="C137" s="168"/>
      <c r="D137" s="169"/>
      <c r="E137" s="173">
        <f>SUM(E131:E135)</f>
        <v>0</v>
      </c>
      <c r="F137" s="189"/>
      <c r="G137" s="173">
        <f>SUM(G131:G136)</f>
        <v>0</v>
      </c>
      <c r="H137" s="173">
        <f>SUM(H131:H135)</f>
        <v>0</v>
      </c>
      <c r="I137" s="189"/>
      <c r="J137" s="173">
        <f>SUM(J131:J136)</f>
        <v>0</v>
      </c>
      <c r="K137" s="173">
        <f>SUM(K131:K135)</f>
        <v>0</v>
      </c>
      <c r="L137" s="189"/>
      <c r="M137" s="173">
        <f>SUM(M131:M136)</f>
        <v>0</v>
      </c>
      <c r="N137" s="173">
        <f>SUM(N131:N135)</f>
        <v>0</v>
      </c>
      <c r="O137" s="189"/>
      <c r="P137" s="173">
        <f>SUM(P131:P136)</f>
        <v>0</v>
      </c>
      <c r="Q137" s="173">
        <f>SUM(Q131:Q135)</f>
        <v>0</v>
      </c>
      <c r="R137" s="189"/>
      <c r="S137" s="173">
        <f>SUM(S131:S136)</f>
        <v>0</v>
      </c>
      <c r="T137" s="173">
        <f>SUM(T131:T135)</f>
        <v>0</v>
      </c>
      <c r="U137" s="189"/>
      <c r="V137" s="247">
        <f t="shared" ref="V137:X137" si="345">SUM(V131:V136)</f>
        <v>0</v>
      </c>
      <c r="W137" s="224">
        <f t="shared" si="345"/>
        <v>0</v>
      </c>
      <c r="X137" s="225">
        <f t="shared" si="345"/>
        <v>0</v>
      </c>
      <c r="Y137" s="225">
        <f t="shared" si="343"/>
        <v>0</v>
      </c>
      <c r="Z137" s="225" t="e">
        <f t="shared" si="344"/>
        <v>#DIV/0!</v>
      </c>
      <c r="AA137" s="226"/>
      <c r="AB137" s="7"/>
      <c r="AC137" s="7"/>
      <c r="AD137" s="7"/>
      <c r="AE137" s="7"/>
      <c r="AF137" s="7"/>
      <c r="AG137" s="7"/>
    </row>
    <row r="138" spans="1:33" ht="30" customHeight="1" thickBot="1" x14ac:dyDescent="0.3">
      <c r="A138" s="178" t="s">
        <v>67</v>
      </c>
      <c r="B138" s="179">
        <v>9</v>
      </c>
      <c r="C138" s="180" t="s">
        <v>255</v>
      </c>
      <c r="D138" s="181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248"/>
      <c r="X138" s="248"/>
      <c r="Y138" s="210"/>
      <c r="Z138" s="248"/>
      <c r="AA138" s="249"/>
      <c r="AB138" s="7"/>
      <c r="AC138" s="7"/>
      <c r="AD138" s="7"/>
      <c r="AE138" s="7"/>
      <c r="AF138" s="7"/>
      <c r="AG138" s="7"/>
    </row>
    <row r="139" spans="1:33" ht="30" customHeight="1" x14ac:dyDescent="0.25">
      <c r="A139" s="250" t="s">
        <v>72</v>
      </c>
      <c r="B139" s="251">
        <v>43839</v>
      </c>
      <c r="C139" s="342" t="s">
        <v>256</v>
      </c>
      <c r="D139" s="345" t="s">
        <v>137</v>
      </c>
      <c r="E139" s="346">
        <v>1</v>
      </c>
      <c r="F139" s="347">
        <v>8000</v>
      </c>
      <c r="G139" s="254">
        <f t="shared" ref="G139:G144" si="346">E139*F139</f>
        <v>8000</v>
      </c>
      <c r="H139" s="346">
        <v>1</v>
      </c>
      <c r="I139" s="347">
        <v>8000</v>
      </c>
      <c r="J139" s="254">
        <f t="shared" ref="J139:J144" si="347">H139*I139</f>
        <v>8000</v>
      </c>
      <c r="K139" s="255"/>
      <c r="L139" s="253"/>
      <c r="M139" s="254">
        <f t="shared" ref="M139:M144" si="348">K139*L139</f>
        <v>0</v>
      </c>
      <c r="N139" s="255"/>
      <c r="O139" s="253"/>
      <c r="P139" s="254">
        <f t="shared" ref="P139:P144" si="349">N139*O139</f>
        <v>0</v>
      </c>
      <c r="Q139" s="255"/>
      <c r="R139" s="253"/>
      <c r="S139" s="254">
        <f t="shared" ref="S139:S144" si="350">Q139*R139</f>
        <v>0</v>
      </c>
      <c r="T139" s="255"/>
      <c r="U139" s="253"/>
      <c r="V139" s="254">
        <f t="shared" ref="V139:V144" si="351">T139*U139</f>
        <v>0</v>
      </c>
      <c r="W139" s="231">
        <f t="shared" ref="W139:W144" si="352">G139+M139+S139</f>
        <v>8000</v>
      </c>
      <c r="X139" s="127">
        <f t="shared" ref="X139:X144" si="353">J139+P139+V139</f>
        <v>8000</v>
      </c>
      <c r="Y139" s="127">
        <f t="shared" ref="Y139:Y145" si="354">W139-X139</f>
        <v>0</v>
      </c>
      <c r="Z139" s="128">
        <f t="shared" ref="Z139:Z145" si="355">Y139/W139</f>
        <v>0</v>
      </c>
      <c r="AA139" s="233"/>
      <c r="AB139" s="130"/>
      <c r="AC139" s="131"/>
      <c r="AD139" s="131"/>
      <c r="AE139" s="131"/>
      <c r="AF139" s="131"/>
      <c r="AG139" s="131"/>
    </row>
    <row r="140" spans="1:33" ht="30" customHeight="1" x14ac:dyDescent="0.25">
      <c r="A140" s="119" t="s">
        <v>72</v>
      </c>
      <c r="B140" s="256">
        <v>43870</v>
      </c>
      <c r="C140" s="341" t="s">
        <v>357</v>
      </c>
      <c r="D140" s="348" t="s">
        <v>137</v>
      </c>
      <c r="E140" s="344">
        <v>1</v>
      </c>
      <c r="F140" s="343">
        <v>10500</v>
      </c>
      <c r="G140" s="125">
        <f t="shared" si="346"/>
        <v>10500</v>
      </c>
      <c r="H140" s="344">
        <v>1</v>
      </c>
      <c r="I140" s="343">
        <v>10500</v>
      </c>
      <c r="J140" s="125">
        <f t="shared" si="347"/>
        <v>10500</v>
      </c>
      <c r="K140" s="123"/>
      <c r="L140" s="124"/>
      <c r="M140" s="125">
        <f t="shared" si="348"/>
        <v>0</v>
      </c>
      <c r="N140" s="123"/>
      <c r="O140" s="124"/>
      <c r="P140" s="125">
        <f t="shared" si="349"/>
        <v>0</v>
      </c>
      <c r="Q140" s="123"/>
      <c r="R140" s="124"/>
      <c r="S140" s="125">
        <f t="shared" si="350"/>
        <v>0</v>
      </c>
      <c r="T140" s="123"/>
      <c r="U140" s="124"/>
      <c r="V140" s="125">
        <f t="shared" si="351"/>
        <v>0</v>
      </c>
      <c r="W140" s="126">
        <f t="shared" si="352"/>
        <v>10500</v>
      </c>
      <c r="X140" s="127">
        <f t="shared" si="353"/>
        <v>10500</v>
      </c>
      <c r="Y140" s="127">
        <f t="shared" si="354"/>
        <v>0</v>
      </c>
      <c r="Z140" s="128">
        <f t="shared" si="355"/>
        <v>0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19" t="s">
        <v>72</v>
      </c>
      <c r="B141" s="256">
        <v>43899</v>
      </c>
      <c r="C141" s="341" t="s">
        <v>257</v>
      </c>
      <c r="D141" s="348"/>
      <c r="E141" s="344"/>
      <c r="F141" s="343"/>
      <c r="G141" s="125">
        <f t="shared" si="346"/>
        <v>0</v>
      </c>
      <c r="H141" s="344"/>
      <c r="I141" s="343"/>
      <c r="J141" s="125">
        <f t="shared" si="347"/>
        <v>0</v>
      </c>
      <c r="K141" s="123"/>
      <c r="L141" s="124"/>
      <c r="M141" s="125">
        <f t="shared" si="348"/>
        <v>0</v>
      </c>
      <c r="N141" s="123"/>
      <c r="O141" s="124"/>
      <c r="P141" s="125">
        <f t="shared" si="349"/>
        <v>0</v>
      </c>
      <c r="Q141" s="123"/>
      <c r="R141" s="124"/>
      <c r="S141" s="125">
        <f t="shared" si="350"/>
        <v>0</v>
      </c>
      <c r="T141" s="123"/>
      <c r="U141" s="124"/>
      <c r="V141" s="125">
        <f t="shared" si="351"/>
        <v>0</v>
      </c>
      <c r="W141" s="126">
        <f t="shared" si="352"/>
        <v>0</v>
      </c>
      <c r="X141" s="127">
        <f t="shared" si="353"/>
        <v>0</v>
      </c>
      <c r="Y141" s="127">
        <f t="shared" si="354"/>
        <v>0</v>
      </c>
      <c r="Z141" s="128" t="e">
        <f t="shared" si="355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25">
      <c r="A142" s="119" t="s">
        <v>72</v>
      </c>
      <c r="B142" s="256">
        <v>43930</v>
      </c>
      <c r="C142" s="341" t="s">
        <v>258</v>
      </c>
      <c r="D142" s="348" t="s">
        <v>137</v>
      </c>
      <c r="E142" s="344">
        <v>1</v>
      </c>
      <c r="F142" s="343">
        <v>20000</v>
      </c>
      <c r="G142" s="125">
        <f t="shared" si="346"/>
        <v>20000</v>
      </c>
      <c r="H142" s="344">
        <v>1</v>
      </c>
      <c r="I142" s="343">
        <v>20000</v>
      </c>
      <c r="J142" s="125">
        <f t="shared" si="347"/>
        <v>20000</v>
      </c>
      <c r="K142" s="123"/>
      <c r="L142" s="124"/>
      <c r="M142" s="125">
        <f t="shared" si="348"/>
        <v>0</v>
      </c>
      <c r="N142" s="123"/>
      <c r="O142" s="124"/>
      <c r="P142" s="125">
        <f t="shared" si="349"/>
        <v>0</v>
      </c>
      <c r="Q142" s="123"/>
      <c r="R142" s="124"/>
      <c r="S142" s="125">
        <f t="shared" si="350"/>
        <v>0</v>
      </c>
      <c r="T142" s="123"/>
      <c r="U142" s="124"/>
      <c r="V142" s="125">
        <f t="shared" si="351"/>
        <v>0</v>
      </c>
      <c r="W142" s="126">
        <f t="shared" si="352"/>
        <v>20000</v>
      </c>
      <c r="X142" s="127">
        <f t="shared" si="353"/>
        <v>20000</v>
      </c>
      <c r="Y142" s="127">
        <f t="shared" si="354"/>
        <v>0</v>
      </c>
      <c r="Z142" s="128">
        <f t="shared" si="355"/>
        <v>0</v>
      </c>
      <c r="AA142" s="129"/>
      <c r="AB142" s="131"/>
      <c r="AC142" s="131"/>
      <c r="AD142" s="131"/>
      <c r="AE142" s="131"/>
      <c r="AF142" s="131"/>
      <c r="AG142" s="131"/>
    </row>
    <row r="143" spans="1:33" ht="30" customHeight="1" x14ac:dyDescent="0.25">
      <c r="A143" s="132" t="s">
        <v>72</v>
      </c>
      <c r="B143" s="256">
        <v>43960</v>
      </c>
      <c r="C143" s="163" t="s">
        <v>259</v>
      </c>
      <c r="D143" s="259"/>
      <c r="E143" s="260"/>
      <c r="F143" s="136"/>
      <c r="G143" s="137">
        <f t="shared" si="346"/>
        <v>0</v>
      </c>
      <c r="H143" s="260"/>
      <c r="I143" s="136"/>
      <c r="J143" s="137">
        <f t="shared" si="347"/>
        <v>0</v>
      </c>
      <c r="K143" s="135"/>
      <c r="L143" s="136"/>
      <c r="M143" s="137">
        <f t="shared" si="348"/>
        <v>0</v>
      </c>
      <c r="N143" s="135"/>
      <c r="O143" s="136"/>
      <c r="P143" s="137">
        <f t="shared" si="349"/>
        <v>0</v>
      </c>
      <c r="Q143" s="135"/>
      <c r="R143" s="136"/>
      <c r="S143" s="137">
        <f t="shared" si="350"/>
        <v>0</v>
      </c>
      <c r="T143" s="135"/>
      <c r="U143" s="136"/>
      <c r="V143" s="137">
        <f t="shared" si="351"/>
        <v>0</v>
      </c>
      <c r="W143" s="138">
        <f t="shared" si="352"/>
        <v>0</v>
      </c>
      <c r="X143" s="127">
        <f t="shared" si="353"/>
        <v>0</v>
      </c>
      <c r="Y143" s="127">
        <f t="shared" si="354"/>
        <v>0</v>
      </c>
      <c r="Z143" s="128" t="e">
        <f t="shared" si="355"/>
        <v>#DIV/0!</v>
      </c>
      <c r="AA143" s="139"/>
      <c r="AB143" s="131"/>
      <c r="AC143" s="131"/>
      <c r="AD143" s="131"/>
      <c r="AE143" s="131"/>
      <c r="AF143" s="131"/>
      <c r="AG143" s="131"/>
    </row>
    <row r="144" spans="1:33" ht="30" customHeight="1" thickBot="1" x14ac:dyDescent="0.3">
      <c r="A144" s="132" t="s">
        <v>72</v>
      </c>
      <c r="B144" s="256">
        <v>43991</v>
      </c>
      <c r="C144" s="235" t="s">
        <v>260</v>
      </c>
      <c r="D144" s="148"/>
      <c r="E144" s="135"/>
      <c r="F144" s="136">
        <v>0.22</v>
      </c>
      <c r="G144" s="137">
        <f t="shared" si="346"/>
        <v>0</v>
      </c>
      <c r="H144" s="135"/>
      <c r="I144" s="136">
        <v>0.22</v>
      </c>
      <c r="J144" s="137">
        <f t="shared" si="347"/>
        <v>0</v>
      </c>
      <c r="K144" s="135"/>
      <c r="L144" s="136">
        <v>0.22</v>
      </c>
      <c r="M144" s="137">
        <f t="shared" si="348"/>
        <v>0</v>
      </c>
      <c r="N144" s="135"/>
      <c r="O144" s="136">
        <v>0.22</v>
      </c>
      <c r="P144" s="137">
        <f t="shared" si="349"/>
        <v>0</v>
      </c>
      <c r="Q144" s="135"/>
      <c r="R144" s="136">
        <v>0.22</v>
      </c>
      <c r="S144" s="137">
        <f t="shared" si="350"/>
        <v>0</v>
      </c>
      <c r="T144" s="135"/>
      <c r="U144" s="136">
        <v>0.22</v>
      </c>
      <c r="V144" s="137">
        <f t="shared" si="351"/>
        <v>0</v>
      </c>
      <c r="W144" s="138">
        <f t="shared" si="352"/>
        <v>0</v>
      </c>
      <c r="X144" s="165">
        <f t="shared" si="353"/>
        <v>0</v>
      </c>
      <c r="Y144" s="165">
        <f t="shared" si="354"/>
        <v>0</v>
      </c>
      <c r="Z144" s="223" t="e">
        <f t="shared" si="355"/>
        <v>#DIV/0!</v>
      </c>
      <c r="AA144" s="139"/>
      <c r="AB144" s="7"/>
      <c r="AC144" s="7"/>
      <c r="AD144" s="7"/>
      <c r="AE144" s="7"/>
      <c r="AF144" s="7"/>
      <c r="AG144" s="7"/>
    </row>
    <row r="145" spans="1:33" ht="30" customHeight="1" x14ac:dyDescent="0.25">
      <c r="A145" s="166" t="s">
        <v>261</v>
      </c>
      <c r="B145" s="167"/>
      <c r="C145" s="168"/>
      <c r="D145" s="169"/>
      <c r="E145" s="173">
        <f>SUM(E139:E143)</f>
        <v>3</v>
      </c>
      <c r="F145" s="189"/>
      <c r="G145" s="172">
        <f>SUM(G139:G144)</f>
        <v>38500</v>
      </c>
      <c r="H145" s="173">
        <f>SUM(H139:H143)</f>
        <v>3</v>
      </c>
      <c r="I145" s="189"/>
      <c r="J145" s="172">
        <f>SUM(J139:J144)</f>
        <v>38500</v>
      </c>
      <c r="K145" s="190">
        <f>SUM(K139:K143)</f>
        <v>0</v>
      </c>
      <c r="L145" s="189"/>
      <c r="M145" s="172">
        <f>SUM(M139:M144)</f>
        <v>0</v>
      </c>
      <c r="N145" s="190">
        <f>SUM(N139:N143)</f>
        <v>0</v>
      </c>
      <c r="O145" s="189"/>
      <c r="P145" s="172">
        <f>SUM(P139:P144)</f>
        <v>0</v>
      </c>
      <c r="Q145" s="190">
        <f>SUM(Q139:Q143)</f>
        <v>0</v>
      </c>
      <c r="R145" s="189"/>
      <c r="S145" s="172">
        <f>SUM(S139:S144)</f>
        <v>0</v>
      </c>
      <c r="T145" s="190">
        <f>SUM(T139:T143)</f>
        <v>0</v>
      </c>
      <c r="U145" s="189"/>
      <c r="V145" s="174">
        <f t="shared" ref="V145:X145" si="356">SUM(V139:V144)</f>
        <v>0</v>
      </c>
      <c r="W145" s="224">
        <f t="shared" si="356"/>
        <v>38500</v>
      </c>
      <c r="X145" s="225">
        <f t="shared" si="356"/>
        <v>38500</v>
      </c>
      <c r="Y145" s="225">
        <f t="shared" si="354"/>
        <v>0</v>
      </c>
      <c r="Z145" s="225">
        <f t="shared" si="355"/>
        <v>0</v>
      </c>
      <c r="AA145" s="226"/>
      <c r="AB145" s="7"/>
      <c r="AC145" s="7"/>
      <c r="AD145" s="7"/>
      <c r="AE145" s="7"/>
      <c r="AF145" s="7"/>
      <c r="AG145" s="7"/>
    </row>
    <row r="146" spans="1:33" ht="30" customHeight="1" thickBot="1" x14ac:dyDescent="0.3">
      <c r="A146" s="178" t="s">
        <v>67</v>
      </c>
      <c r="B146" s="208">
        <v>10</v>
      </c>
      <c r="C146" s="261" t="s">
        <v>262</v>
      </c>
      <c r="D146" s="181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227"/>
      <c r="X146" s="227"/>
      <c r="Y146" s="182"/>
      <c r="Z146" s="227"/>
      <c r="AA146" s="228"/>
      <c r="AB146" s="7"/>
      <c r="AC146" s="7"/>
      <c r="AD146" s="7"/>
      <c r="AE146" s="7"/>
      <c r="AF146" s="7"/>
      <c r="AG146" s="7"/>
    </row>
    <row r="147" spans="1:33" ht="30" hidden="1" customHeight="1" thickBot="1" x14ac:dyDescent="0.3">
      <c r="A147" s="119" t="s">
        <v>72</v>
      </c>
      <c r="B147" s="256">
        <v>43840</v>
      </c>
      <c r="C147" s="262" t="s">
        <v>263</v>
      </c>
      <c r="D147" s="252"/>
      <c r="E147" s="263"/>
      <c r="F147" s="160"/>
      <c r="G147" s="161">
        <f t="shared" ref="G147:G151" si="357">E147*F147</f>
        <v>0</v>
      </c>
      <c r="H147" s="263"/>
      <c r="I147" s="160"/>
      <c r="J147" s="161">
        <f t="shared" ref="J147:J151" si="358">H147*I147</f>
        <v>0</v>
      </c>
      <c r="K147" s="159"/>
      <c r="L147" s="160"/>
      <c r="M147" s="161">
        <f t="shared" ref="M147:M151" si="359">K147*L147</f>
        <v>0</v>
      </c>
      <c r="N147" s="159"/>
      <c r="O147" s="160"/>
      <c r="P147" s="161">
        <f t="shared" ref="P147:P151" si="360">N147*O147</f>
        <v>0</v>
      </c>
      <c r="Q147" s="159"/>
      <c r="R147" s="160"/>
      <c r="S147" s="161">
        <f t="shared" ref="S147:S151" si="361">Q147*R147</f>
        <v>0</v>
      </c>
      <c r="T147" s="159"/>
      <c r="U147" s="160"/>
      <c r="V147" s="264">
        <f t="shared" ref="V147:V151" si="362">T147*U147</f>
        <v>0</v>
      </c>
      <c r="W147" s="265">
        <f t="shared" ref="W147:W151" si="363">G147+M147+S147</f>
        <v>0</v>
      </c>
      <c r="X147" s="231">
        <f t="shared" ref="X147:X151" si="364">J147+P147+V147</f>
        <v>0</v>
      </c>
      <c r="Y147" s="231">
        <f t="shared" ref="Y147:Y152" si="365">W147-X147</f>
        <v>0</v>
      </c>
      <c r="Z147" s="232" t="e">
        <f t="shared" ref="Z147:Z152" si="366">Y147/W147</f>
        <v>#DIV/0!</v>
      </c>
      <c r="AA147" s="266"/>
      <c r="AB147" s="131"/>
      <c r="AC147" s="131"/>
      <c r="AD147" s="131"/>
      <c r="AE147" s="131"/>
      <c r="AF147" s="131"/>
      <c r="AG147" s="131"/>
    </row>
    <row r="148" spans="1:33" ht="30" hidden="1" customHeight="1" thickBot="1" x14ac:dyDescent="0.3">
      <c r="A148" s="119" t="s">
        <v>72</v>
      </c>
      <c r="B148" s="256">
        <v>43871</v>
      </c>
      <c r="C148" s="262" t="s">
        <v>263</v>
      </c>
      <c r="D148" s="257"/>
      <c r="E148" s="258"/>
      <c r="F148" s="124"/>
      <c r="G148" s="125">
        <f t="shared" si="357"/>
        <v>0</v>
      </c>
      <c r="H148" s="258"/>
      <c r="I148" s="124"/>
      <c r="J148" s="125">
        <f t="shared" si="358"/>
        <v>0</v>
      </c>
      <c r="K148" s="123"/>
      <c r="L148" s="124"/>
      <c r="M148" s="125">
        <f t="shared" si="359"/>
        <v>0</v>
      </c>
      <c r="N148" s="123"/>
      <c r="O148" s="124"/>
      <c r="P148" s="125">
        <f t="shared" si="360"/>
        <v>0</v>
      </c>
      <c r="Q148" s="123"/>
      <c r="R148" s="124"/>
      <c r="S148" s="125">
        <f t="shared" si="361"/>
        <v>0</v>
      </c>
      <c r="T148" s="123"/>
      <c r="U148" s="124"/>
      <c r="V148" s="229">
        <f t="shared" si="362"/>
        <v>0</v>
      </c>
      <c r="W148" s="234">
        <f t="shared" si="363"/>
        <v>0</v>
      </c>
      <c r="X148" s="127">
        <f t="shared" si="364"/>
        <v>0</v>
      </c>
      <c r="Y148" s="127">
        <f t="shared" si="365"/>
        <v>0</v>
      </c>
      <c r="Z148" s="128" t="e">
        <f t="shared" si="366"/>
        <v>#DIV/0!</v>
      </c>
      <c r="AA148" s="129"/>
      <c r="AB148" s="131"/>
      <c r="AC148" s="131"/>
      <c r="AD148" s="131"/>
      <c r="AE148" s="131"/>
      <c r="AF148" s="131"/>
      <c r="AG148" s="131"/>
    </row>
    <row r="149" spans="1:33" ht="30" hidden="1" customHeight="1" thickBot="1" x14ac:dyDescent="0.3">
      <c r="A149" s="119" t="s">
        <v>72</v>
      </c>
      <c r="B149" s="256">
        <v>43900</v>
      </c>
      <c r="C149" s="262" t="s">
        <v>263</v>
      </c>
      <c r="D149" s="257"/>
      <c r="E149" s="258"/>
      <c r="F149" s="124"/>
      <c r="G149" s="125">
        <f t="shared" si="357"/>
        <v>0</v>
      </c>
      <c r="H149" s="258"/>
      <c r="I149" s="124"/>
      <c r="J149" s="125">
        <f t="shared" si="358"/>
        <v>0</v>
      </c>
      <c r="K149" s="123"/>
      <c r="L149" s="124"/>
      <c r="M149" s="125">
        <f t="shared" si="359"/>
        <v>0</v>
      </c>
      <c r="N149" s="123"/>
      <c r="O149" s="124"/>
      <c r="P149" s="125">
        <f t="shared" si="360"/>
        <v>0</v>
      </c>
      <c r="Q149" s="123"/>
      <c r="R149" s="124"/>
      <c r="S149" s="125">
        <f t="shared" si="361"/>
        <v>0</v>
      </c>
      <c r="T149" s="123"/>
      <c r="U149" s="124"/>
      <c r="V149" s="229">
        <f t="shared" si="362"/>
        <v>0</v>
      </c>
      <c r="W149" s="234">
        <f t="shared" si="363"/>
        <v>0</v>
      </c>
      <c r="X149" s="127">
        <f t="shared" si="364"/>
        <v>0</v>
      </c>
      <c r="Y149" s="127">
        <f t="shared" si="365"/>
        <v>0</v>
      </c>
      <c r="Z149" s="128" t="e">
        <f t="shared" si="366"/>
        <v>#DIV/0!</v>
      </c>
      <c r="AA149" s="129"/>
      <c r="AB149" s="131"/>
      <c r="AC149" s="131"/>
      <c r="AD149" s="131"/>
      <c r="AE149" s="131"/>
      <c r="AF149" s="131"/>
      <c r="AG149" s="131"/>
    </row>
    <row r="150" spans="1:33" ht="30" hidden="1" customHeight="1" thickBot="1" x14ac:dyDescent="0.3">
      <c r="A150" s="132" t="s">
        <v>72</v>
      </c>
      <c r="B150" s="267">
        <v>43931</v>
      </c>
      <c r="C150" s="163" t="s">
        <v>264</v>
      </c>
      <c r="D150" s="259" t="s">
        <v>75</v>
      </c>
      <c r="E150" s="260"/>
      <c r="F150" s="136"/>
      <c r="G150" s="125">
        <f t="shared" si="357"/>
        <v>0</v>
      </c>
      <c r="H150" s="260"/>
      <c r="I150" s="136"/>
      <c r="J150" s="125">
        <f t="shared" si="358"/>
        <v>0</v>
      </c>
      <c r="K150" s="135"/>
      <c r="L150" s="136"/>
      <c r="M150" s="137">
        <f t="shared" si="359"/>
        <v>0</v>
      </c>
      <c r="N150" s="135"/>
      <c r="O150" s="136"/>
      <c r="P150" s="137">
        <f t="shared" si="360"/>
        <v>0</v>
      </c>
      <c r="Q150" s="135"/>
      <c r="R150" s="136"/>
      <c r="S150" s="137">
        <f t="shared" si="361"/>
        <v>0</v>
      </c>
      <c r="T150" s="135"/>
      <c r="U150" s="136"/>
      <c r="V150" s="236">
        <f t="shared" si="362"/>
        <v>0</v>
      </c>
      <c r="W150" s="268">
        <f t="shared" si="363"/>
        <v>0</v>
      </c>
      <c r="X150" s="127">
        <f t="shared" si="364"/>
        <v>0</v>
      </c>
      <c r="Y150" s="127">
        <f t="shared" si="365"/>
        <v>0</v>
      </c>
      <c r="Z150" s="128" t="e">
        <f t="shared" si="366"/>
        <v>#DIV/0!</v>
      </c>
      <c r="AA150" s="220"/>
      <c r="AB150" s="131"/>
      <c r="AC150" s="131"/>
      <c r="AD150" s="131"/>
      <c r="AE150" s="131"/>
      <c r="AF150" s="131"/>
      <c r="AG150" s="131"/>
    </row>
    <row r="151" spans="1:33" ht="30" hidden="1" customHeight="1" thickBot="1" x14ac:dyDescent="0.3">
      <c r="A151" s="132" t="s">
        <v>72</v>
      </c>
      <c r="B151" s="269">
        <v>43961</v>
      </c>
      <c r="C151" s="235" t="s">
        <v>265</v>
      </c>
      <c r="D151" s="270"/>
      <c r="E151" s="135"/>
      <c r="F151" s="136">
        <v>0.22</v>
      </c>
      <c r="G151" s="137">
        <f t="shared" si="357"/>
        <v>0</v>
      </c>
      <c r="H151" s="135"/>
      <c r="I151" s="136">
        <v>0.22</v>
      </c>
      <c r="J151" s="137">
        <f t="shared" si="358"/>
        <v>0</v>
      </c>
      <c r="K151" s="135"/>
      <c r="L151" s="136">
        <v>0.22</v>
      </c>
      <c r="M151" s="137">
        <f t="shared" si="359"/>
        <v>0</v>
      </c>
      <c r="N151" s="135"/>
      <c r="O151" s="136">
        <v>0.22</v>
      </c>
      <c r="P151" s="137">
        <f t="shared" si="360"/>
        <v>0</v>
      </c>
      <c r="Q151" s="135"/>
      <c r="R151" s="136">
        <v>0.22</v>
      </c>
      <c r="S151" s="137">
        <f t="shared" si="361"/>
        <v>0</v>
      </c>
      <c r="T151" s="135"/>
      <c r="U151" s="136">
        <v>0.22</v>
      </c>
      <c r="V151" s="236">
        <f t="shared" si="362"/>
        <v>0</v>
      </c>
      <c r="W151" s="237">
        <f t="shared" si="363"/>
        <v>0</v>
      </c>
      <c r="X151" s="238">
        <f t="shared" si="364"/>
        <v>0</v>
      </c>
      <c r="Y151" s="238">
        <f t="shared" si="365"/>
        <v>0</v>
      </c>
      <c r="Z151" s="239" t="e">
        <f t="shared" si="366"/>
        <v>#DIV/0!</v>
      </c>
      <c r="AA151" s="271"/>
      <c r="AB151" s="7"/>
      <c r="AC151" s="7"/>
      <c r="AD151" s="7"/>
      <c r="AE151" s="7"/>
      <c r="AF151" s="7"/>
      <c r="AG151" s="7"/>
    </row>
    <row r="152" spans="1:33" ht="30" customHeight="1" thickBot="1" x14ac:dyDescent="0.3">
      <c r="A152" s="166" t="s">
        <v>266</v>
      </c>
      <c r="B152" s="167"/>
      <c r="C152" s="168"/>
      <c r="D152" s="169"/>
      <c r="E152" s="173">
        <f>SUM(E147:E150)</f>
        <v>0</v>
      </c>
      <c r="F152" s="189"/>
      <c r="G152" s="172">
        <f>SUM(G147:G151)</f>
        <v>0</v>
      </c>
      <c r="H152" s="173">
        <f>SUM(H147:H150)</f>
        <v>0</v>
      </c>
      <c r="I152" s="189"/>
      <c r="J152" s="172">
        <f>SUM(J147:J151)</f>
        <v>0</v>
      </c>
      <c r="K152" s="190">
        <f>SUM(K147:K150)</f>
        <v>0</v>
      </c>
      <c r="L152" s="189"/>
      <c r="M152" s="172">
        <f>SUM(M147:M151)</f>
        <v>0</v>
      </c>
      <c r="N152" s="190">
        <f>SUM(N147:N150)</f>
        <v>0</v>
      </c>
      <c r="O152" s="189"/>
      <c r="P152" s="172">
        <f>SUM(P147:P151)</f>
        <v>0</v>
      </c>
      <c r="Q152" s="190">
        <f>SUM(Q147:Q150)</f>
        <v>0</v>
      </c>
      <c r="R152" s="189"/>
      <c r="S152" s="172">
        <f>SUM(S147:S151)</f>
        <v>0</v>
      </c>
      <c r="T152" s="190">
        <f>SUM(T147:T150)</f>
        <v>0</v>
      </c>
      <c r="U152" s="189"/>
      <c r="V152" s="174">
        <f t="shared" ref="V152:X152" si="367">SUM(V147:V151)</f>
        <v>0</v>
      </c>
      <c r="W152" s="224">
        <f t="shared" si="367"/>
        <v>0</v>
      </c>
      <c r="X152" s="225">
        <f t="shared" si="367"/>
        <v>0</v>
      </c>
      <c r="Y152" s="225">
        <f t="shared" si="365"/>
        <v>0</v>
      </c>
      <c r="Z152" s="225" t="e">
        <f t="shared" si="366"/>
        <v>#DIV/0!</v>
      </c>
      <c r="AA152" s="226"/>
      <c r="AB152" s="7"/>
      <c r="AC152" s="7"/>
      <c r="AD152" s="7"/>
      <c r="AE152" s="7"/>
      <c r="AF152" s="7"/>
      <c r="AG152" s="7"/>
    </row>
    <row r="153" spans="1:33" ht="29.25" customHeight="1" thickBot="1" x14ac:dyDescent="0.3">
      <c r="A153" s="178" t="s">
        <v>67</v>
      </c>
      <c r="B153" s="208">
        <v>11</v>
      </c>
      <c r="C153" s="180" t="s">
        <v>267</v>
      </c>
      <c r="D153" s="181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7"/>
      <c r="AC153" s="7"/>
      <c r="AD153" s="7"/>
      <c r="AE153" s="7"/>
      <c r="AF153" s="7"/>
      <c r="AG153" s="7"/>
    </row>
    <row r="154" spans="1:33" ht="30" hidden="1" customHeight="1" thickBot="1" x14ac:dyDescent="0.3">
      <c r="A154" s="272" t="s">
        <v>72</v>
      </c>
      <c r="B154" s="256">
        <v>43841</v>
      </c>
      <c r="C154" s="262" t="s">
        <v>268</v>
      </c>
      <c r="D154" s="158" t="s">
        <v>107</v>
      </c>
      <c r="E154" s="159"/>
      <c r="F154" s="160"/>
      <c r="G154" s="161">
        <f t="shared" ref="G154:G155" si="368">E154*F154</f>
        <v>0</v>
      </c>
      <c r="H154" s="159"/>
      <c r="I154" s="160"/>
      <c r="J154" s="161">
        <f t="shared" ref="J154:J155" si="369">H154*I154</f>
        <v>0</v>
      </c>
      <c r="K154" s="159"/>
      <c r="L154" s="160"/>
      <c r="M154" s="161">
        <f t="shared" ref="M154:M155" si="370">K154*L154</f>
        <v>0</v>
      </c>
      <c r="N154" s="159"/>
      <c r="O154" s="160"/>
      <c r="P154" s="161">
        <f t="shared" ref="P154:P155" si="371">N154*O154</f>
        <v>0</v>
      </c>
      <c r="Q154" s="159"/>
      <c r="R154" s="160"/>
      <c r="S154" s="161">
        <f t="shared" ref="S154:S155" si="372">Q154*R154</f>
        <v>0</v>
      </c>
      <c r="T154" s="159"/>
      <c r="U154" s="160"/>
      <c r="V154" s="264">
        <f t="shared" ref="V154:V155" si="373">T154*U154</f>
        <v>0</v>
      </c>
      <c r="W154" s="265">
        <f t="shared" ref="W154:W155" si="374">G154+M154+S154</f>
        <v>0</v>
      </c>
      <c r="X154" s="231">
        <f t="shared" ref="X154:X155" si="375">J154+P154+V154</f>
        <v>0</v>
      </c>
      <c r="Y154" s="231">
        <f t="shared" ref="Y154:Y156" si="376">W154-X154</f>
        <v>0</v>
      </c>
      <c r="Z154" s="232" t="e">
        <f t="shared" ref="Z154:Z156" si="377">Y154/W154</f>
        <v>#DIV/0!</v>
      </c>
      <c r="AA154" s="266"/>
      <c r="AB154" s="131"/>
      <c r="AC154" s="131"/>
      <c r="AD154" s="131"/>
      <c r="AE154" s="131"/>
      <c r="AF154" s="131"/>
      <c r="AG154" s="131"/>
    </row>
    <row r="155" spans="1:33" ht="30" hidden="1" customHeight="1" thickBot="1" x14ac:dyDescent="0.3">
      <c r="A155" s="273" t="s">
        <v>72</v>
      </c>
      <c r="B155" s="256">
        <v>43872</v>
      </c>
      <c r="C155" s="163" t="s">
        <v>268</v>
      </c>
      <c r="D155" s="134" t="s">
        <v>107</v>
      </c>
      <c r="E155" s="135"/>
      <c r="F155" s="136"/>
      <c r="G155" s="125">
        <f t="shared" si="368"/>
        <v>0</v>
      </c>
      <c r="H155" s="135"/>
      <c r="I155" s="136"/>
      <c r="J155" s="125">
        <f t="shared" si="369"/>
        <v>0</v>
      </c>
      <c r="K155" s="135"/>
      <c r="L155" s="136"/>
      <c r="M155" s="137">
        <f t="shared" si="370"/>
        <v>0</v>
      </c>
      <c r="N155" s="135"/>
      <c r="O155" s="136"/>
      <c r="P155" s="137">
        <f t="shared" si="371"/>
        <v>0</v>
      </c>
      <c r="Q155" s="135"/>
      <c r="R155" s="136"/>
      <c r="S155" s="137">
        <f t="shared" si="372"/>
        <v>0</v>
      </c>
      <c r="T155" s="135"/>
      <c r="U155" s="136"/>
      <c r="V155" s="236">
        <f t="shared" si="373"/>
        <v>0</v>
      </c>
      <c r="W155" s="274">
        <f t="shared" si="374"/>
        <v>0</v>
      </c>
      <c r="X155" s="238">
        <f t="shared" si="375"/>
        <v>0</v>
      </c>
      <c r="Y155" s="238">
        <f t="shared" si="376"/>
        <v>0</v>
      </c>
      <c r="Z155" s="239" t="e">
        <f t="shared" si="377"/>
        <v>#DIV/0!</v>
      </c>
      <c r="AA155" s="271"/>
      <c r="AB155" s="130"/>
      <c r="AC155" s="131"/>
      <c r="AD155" s="131"/>
      <c r="AE155" s="131"/>
      <c r="AF155" s="131"/>
      <c r="AG155" s="131"/>
    </row>
    <row r="156" spans="1:33" ht="30" customHeight="1" thickBot="1" x14ac:dyDescent="0.3">
      <c r="A156" s="388" t="s">
        <v>269</v>
      </c>
      <c r="B156" s="389"/>
      <c r="C156" s="389"/>
      <c r="D156" s="390"/>
      <c r="E156" s="173">
        <f>SUM(E154:E155)</f>
        <v>0</v>
      </c>
      <c r="F156" s="189"/>
      <c r="G156" s="172">
        <f t="shared" ref="G156:H156" si="378">SUM(G154:G155)</f>
        <v>0</v>
      </c>
      <c r="H156" s="173">
        <f t="shared" si="378"/>
        <v>0</v>
      </c>
      <c r="I156" s="189"/>
      <c r="J156" s="172">
        <f t="shared" ref="J156:K156" si="379">SUM(J154:J155)</f>
        <v>0</v>
      </c>
      <c r="K156" s="190">
        <f t="shared" si="379"/>
        <v>0</v>
      </c>
      <c r="L156" s="189"/>
      <c r="M156" s="172">
        <f t="shared" ref="M156:N156" si="380">SUM(M154:M155)</f>
        <v>0</v>
      </c>
      <c r="N156" s="190">
        <f t="shared" si="380"/>
        <v>0</v>
      </c>
      <c r="O156" s="189"/>
      <c r="P156" s="172">
        <f t="shared" ref="P156:Q156" si="381">SUM(P154:P155)</f>
        <v>0</v>
      </c>
      <c r="Q156" s="190">
        <f t="shared" si="381"/>
        <v>0</v>
      </c>
      <c r="R156" s="189"/>
      <c r="S156" s="172">
        <f t="shared" ref="S156:T156" si="382">SUM(S154:S155)</f>
        <v>0</v>
      </c>
      <c r="T156" s="190">
        <f t="shared" si="382"/>
        <v>0</v>
      </c>
      <c r="U156" s="189"/>
      <c r="V156" s="174">
        <f t="shared" ref="V156:X156" si="383">SUM(V154:V155)</f>
        <v>0</v>
      </c>
      <c r="W156" s="224">
        <f t="shared" si="383"/>
        <v>0</v>
      </c>
      <c r="X156" s="225">
        <f t="shared" si="383"/>
        <v>0</v>
      </c>
      <c r="Y156" s="225">
        <f t="shared" si="376"/>
        <v>0</v>
      </c>
      <c r="Z156" s="225" t="e">
        <f t="shared" si="377"/>
        <v>#DIV/0!</v>
      </c>
      <c r="AA156" s="226"/>
      <c r="AB156" s="7"/>
      <c r="AC156" s="7"/>
      <c r="AD156" s="7"/>
      <c r="AE156" s="7"/>
      <c r="AF156" s="7"/>
      <c r="AG156" s="7"/>
    </row>
    <row r="157" spans="1:33" ht="30" customHeight="1" thickBot="1" x14ac:dyDescent="0.3">
      <c r="A157" s="207" t="s">
        <v>67</v>
      </c>
      <c r="B157" s="208">
        <v>12</v>
      </c>
      <c r="C157" s="209" t="s">
        <v>270</v>
      </c>
      <c r="D157" s="27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227"/>
      <c r="X157" s="227"/>
      <c r="Y157" s="182"/>
      <c r="Z157" s="227"/>
      <c r="AA157" s="228"/>
      <c r="AB157" s="7"/>
      <c r="AC157" s="7"/>
      <c r="AD157" s="7"/>
      <c r="AE157" s="7"/>
      <c r="AF157" s="7"/>
      <c r="AG157" s="7"/>
    </row>
    <row r="158" spans="1:33" ht="30" hidden="1" customHeight="1" thickBot="1" x14ac:dyDescent="0.3">
      <c r="A158" s="156" t="s">
        <v>72</v>
      </c>
      <c r="B158" s="276">
        <v>43842</v>
      </c>
      <c r="C158" s="277" t="s">
        <v>271</v>
      </c>
      <c r="D158" s="252" t="s">
        <v>272</v>
      </c>
      <c r="E158" s="263"/>
      <c r="F158" s="160"/>
      <c r="G158" s="161">
        <f t="shared" ref="G158:G161" si="384">E158*F158</f>
        <v>0</v>
      </c>
      <c r="H158" s="263"/>
      <c r="I158" s="160"/>
      <c r="J158" s="161">
        <f t="shared" ref="J158:J161" si="385">H158*I158</f>
        <v>0</v>
      </c>
      <c r="K158" s="159"/>
      <c r="L158" s="160"/>
      <c r="M158" s="161">
        <f t="shared" ref="M158:M161" si="386">K158*L158</f>
        <v>0</v>
      </c>
      <c r="N158" s="159"/>
      <c r="O158" s="160"/>
      <c r="P158" s="161">
        <f t="shared" ref="P158:P161" si="387">N158*O158</f>
        <v>0</v>
      </c>
      <c r="Q158" s="159"/>
      <c r="R158" s="160"/>
      <c r="S158" s="161">
        <f t="shared" ref="S158:S161" si="388">Q158*R158</f>
        <v>0</v>
      </c>
      <c r="T158" s="159"/>
      <c r="U158" s="160"/>
      <c r="V158" s="264">
        <f t="shared" ref="V158:V161" si="389">T158*U158</f>
        <v>0</v>
      </c>
      <c r="W158" s="265">
        <f t="shared" ref="W158:W161" si="390">G158+M158+S158</f>
        <v>0</v>
      </c>
      <c r="X158" s="231">
        <f t="shared" ref="X158:X161" si="391">J158+P158+V158</f>
        <v>0</v>
      </c>
      <c r="Y158" s="231">
        <f t="shared" ref="Y158:Y162" si="392">W158-X158</f>
        <v>0</v>
      </c>
      <c r="Z158" s="232" t="e">
        <f t="shared" ref="Z158:Z162" si="393">Y158/W158</f>
        <v>#DIV/0!</v>
      </c>
      <c r="AA158" s="278"/>
      <c r="AB158" s="130"/>
      <c r="AC158" s="131"/>
      <c r="AD158" s="131"/>
      <c r="AE158" s="131"/>
      <c r="AF158" s="131"/>
      <c r="AG158" s="131"/>
    </row>
    <row r="159" spans="1:33" ht="30" hidden="1" customHeight="1" thickBot="1" x14ac:dyDescent="0.3">
      <c r="A159" s="119" t="s">
        <v>72</v>
      </c>
      <c r="B159" s="256">
        <v>43873</v>
      </c>
      <c r="C159" s="187" t="s">
        <v>273</v>
      </c>
      <c r="D159" s="257" t="s">
        <v>242</v>
      </c>
      <c r="E159" s="258"/>
      <c r="F159" s="124"/>
      <c r="G159" s="125">
        <f t="shared" si="384"/>
        <v>0</v>
      </c>
      <c r="H159" s="258"/>
      <c r="I159" s="124"/>
      <c r="J159" s="125">
        <f t="shared" si="385"/>
        <v>0</v>
      </c>
      <c r="K159" s="123"/>
      <c r="L159" s="124"/>
      <c r="M159" s="125">
        <f t="shared" si="386"/>
        <v>0</v>
      </c>
      <c r="N159" s="123"/>
      <c r="O159" s="124"/>
      <c r="P159" s="125">
        <f t="shared" si="387"/>
        <v>0</v>
      </c>
      <c r="Q159" s="123"/>
      <c r="R159" s="124"/>
      <c r="S159" s="125">
        <f t="shared" si="388"/>
        <v>0</v>
      </c>
      <c r="T159" s="123"/>
      <c r="U159" s="124"/>
      <c r="V159" s="229">
        <f t="shared" si="389"/>
        <v>0</v>
      </c>
      <c r="W159" s="279">
        <f t="shared" si="390"/>
        <v>0</v>
      </c>
      <c r="X159" s="127">
        <f t="shared" si="391"/>
        <v>0</v>
      </c>
      <c r="Y159" s="127">
        <f t="shared" si="392"/>
        <v>0</v>
      </c>
      <c r="Z159" s="128" t="e">
        <f t="shared" si="393"/>
        <v>#DIV/0!</v>
      </c>
      <c r="AA159" s="280"/>
      <c r="AB159" s="131"/>
      <c r="AC159" s="131"/>
      <c r="AD159" s="131"/>
      <c r="AE159" s="131"/>
      <c r="AF159" s="131"/>
      <c r="AG159" s="131"/>
    </row>
    <row r="160" spans="1:33" ht="30" hidden="1" customHeight="1" thickBot="1" x14ac:dyDescent="0.3">
      <c r="A160" s="132" t="s">
        <v>72</v>
      </c>
      <c r="B160" s="267">
        <v>43902</v>
      </c>
      <c r="C160" s="163" t="s">
        <v>274</v>
      </c>
      <c r="D160" s="259" t="s">
        <v>242</v>
      </c>
      <c r="E160" s="260"/>
      <c r="F160" s="136"/>
      <c r="G160" s="137">
        <f t="shared" si="384"/>
        <v>0</v>
      </c>
      <c r="H160" s="260"/>
      <c r="I160" s="136"/>
      <c r="J160" s="137">
        <f t="shared" si="385"/>
        <v>0</v>
      </c>
      <c r="K160" s="135"/>
      <c r="L160" s="136"/>
      <c r="M160" s="137">
        <f t="shared" si="386"/>
        <v>0</v>
      </c>
      <c r="N160" s="135"/>
      <c r="O160" s="136"/>
      <c r="P160" s="137">
        <f t="shared" si="387"/>
        <v>0</v>
      </c>
      <c r="Q160" s="135"/>
      <c r="R160" s="136"/>
      <c r="S160" s="137">
        <f t="shared" si="388"/>
        <v>0</v>
      </c>
      <c r="T160" s="135"/>
      <c r="U160" s="136"/>
      <c r="V160" s="236">
        <f t="shared" si="389"/>
        <v>0</v>
      </c>
      <c r="W160" s="268">
        <f t="shared" si="390"/>
        <v>0</v>
      </c>
      <c r="X160" s="127">
        <f t="shared" si="391"/>
        <v>0</v>
      </c>
      <c r="Y160" s="127">
        <f t="shared" si="392"/>
        <v>0</v>
      </c>
      <c r="Z160" s="128" t="e">
        <f t="shared" si="393"/>
        <v>#DIV/0!</v>
      </c>
      <c r="AA160" s="281"/>
      <c r="AB160" s="131"/>
      <c r="AC160" s="131"/>
      <c r="AD160" s="131"/>
      <c r="AE160" s="131"/>
      <c r="AF160" s="131"/>
      <c r="AG160" s="131"/>
    </row>
    <row r="161" spans="1:33" ht="30" hidden="1" customHeight="1" thickBot="1" x14ac:dyDescent="0.3">
      <c r="A161" s="132" t="s">
        <v>72</v>
      </c>
      <c r="B161" s="267">
        <v>43933</v>
      </c>
      <c r="C161" s="235" t="s">
        <v>275</v>
      </c>
      <c r="D161" s="270"/>
      <c r="E161" s="260"/>
      <c r="F161" s="136">
        <v>0.22</v>
      </c>
      <c r="G161" s="137">
        <f t="shared" si="384"/>
        <v>0</v>
      </c>
      <c r="H161" s="260"/>
      <c r="I161" s="136">
        <v>0.22</v>
      </c>
      <c r="J161" s="137">
        <f t="shared" si="385"/>
        <v>0</v>
      </c>
      <c r="K161" s="135"/>
      <c r="L161" s="136">
        <v>0.22</v>
      </c>
      <c r="M161" s="137">
        <f t="shared" si="386"/>
        <v>0</v>
      </c>
      <c r="N161" s="135"/>
      <c r="O161" s="136">
        <v>0.22</v>
      </c>
      <c r="P161" s="137">
        <f t="shared" si="387"/>
        <v>0</v>
      </c>
      <c r="Q161" s="135"/>
      <c r="R161" s="136">
        <v>0.22</v>
      </c>
      <c r="S161" s="137">
        <f t="shared" si="388"/>
        <v>0</v>
      </c>
      <c r="T161" s="135"/>
      <c r="U161" s="136">
        <v>0.22</v>
      </c>
      <c r="V161" s="236">
        <f t="shared" si="389"/>
        <v>0</v>
      </c>
      <c r="W161" s="237">
        <f t="shared" si="390"/>
        <v>0</v>
      </c>
      <c r="X161" s="238">
        <f t="shared" si="391"/>
        <v>0</v>
      </c>
      <c r="Y161" s="238">
        <f t="shared" si="392"/>
        <v>0</v>
      </c>
      <c r="Z161" s="239" t="e">
        <f t="shared" si="393"/>
        <v>#DIV/0!</v>
      </c>
      <c r="AA161" s="152"/>
      <c r="AB161" s="7"/>
      <c r="AC161" s="7"/>
      <c r="AD161" s="7"/>
      <c r="AE161" s="7"/>
      <c r="AF161" s="7"/>
      <c r="AG161" s="7"/>
    </row>
    <row r="162" spans="1:33" ht="30" customHeight="1" thickBot="1" x14ac:dyDescent="0.3">
      <c r="A162" s="166" t="s">
        <v>276</v>
      </c>
      <c r="B162" s="167"/>
      <c r="C162" s="168"/>
      <c r="D162" s="282"/>
      <c r="E162" s="173">
        <f>SUM(E158:E160)</f>
        <v>0</v>
      </c>
      <c r="F162" s="189"/>
      <c r="G162" s="172">
        <f>SUM(G158:G161)</f>
        <v>0</v>
      </c>
      <c r="H162" s="173">
        <f>SUM(H158:H160)</f>
        <v>0</v>
      </c>
      <c r="I162" s="189"/>
      <c r="J162" s="172">
        <f>SUM(J158:J161)</f>
        <v>0</v>
      </c>
      <c r="K162" s="190">
        <f>SUM(K158:K160)</f>
        <v>0</v>
      </c>
      <c r="L162" s="189"/>
      <c r="M162" s="172">
        <f>SUM(M158:M161)</f>
        <v>0</v>
      </c>
      <c r="N162" s="190">
        <f>SUM(N158:N160)</f>
        <v>0</v>
      </c>
      <c r="O162" s="189"/>
      <c r="P162" s="172">
        <f>SUM(P158:P161)</f>
        <v>0</v>
      </c>
      <c r="Q162" s="190">
        <f>SUM(Q158:Q160)</f>
        <v>0</v>
      </c>
      <c r="R162" s="189"/>
      <c r="S162" s="172">
        <f>SUM(S158:S161)</f>
        <v>0</v>
      </c>
      <c r="T162" s="190">
        <f>SUM(T158:T160)</f>
        <v>0</v>
      </c>
      <c r="U162" s="189"/>
      <c r="V162" s="174">
        <f t="shared" ref="V162:X162" si="394">SUM(V158:V161)</f>
        <v>0</v>
      </c>
      <c r="W162" s="224">
        <f t="shared" si="394"/>
        <v>0</v>
      </c>
      <c r="X162" s="225">
        <f t="shared" si="394"/>
        <v>0</v>
      </c>
      <c r="Y162" s="225">
        <f t="shared" si="392"/>
        <v>0</v>
      </c>
      <c r="Z162" s="225" t="e">
        <f t="shared" si="393"/>
        <v>#DIV/0!</v>
      </c>
      <c r="AA162" s="226"/>
      <c r="AB162" s="7"/>
      <c r="AC162" s="7"/>
      <c r="AD162" s="7"/>
      <c r="AE162" s="7"/>
      <c r="AF162" s="7"/>
      <c r="AG162" s="7"/>
    </row>
    <row r="163" spans="1:33" ht="30" customHeight="1" thickBot="1" x14ac:dyDescent="0.3">
      <c r="A163" s="207" t="s">
        <v>67</v>
      </c>
      <c r="B163" s="283">
        <v>13</v>
      </c>
      <c r="C163" s="209" t="s">
        <v>277</v>
      </c>
      <c r="D163" s="104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227"/>
      <c r="X163" s="227"/>
      <c r="Y163" s="182"/>
      <c r="Z163" s="227"/>
      <c r="AA163" s="228"/>
      <c r="AB163" s="6"/>
      <c r="AC163" s="7"/>
      <c r="AD163" s="7"/>
      <c r="AE163" s="7"/>
      <c r="AF163" s="7"/>
      <c r="AG163" s="7"/>
    </row>
    <row r="164" spans="1:33" ht="30" customHeight="1" x14ac:dyDescent="0.25">
      <c r="A164" s="108" t="s">
        <v>69</v>
      </c>
      <c r="B164" s="155" t="s">
        <v>278</v>
      </c>
      <c r="C164" s="284" t="s">
        <v>279</v>
      </c>
      <c r="D164" s="141"/>
      <c r="E164" s="142">
        <f>SUM(E165:E167)</f>
        <v>1</v>
      </c>
      <c r="F164" s="143"/>
      <c r="G164" s="144">
        <f>SUM(G165:G168)</f>
        <v>20000</v>
      </c>
      <c r="H164" s="142">
        <f>SUM(H165:H167)</f>
        <v>1</v>
      </c>
      <c r="I164" s="143"/>
      <c r="J164" s="144">
        <f>SUM(J165:J168)</f>
        <v>20000</v>
      </c>
      <c r="K164" s="142">
        <f>SUM(K165:K167)</f>
        <v>1</v>
      </c>
      <c r="L164" s="143"/>
      <c r="M164" s="144">
        <f>SUM(M165:M168)</f>
        <v>25000</v>
      </c>
      <c r="N164" s="142">
        <f>SUM(N165:N167)</f>
        <v>1</v>
      </c>
      <c r="O164" s="143"/>
      <c r="P164" s="144">
        <f>SUM(P165:P168)</f>
        <v>25000</v>
      </c>
      <c r="Q164" s="142">
        <f>SUM(Q165:Q167)</f>
        <v>0</v>
      </c>
      <c r="R164" s="143"/>
      <c r="S164" s="144">
        <f>SUM(S165:S168)</f>
        <v>0</v>
      </c>
      <c r="T164" s="142">
        <f>SUM(T165:T167)</f>
        <v>0</v>
      </c>
      <c r="U164" s="143"/>
      <c r="V164" s="285">
        <f t="shared" ref="V164:X164" si="395">SUM(V165:V168)</f>
        <v>0</v>
      </c>
      <c r="W164" s="286">
        <f t="shared" si="395"/>
        <v>45000</v>
      </c>
      <c r="X164" s="144">
        <f t="shared" si="395"/>
        <v>45000</v>
      </c>
      <c r="Y164" s="144">
        <f t="shared" ref="Y164:Y188" si="396">W164-X164</f>
        <v>0</v>
      </c>
      <c r="Z164" s="144">
        <f t="shared" ref="Z164:Z189" si="397">Y164/W164</f>
        <v>0</v>
      </c>
      <c r="AA164" s="146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72</v>
      </c>
      <c r="B165" s="120" t="s">
        <v>280</v>
      </c>
      <c r="C165" s="287" t="s">
        <v>281</v>
      </c>
      <c r="D165" s="122" t="s">
        <v>137</v>
      </c>
      <c r="E165" s="123">
        <v>1</v>
      </c>
      <c r="F165" s="124">
        <v>20000</v>
      </c>
      <c r="G165" s="125">
        <f t="shared" ref="G165:G168" si="398">E165*F165</f>
        <v>20000</v>
      </c>
      <c r="H165" s="123">
        <v>1</v>
      </c>
      <c r="I165" s="124">
        <v>20000</v>
      </c>
      <c r="J165" s="125">
        <f t="shared" ref="J165:J168" si="399">H165*I165</f>
        <v>20000</v>
      </c>
      <c r="K165" s="123"/>
      <c r="L165" s="124"/>
      <c r="M165" s="125">
        <f t="shared" ref="M165:M168" si="400">K165*L165</f>
        <v>0</v>
      </c>
      <c r="N165" s="123"/>
      <c r="O165" s="124"/>
      <c r="P165" s="125">
        <f t="shared" ref="P165:P168" si="401">N165*O165</f>
        <v>0</v>
      </c>
      <c r="Q165" s="123"/>
      <c r="R165" s="124"/>
      <c r="S165" s="125">
        <f t="shared" ref="S165:S168" si="402">Q165*R165</f>
        <v>0</v>
      </c>
      <c r="T165" s="123"/>
      <c r="U165" s="124"/>
      <c r="V165" s="229">
        <f t="shared" ref="V165:V168" si="403">T165*U165</f>
        <v>0</v>
      </c>
      <c r="W165" s="234">
        <f t="shared" ref="W165:W168" si="404">G165+M165+S165</f>
        <v>20000</v>
      </c>
      <c r="X165" s="127">
        <f t="shared" ref="X165:X168" si="405">J165+P165+V165</f>
        <v>20000</v>
      </c>
      <c r="Y165" s="127">
        <f t="shared" si="396"/>
        <v>0</v>
      </c>
      <c r="Z165" s="128">
        <f t="shared" si="397"/>
        <v>0</v>
      </c>
      <c r="AA165" s="129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72</v>
      </c>
      <c r="B166" s="120" t="s">
        <v>282</v>
      </c>
      <c r="C166" s="288" t="s">
        <v>283</v>
      </c>
      <c r="D166" s="122" t="s">
        <v>137</v>
      </c>
      <c r="E166" s="123"/>
      <c r="F166" s="124"/>
      <c r="G166" s="125">
        <f t="shared" si="398"/>
        <v>0</v>
      </c>
      <c r="H166" s="123"/>
      <c r="I166" s="124"/>
      <c r="J166" s="125">
        <f t="shared" si="399"/>
        <v>0</v>
      </c>
      <c r="K166" s="123"/>
      <c r="L166" s="124"/>
      <c r="M166" s="125">
        <f t="shared" si="400"/>
        <v>0</v>
      </c>
      <c r="N166" s="123"/>
      <c r="O166" s="124"/>
      <c r="P166" s="125">
        <f t="shared" si="401"/>
        <v>0</v>
      </c>
      <c r="Q166" s="123"/>
      <c r="R166" s="124"/>
      <c r="S166" s="125">
        <f t="shared" si="402"/>
        <v>0</v>
      </c>
      <c r="T166" s="123"/>
      <c r="U166" s="124"/>
      <c r="V166" s="229">
        <f t="shared" si="403"/>
        <v>0</v>
      </c>
      <c r="W166" s="234">
        <f t="shared" si="404"/>
        <v>0</v>
      </c>
      <c r="X166" s="127">
        <f t="shared" si="405"/>
        <v>0</v>
      </c>
      <c r="Y166" s="127">
        <f t="shared" si="396"/>
        <v>0</v>
      </c>
      <c r="Z166" s="128" t="e">
        <f t="shared" si="397"/>
        <v>#DIV/0!</v>
      </c>
      <c r="AA166" s="129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19" t="s">
        <v>72</v>
      </c>
      <c r="B167" s="120" t="s">
        <v>284</v>
      </c>
      <c r="C167" s="288" t="s">
        <v>285</v>
      </c>
      <c r="D167" s="122" t="s">
        <v>137</v>
      </c>
      <c r="E167" s="123"/>
      <c r="F167" s="124"/>
      <c r="G167" s="125">
        <f t="shared" si="398"/>
        <v>0</v>
      </c>
      <c r="H167" s="123"/>
      <c r="I167" s="124"/>
      <c r="J167" s="125">
        <f t="shared" si="399"/>
        <v>0</v>
      </c>
      <c r="K167" s="123">
        <v>1</v>
      </c>
      <c r="L167" s="124">
        <v>25000</v>
      </c>
      <c r="M167" s="125">
        <f t="shared" si="400"/>
        <v>25000</v>
      </c>
      <c r="N167" s="123">
        <v>1</v>
      </c>
      <c r="O167" s="124">
        <v>25000</v>
      </c>
      <c r="P167" s="125">
        <f t="shared" si="401"/>
        <v>25000</v>
      </c>
      <c r="Q167" s="123"/>
      <c r="R167" s="124"/>
      <c r="S167" s="125">
        <f t="shared" si="402"/>
        <v>0</v>
      </c>
      <c r="T167" s="123"/>
      <c r="U167" s="124"/>
      <c r="V167" s="229">
        <f t="shared" si="403"/>
        <v>0</v>
      </c>
      <c r="W167" s="234">
        <f t="shared" si="404"/>
        <v>25000</v>
      </c>
      <c r="X167" s="127">
        <f t="shared" si="405"/>
        <v>25000</v>
      </c>
      <c r="Y167" s="127">
        <f t="shared" si="396"/>
        <v>0</v>
      </c>
      <c r="Z167" s="128">
        <f t="shared" si="397"/>
        <v>0</v>
      </c>
      <c r="AA167" s="129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47" t="s">
        <v>72</v>
      </c>
      <c r="B168" s="154" t="s">
        <v>286</v>
      </c>
      <c r="C168" s="288" t="s">
        <v>287</v>
      </c>
      <c r="D168" s="148"/>
      <c r="E168" s="149"/>
      <c r="F168" s="150">
        <v>0.22</v>
      </c>
      <c r="G168" s="151">
        <f t="shared" si="398"/>
        <v>0</v>
      </c>
      <c r="H168" s="149"/>
      <c r="I168" s="150">
        <v>0.22</v>
      </c>
      <c r="J168" s="151">
        <f t="shared" si="399"/>
        <v>0</v>
      </c>
      <c r="K168" s="149"/>
      <c r="L168" s="150">
        <v>0.22</v>
      </c>
      <c r="M168" s="151">
        <f t="shared" si="400"/>
        <v>0</v>
      </c>
      <c r="N168" s="149"/>
      <c r="O168" s="150">
        <v>0.22</v>
      </c>
      <c r="P168" s="151">
        <f t="shared" si="401"/>
        <v>0</v>
      </c>
      <c r="Q168" s="149"/>
      <c r="R168" s="150">
        <v>0.22</v>
      </c>
      <c r="S168" s="151">
        <f t="shared" si="402"/>
        <v>0</v>
      </c>
      <c r="T168" s="149"/>
      <c r="U168" s="150">
        <v>0.22</v>
      </c>
      <c r="V168" s="289">
        <f t="shared" si="403"/>
        <v>0</v>
      </c>
      <c r="W168" s="237">
        <f t="shared" si="404"/>
        <v>0</v>
      </c>
      <c r="X168" s="238">
        <f t="shared" si="405"/>
        <v>0</v>
      </c>
      <c r="Y168" s="238">
        <f t="shared" si="396"/>
        <v>0</v>
      </c>
      <c r="Z168" s="239" t="e">
        <f t="shared" si="397"/>
        <v>#DIV/0!</v>
      </c>
      <c r="AA168" s="152"/>
      <c r="AB168" s="131"/>
      <c r="AC168" s="131"/>
      <c r="AD168" s="131"/>
      <c r="AE168" s="131"/>
      <c r="AF168" s="131"/>
      <c r="AG168" s="131"/>
    </row>
    <row r="169" spans="1:33" ht="30" customHeight="1" thickBot="1" x14ac:dyDescent="0.3">
      <c r="A169" s="290" t="s">
        <v>69</v>
      </c>
      <c r="B169" s="291" t="s">
        <v>288</v>
      </c>
      <c r="C169" s="222" t="s">
        <v>289</v>
      </c>
      <c r="D169" s="111"/>
      <c r="E169" s="112">
        <f>SUM(E170:E172)</f>
        <v>0</v>
      </c>
      <c r="F169" s="113"/>
      <c r="G169" s="114">
        <f>SUM(G170:G173)</f>
        <v>0</v>
      </c>
      <c r="H169" s="112">
        <f>SUM(H170:H172)</f>
        <v>0</v>
      </c>
      <c r="I169" s="113"/>
      <c r="J169" s="114">
        <f>SUM(J170:J173)</f>
        <v>0</v>
      </c>
      <c r="K169" s="112">
        <f>SUM(K170:K172)</f>
        <v>0</v>
      </c>
      <c r="L169" s="113"/>
      <c r="M169" s="114">
        <f>SUM(M170:M173)</f>
        <v>0</v>
      </c>
      <c r="N169" s="112">
        <f>SUM(N170:N172)</f>
        <v>0</v>
      </c>
      <c r="O169" s="113"/>
      <c r="P169" s="114">
        <f>SUM(P170:P173)</f>
        <v>0</v>
      </c>
      <c r="Q169" s="112">
        <f>SUM(Q170:Q172)</f>
        <v>0</v>
      </c>
      <c r="R169" s="113"/>
      <c r="S169" s="114">
        <f>SUM(S170:S173)</f>
        <v>0</v>
      </c>
      <c r="T169" s="112">
        <f>SUM(T170:T172)</f>
        <v>0</v>
      </c>
      <c r="U169" s="113"/>
      <c r="V169" s="114">
        <f t="shared" ref="V169:X169" si="406">SUM(V170:V173)</f>
        <v>0</v>
      </c>
      <c r="W169" s="114">
        <f t="shared" si="406"/>
        <v>0</v>
      </c>
      <c r="X169" s="114">
        <f t="shared" si="406"/>
        <v>0</v>
      </c>
      <c r="Y169" s="114">
        <f t="shared" si="396"/>
        <v>0</v>
      </c>
      <c r="Z169" s="114" t="e">
        <f t="shared" si="397"/>
        <v>#DIV/0!</v>
      </c>
      <c r="AA169" s="114"/>
      <c r="AB169" s="118"/>
      <c r="AC169" s="118"/>
      <c r="AD169" s="118"/>
      <c r="AE169" s="118"/>
      <c r="AF169" s="118"/>
      <c r="AG169" s="118"/>
    </row>
    <row r="170" spans="1:33" ht="30" hidden="1" customHeight="1" thickBot="1" x14ac:dyDescent="0.3">
      <c r="A170" s="119" t="s">
        <v>72</v>
      </c>
      <c r="B170" s="120" t="s">
        <v>290</v>
      </c>
      <c r="C170" s="187" t="s">
        <v>291</v>
      </c>
      <c r="D170" s="122"/>
      <c r="E170" s="123"/>
      <c r="F170" s="124"/>
      <c r="G170" s="125">
        <f t="shared" ref="G170:G173" si="407">E170*F170</f>
        <v>0</v>
      </c>
      <c r="H170" s="123"/>
      <c r="I170" s="124"/>
      <c r="J170" s="125">
        <f t="shared" ref="J170:J173" si="408">H170*I170</f>
        <v>0</v>
      </c>
      <c r="K170" s="123"/>
      <c r="L170" s="124"/>
      <c r="M170" s="125">
        <f t="shared" ref="M170:M173" si="409">K170*L170</f>
        <v>0</v>
      </c>
      <c r="N170" s="123"/>
      <c r="O170" s="124"/>
      <c r="P170" s="125">
        <f t="shared" ref="P170:P173" si="410">N170*O170</f>
        <v>0</v>
      </c>
      <c r="Q170" s="123"/>
      <c r="R170" s="124"/>
      <c r="S170" s="125">
        <f t="shared" ref="S170:S173" si="411">Q170*R170</f>
        <v>0</v>
      </c>
      <c r="T170" s="123"/>
      <c r="U170" s="124"/>
      <c r="V170" s="125">
        <f t="shared" ref="V170:V173" si="412">T170*U170</f>
        <v>0</v>
      </c>
      <c r="W170" s="126">
        <f t="shared" ref="W170:W173" si="413">G170+M170+S170</f>
        <v>0</v>
      </c>
      <c r="X170" s="127">
        <f t="shared" ref="X170:X173" si="414">J170+P170+V170</f>
        <v>0</v>
      </c>
      <c r="Y170" s="127">
        <f t="shared" si="396"/>
        <v>0</v>
      </c>
      <c r="Z170" s="128" t="e">
        <f t="shared" si="397"/>
        <v>#DIV/0!</v>
      </c>
      <c r="AA170" s="129"/>
      <c r="AB170" s="131"/>
      <c r="AC170" s="131"/>
      <c r="AD170" s="131"/>
      <c r="AE170" s="131"/>
      <c r="AF170" s="131"/>
      <c r="AG170" s="131"/>
    </row>
    <row r="171" spans="1:33" ht="30" hidden="1" customHeight="1" thickBot="1" x14ac:dyDescent="0.3">
      <c r="A171" s="119" t="s">
        <v>72</v>
      </c>
      <c r="B171" s="120" t="s">
        <v>292</v>
      </c>
      <c r="C171" s="187" t="s">
        <v>291</v>
      </c>
      <c r="D171" s="122"/>
      <c r="E171" s="123"/>
      <c r="F171" s="124"/>
      <c r="G171" s="125">
        <f t="shared" si="407"/>
        <v>0</v>
      </c>
      <c r="H171" s="123"/>
      <c r="I171" s="124"/>
      <c r="J171" s="125">
        <f t="shared" si="408"/>
        <v>0</v>
      </c>
      <c r="K171" s="123"/>
      <c r="L171" s="124"/>
      <c r="M171" s="125">
        <f t="shared" si="409"/>
        <v>0</v>
      </c>
      <c r="N171" s="123"/>
      <c r="O171" s="124"/>
      <c r="P171" s="125">
        <f t="shared" si="410"/>
        <v>0</v>
      </c>
      <c r="Q171" s="123"/>
      <c r="R171" s="124"/>
      <c r="S171" s="125">
        <f t="shared" si="411"/>
        <v>0</v>
      </c>
      <c r="T171" s="123"/>
      <c r="U171" s="124"/>
      <c r="V171" s="125">
        <f t="shared" si="412"/>
        <v>0</v>
      </c>
      <c r="W171" s="126">
        <f t="shared" si="413"/>
        <v>0</v>
      </c>
      <c r="X171" s="127">
        <f t="shared" si="414"/>
        <v>0</v>
      </c>
      <c r="Y171" s="127">
        <f t="shared" si="396"/>
        <v>0</v>
      </c>
      <c r="Z171" s="128" t="e">
        <f t="shared" si="397"/>
        <v>#DIV/0!</v>
      </c>
      <c r="AA171" s="129"/>
      <c r="AB171" s="131"/>
      <c r="AC171" s="131"/>
      <c r="AD171" s="131"/>
      <c r="AE171" s="131"/>
      <c r="AF171" s="131"/>
      <c r="AG171" s="131"/>
    </row>
    <row r="172" spans="1:33" ht="30" hidden="1" customHeight="1" thickBot="1" x14ac:dyDescent="0.3">
      <c r="A172" s="132" t="s">
        <v>72</v>
      </c>
      <c r="B172" s="133" t="s">
        <v>293</v>
      </c>
      <c r="C172" s="187" t="s">
        <v>291</v>
      </c>
      <c r="D172" s="134"/>
      <c r="E172" s="135"/>
      <c r="F172" s="136"/>
      <c r="G172" s="137">
        <f t="shared" si="407"/>
        <v>0</v>
      </c>
      <c r="H172" s="135"/>
      <c r="I172" s="136"/>
      <c r="J172" s="137">
        <f t="shared" si="408"/>
        <v>0</v>
      </c>
      <c r="K172" s="135"/>
      <c r="L172" s="136"/>
      <c r="M172" s="137">
        <f t="shared" si="409"/>
        <v>0</v>
      </c>
      <c r="N172" s="135"/>
      <c r="O172" s="136"/>
      <c r="P172" s="137">
        <f t="shared" si="410"/>
        <v>0</v>
      </c>
      <c r="Q172" s="135"/>
      <c r="R172" s="136"/>
      <c r="S172" s="137">
        <f t="shared" si="411"/>
        <v>0</v>
      </c>
      <c r="T172" s="135"/>
      <c r="U172" s="136"/>
      <c r="V172" s="137">
        <f t="shared" si="412"/>
        <v>0</v>
      </c>
      <c r="W172" s="138">
        <f t="shared" si="413"/>
        <v>0</v>
      </c>
      <c r="X172" s="127">
        <f t="shared" si="414"/>
        <v>0</v>
      </c>
      <c r="Y172" s="127">
        <f t="shared" si="396"/>
        <v>0</v>
      </c>
      <c r="Z172" s="128" t="e">
        <f t="shared" si="397"/>
        <v>#DIV/0!</v>
      </c>
      <c r="AA172" s="139"/>
      <c r="AB172" s="131"/>
      <c r="AC172" s="131"/>
      <c r="AD172" s="131"/>
      <c r="AE172" s="131"/>
      <c r="AF172" s="131"/>
      <c r="AG172" s="131"/>
    </row>
    <row r="173" spans="1:33" ht="30" hidden="1" customHeight="1" thickBot="1" x14ac:dyDescent="0.3">
      <c r="A173" s="132" t="s">
        <v>72</v>
      </c>
      <c r="B173" s="133" t="s">
        <v>294</v>
      </c>
      <c r="C173" s="188" t="s">
        <v>295</v>
      </c>
      <c r="D173" s="148"/>
      <c r="E173" s="135"/>
      <c r="F173" s="136">
        <v>0.22</v>
      </c>
      <c r="G173" s="137">
        <f t="shared" si="407"/>
        <v>0</v>
      </c>
      <c r="H173" s="135"/>
      <c r="I173" s="136">
        <v>0.22</v>
      </c>
      <c r="J173" s="137">
        <f t="shared" si="408"/>
        <v>0</v>
      </c>
      <c r="K173" s="135"/>
      <c r="L173" s="136">
        <v>0.22</v>
      </c>
      <c r="M173" s="137">
        <f t="shared" si="409"/>
        <v>0</v>
      </c>
      <c r="N173" s="135"/>
      <c r="O173" s="136">
        <v>0.22</v>
      </c>
      <c r="P173" s="137">
        <f t="shared" si="410"/>
        <v>0</v>
      </c>
      <c r="Q173" s="135"/>
      <c r="R173" s="136">
        <v>0.22</v>
      </c>
      <c r="S173" s="137">
        <f t="shared" si="411"/>
        <v>0</v>
      </c>
      <c r="T173" s="135"/>
      <c r="U173" s="136">
        <v>0.22</v>
      </c>
      <c r="V173" s="137">
        <f t="shared" si="412"/>
        <v>0</v>
      </c>
      <c r="W173" s="138">
        <f t="shared" si="413"/>
        <v>0</v>
      </c>
      <c r="X173" s="127">
        <f t="shared" si="414"/>
        <v>0</v>
      </c>
      <c r="Y173" s="127">
        <f t="shared" si="396"/>
        <v>0</v>
      </c>
      <c r="Z173" s="128" t="e">
        <f t="shared" si="397"/>
        <v>#DIV/0!</v>
      </c>
      <c r="AA173" s="152"/>
      <c r="AB173" s="131"/>
      <c r="AC173" s="131"/>
      <c r="AD173" s="131"/>
      <c r="AE173" s="131"/>
      <c r="AF173" s="131"/>
      <c r="AG173" s="131"/>
    </row>
    <row r="174" spans="1:33" ht="30" customHeight="1" x14ac:dyDescent="0.25">
      <c r="A174" s="108" t="s">
        <v>69</v>
      </c>
      <c r="B174" s="155" t="s">
        <v>296</v>
      </c>
      <c r="C174" s="222" t="s">
        <v>297</v>
      </c>
      <c r="D174" s="141"/>
      <c r="E174" s="142">
        <f>SUM(E175:E177)</f>
        <v>0</v>
      </c>
      <c r="F174" s="143"/>
      <c r="G174" s="144">
        <f t="shared" ref="G174:H174" si="415">SUM(G175:G177)</f>
        <v>0</v>
      </c>
      <c r="H174" s="142">
        <f t="shared" si="415"/>
        <v>0</v>
      </c>
      <c r="I174" s="143"/>
      <c r="J174" s="144">
        <f t="shared" ref="J174:K174" si="416">SUM(J175:J177)</f>
        <v>0</v>
      </c>
      <c r="K174" s="142">
        <f t="shared" si="416"/>
        <v>0</v>
      </c>
      <c r="L174" s="143"/>
      <c r="M174" s="144">
        <f t="shared" ref="M174:N174" si="417">SUM(M175:M177)</f>
        <v>0</v>
      </c>
      <c r="N174" s="142">
        <f t="shared" si="417"/>
        <v>0</v>
      </c>
      <c r="O174" s="143"/>
      <c r="P174" s="144">
        <f t="shared" ref="P174:Q174" si="418">SUM(P175:P177)</f>
        <v>0</v>
      </c>
      <c r="Q174" s="142">
        <f t="shared" si="418"/>
        <v>0</v>
      </c>
      <c r="R174" s="143"/>
      <c r="S174" s="144">
        <f t="shared" ref="S174:T174" si="419">SUM(S175:S177)</f>
        <v>0</v>
      </c>
      <c r="T174" s="142">
        <f t="shared" si="419"/>
        <v>0</v>
      </c>
      <c r="U174" s="143"/>
      <c r="V174" s="144">
        <f t="shared" ref="V174:X174" si="420">SUM(V175:V177)</f>
        <v>0</v>
      </c>
      <c r="W174" s="144">
        <f t="shared" si="420"/>
        <v>0</v>
      </c>
      <c r="X174" s="144">
        <f t="shared" si="420"/>
        <v>0</v>
      </c>
      <c r="Y174" s="144">
        <f t="shared" si="396"/>
        <v>0</v>
      </c>
      <c r="Z174" s="144" t="e">
        <f t="shared" si="397"/>
        <v>#DIV/0!</v>
      </c>
      <c r="AA174" s="292"/>
      <c r="AB174" s="118"/>
      <c r="AC174" s="118"/>
      <c r="AD174" s="118"/>
      <c r="AE174" s="118"/>
      <c r="AF174" s="118"/>
      <c r="AG174" s="118"/>
    </row>
    <row r="175" spans="1:33" ht="0.75" customHeight="1" thickBot="1" x14ac:dyDescent="0.3">
      <c r="A175" s="119" t="s">
        <v>72</v>
      </c>
      <c r="B175" s="120" t="s">
        <v>298</v>
      </c>
      <c r="C175" s="187" t="s">
        <v>299</v>
      </c>
      <c r="D175" s="122"/>
      <c r="E175" s="123"/>
      <c r="F175" s="124"/>
      <c r="G175" s="125">
        <f t="shared" ref="G175:G177" si="421">E175*F175</f>
        <v>0</v>
      </c>
      <c r="H175" s="123"/>
      <c r="I175" s="124"/>
      <c r="J175" s="125">
        <f t="shared" ref="J175:J177" si="422">H175*I175</f>
        <v>0</v>
      </c>
      <c r="K175" s="123"/>
      <c r="L175" s="124"/>
      <c r="M175" s="125">
        <f t="shared" ref="M175:M177" si="423">K175*L175</f>
        <v>0</v>
      </c>
      <c r="N175" s="123"/>
      <c r="O175" s="124"/>
      <c r="P175" s="125">
        <f t="shared" ref="P175:P177" si="424">N175*O175</f>
        <v>0</v>
      </c>
      <c r="Q175" s="123"/>
      <c r="R175" s="124"/>
      <c r="S175" s="125">
        <f t="shared" ref="S175:S177" si="425">Q175*R175</f>
        <v>0</v>
      </c>
      <c r="T175" s="123"/>
      <c r="U175" s="124"/>
      <c r="V175" s="125">
        <f t="shared" ref="V175:V177" si="426">T175*U175</f>
        <v>0</v>
      </c>
      <c r="W175" s="126">
        <f t="shared" ref="W175:W177" si="427">G175+M175+S175</f>
        <v>0</v>
      </c>
      <c r="X175" s="127">
        <f t="shared" ref="X175:X177" si="428">J175+P175+V175</f>
        <v>0</v>
      </c>
      <c r="Y175" s="127">
        <f t="shared" si="396"/>
        <v>0</v>
      </c>
      <c r="Z175" s="128" t="e">
        <f t="shared" si="397"/>
        <v>#DIV/0!</v>
      </c>
      <c r="AA175" s="280"/>
      <c r="AB175" s="131"/>
      <c r="AC175" s="131"/>
      <c r="AD175" s="131"/>
      <c r="AE175" s="131"/>
      <c r="AF175" s="131"/>
      <c r="AG175" s="131"/>
    </row>
    <row r="176" spans="1:33" ht="30" hidden="1" customHeight="1" thickBot="1" x14ac:dyDescent="0.3">
      <c r="A176" s="119" t="s">
        <v>72</v>
      </c>
      <c r="B176" s="120" t="s">
        <v>300</v>
      </c>
      <c r="C176" s="187" t="s">
        <v>299</v>
      </c>
      <c r="D176" s="122"/>
      <c r="E176" s="123"/>
      <c r="F176" s="124"/>
      <c r="G176" s="125">
        <f t="shared" si="421"/>
        <v>0</v>
      </c>
      <c r="H176" s="123"/>
      <c r="I176" s="124"/>
      <c r="J176" s="125">
        <f t="shared" si="422"/>
        <v>0</v>
      </c>
      <c r="K176" s="123"/>
      <c r="L176" s="124"/>
      <c r="M176" s="125">
        <f t="shared" si="423"/>
        <v>0</v>
      </c>
      <c r="N176" s="123"/>
      <c r="O176" s="124"/>
      <c r="P176" s="125">
        <f t="shared" si="424"/>
        <v>0</v>
      </c>
      <c r="Q176" s="123"/>
      <c r="R176" s="124"/>
      <c r="S176" s="125">
        <f t="shared" si="425"/>
        <v>0</v>
      </c>
      <c r="T176" s="123"/>
      <c r="U176" s="124"/>
      <c r="V176" s="125">
        <f t="shared" si="426"/>
        <v>0</v>
      </c>
      <c r="W176" s="126">
        <f t="shared" si="427"/>
        <v>0</v>
      </c>
      <c r="X176" s="127">
        <f t="shared" si="428"/>
        <v>0</v>
      </c>
      <c r="Y176" s="127">
        <f t="shared" si="396"/>
        <v>0</v>
      </c>
      <c r="Z176" s="128" t="e">
        <f t="shared" si="397"/>
        <v>#DIV/0!</v>
      </c>
      <c r="AA176" s="280"/>
      <c r="AB176" s="131"/>
      <c r="AC176" s="131"/>
      <c r="AD176" s="131"/>
      <c r="AE176" s="131"/>
      <c r="AF176" s="131"/>
      <c r="AG176" s="131"/>
    </row>
    <row r="177" spans="1:33" ht="30" hidden="1" customHeight="1" thickBot="1" x14ac:dyDescent="0.3">
      <c r="A177" s="132" t="s">
        <v>72</v>
      </c>
      <c r="B177" s="133" t="s">
        <v>301</v>
      </c>
      <c r="C177" s="163" t="s">
        <v>299</v>
      </c>
      <c r="D177" s="134"/>
      <c r="E177" s="135"/>
      <c r="F177" s="136"/>
      <c r="G177" s="137">
        <f t="shared" si="421"/>
        <v>0</v>
      </c>
      <c r="H177" s="135"/>
      <c r="I177" s="136"/>
      <c r="J177" s="137">
        <f t="shared" si="422"/>
        <v>0</v>
      </c>
      <c r="K177" s="135"/>
      <c r="L177" s="136"/>
      <c r="M177" s="137">
        <f t="shared" si="423"/>
        <v>0</v>
      </c>
      <c r="N177" s="135"/>
      <c r="O177" s="136"/>
      <c r="P177" s="137">
        <f t="shared" si="424"/>
        <v>0</v>
      </c>
      <c r="Q177" s="135"/>
      <c r="R177" s="136"/>
      <c r="S177" s="137">
        <f t="shared" si="425"/>
        <v>0</v>
      </c>
      <c r="T177" s="135"/>
      <c r="U177" s="136"/>
      <c r="V177" s="137">
        <f t="shared" si="426"/>
        <v>0</v>
      </c>
      <c r="W177" s="138">
        <f t="shared" si="427"/>
        <v>0</v>
      </c>
      <c r="X177" s="127">
        <f t="shared" si="428"/>
        <v>0</v>
      </c>
      <c r="Y177" s="127">
        <f t="shared" si="396"/>
        <v>0</v>
      </c>
      <c r="Z177" s="128" t="e">
        <f t="shared" si="397"/>
        <v>#DIV/0!</v>
      </c>
      <c r="AA177" s="281"/>
      <c r="AB177" s="131"/>
      <c r="AC177" s="131"/>
      <c r="AD177" s="131"/>
      <c r="AE177" s="131"/>
      <c r="AF177" s="131"/>
      <c r="AG177" s="131"/>
    </row>
    <row r="178" spans="1:33" ht="30" customHeight="1" x14ac:dyDescent="0.25">
      <c r="A178" s="108" t="s">
        <v>69</v>
      </c>
      <c r="B178" s="155" t="s">
        <v>302</v>
      </c>
      <c r="C178" s="293" t="s">
        <v>277</v>
      </c>
      <c r="D178" s="141"/>
      <c r="E178" s="142">
        <f>SUM(E179:E186)</f>
        <v>10</v>
      </c>
      <c r="F178" s="143"/>
      <c r="G178" s="144">
        <f>SUM(G179:G187)</f>
        <v>97100</v>
      </c>
      <c r="H178" s="142">
        <f>SUM(H179:H186)</f>
        <v>10</v>
      </c>
      <c r="I178" s="143"/>
      <c r="J178" s="144">
        <f>SUM(J179:J187)</f>
        <v>97100</v>
      </c>
      <c r="K178" s="142">
        <f>SUM(K179:K186)</f>
        <v>0</v>
      </c>
      <c r="L178" s="143"/>
      <c r="M178" s="144">
        <f>SUM(M179:M187)</f>
        <v>0</v>
      </c>
      <c r="N178" s="142">
        <f>SUM(N179:N186)</f>
        <v>0</v>
      </c>
      <c r="O178" s="143"/>
      <c r="P178" s="144">
        <f>SUM(P179:P187)</f>
        <v>0</v>
      </c>
      <c r="Q178" s="142">
        <f>SUM(Q179:Q186)</f>
        <v>0</v>
      </c>
      <c r="R178" s="143"/>
      <c r="S178" s="144">
        <f>SUM(S179:S187)</f>
        <v>0</v>
      </c>
      <c r="T178" s="142">
        <f>SUM(T179:T186)</f>
        <v>0</v>
      </c>
      <c r="U178" s="143"/>
      <c r="V178" s="144">
        <f t="shared" ref="V178:X178" si="429">SUM(V179:V187)</f>
        <v>0</v>
      </c>
      <c r="W178" s="144">
        <f t="shared" si="429"/>
        <v>97100</v>
      </c>
      <c r="X178" s="144">
        <f t="shared" si="429"/>
        <v>97100</v>
      </c>
      <c r="Y178" s="144">
        <f t="shared" si="396"/>
        <v>0</v>
      </c>
      <c r="Z178" s="144">
        <f t="shared" si="397"/>
        <v>0</v>
      </c>
      <c r="AA178" s="292"/>
      <c r="AB178" s="118"/>
      <c r="AC178" s="118"/>
      <c r="AD178" s="118"/>
      <c r="AE178" s="118"/>
      <c r="AF178" s="118"/>
      <c r="AG178" s="118"/>
    </row>
    <row r="179" spans="1:33" ht="30" customHeight="1" x14ac:dyDescent="0.25">
      <c r="A179" s="119" t="s">
        <v>72</v>
      </c>
      <c r="B179" s="120" t="s">
        <v>303</v>
      </c>
      <c r="C179" s="187" t="s">
        <v>304</v>
      </c>
      <c r="D179" s="122"/>
      <c r="E179" s="123"/>
      <c r="F179" s="124"/>
      <c r="G179" s="125">
        <f t="shared" ref="G179:G187" si="430">E179*F179</f>
        <v>0</v>
      </c>
      <c r="H179" s="123"/>
      <c r="I179" s="124"/>
      <c r="J179" s="125">
        <f t="shared" ref="J179:J187" si="431">H179*I179</f>
        <v>0</v>
      </c>
      <c r="K179" s="123"/>
      <c r="L179" s="124"/>
      <c r="M179" s="125">
        <f t="shared" ref="M179:M187" si="432">K179*L179</f>
        <v>0</v>
      </c>
      <c r="N179" s="123"/>
      <c r="O179" s="124"/>
      <c r="P179" s="125">
        <f t="shared" ref="P179:P187" si="433">N179*O179</f>
        <v>0</v>
      </c>
      <c r="Q179" s="123"/>
      <c r="R179" s="124"/>
      <c r="S179" s="125">
        <f t="shared" ref="S179:S187" si="434">Q179*R179</f>
        <v>0</v>
      </c>
      <c r="T179" s="123"/>
      <c r="U179" s="124"/>
      <c r="V179" s="125">
        <f t="shared" ref="V179:V187" si="435">T179*U179</f>
        <v>0</v>
      </c>
      <c r="W179" s="126">
        <f t="shared" ref="W179:W187" si="436">G179+M179+S179</f>
        <v>0</v>
      </c>
      <c r="X179" s="127">
        <f t="shared" ref="X179:X187" si="437">J179+P179+V179</f>
        <v>0</v>
      </c>
      <c r="Y179" s="127">
        <f t="shared" si="396"/>
        <v>0</v>
      </c>
      <c r="Z179" s="128" t="e">
        <f t="shared" si="397"/>
        <v>#DIV/0!</v>
      </c>
      <c r="AA179" s="280"/>
      <c r="AB179" s="131"/>
      <c r="AC179" s="131"/>
      <c r="AD179" s="131"/>
      <c r="AE179" s="131"/>
      <c r="AF179" s="131"/>
      <c r="AG179" s="131"/>
    </row>
    <row r="180" spans="1:33" ht="30" customHeight="1" x14ac:dyDescent="0.25">
      <c r="A180" s="119" t="s">
        <v>72</v>
      </c>
      <c r="B180" s="120" t="s">
        <v>305</v>
      </c>
      <c r="C180" s="187" t="s">
        <v>306</v>
      </c>
      <c r="D180" s="122"/>
      <c r="E180" s="123"/>
      <c r="F180" s="124"/>
      <c r="G180" s="125">
        <f t="shared" si="430"/>
        <v>0</v>
      </c>
      <c r="H180" s="123"/>
      <c r="I180" s="124"/>
      <c r="J180" s="125">
        <f t="shared" si="431"/>
        <v>0</v>
      </c>
      <c r="K180" s="123"/>
      <c r="L180" s="124"/>
      <c r="M180" s="125">
        <f t="shared" si="432"/>
        <v>0</v>
      </c>
      <c r="N180" s="123"/>
      <c r="O180" s="124"/>
      <c r="P180" s="125">
        <f t="shared" si="433"/>
        <v>0</v>
      </c>
      <c r="Q180" s="123"/>
      <c r="R180" s="124"/>
      <c r="S180" s="125">
        <f t="shared" si="434"/>
        <v>0</v>
      </c>
      <c r="T180" s="123"/>
      <c r="U180" s="124"/>
      <c r="V180" s="125">
        <f t="shared" si="435"/>
        <v>0</v>
      </c>
      <c r="W180" s="138">
        <f t="shared" si="436"/>
        <v>0</v>
      </c>
      <c r="X180" s="127">
        <f t="shared" si="437"/>
        <v>0</v>
      </c>
      <c r="Y180" s="127">
        <f t="shared" si="396"/>
        <v>0</v>
      </c>
      <c r="Z180" s="128" t="e">
        <f t="shared" si="397"/>
        <v>#DIV/0!</v>
      </c>
      <c r="AA180" s="280"/>
      <c r="AB180" s="131"/>
      <c r="AC180" s="131"/>
      <c r="AD180" s="131"/>
      <c r="AE180" s="131"/>
      <c r="AF180" s="131"/>
      <c r="AG180" s="131"/>
    </row>
    <row r="181" spans="1:33" ht="30" customHeight="1" x14ac:dyDescent="0.25">
      <c r="A181" s="119" t="s">
        <v>72</v>
      </c>
      <c r="B181" s="120" t="s">
        <v>307</v>
      </c>
      <c r="C181" s="187" t="s">
        <v>308</v>
      </c>
      <c r="D181" s="122"/>
      <c r="E181" s="123"/>
      <c r="F181" s="124"/>
      <c r="G181" s="125">
        <f t="shared" si="430"/>
        <v>0</v>
      </c>
      <c r="H181" s="123"/>
      <c r="I181" s="124"/>
      <c r="J181" s="125">
        <f t="shared" si="431"/>
        <v>0</v>
      </c>
      <c r="K181" s="123"/>
      <c r="L181" s="124"/>
      <c r="M181" s="125">
        <f t="shared" si="432"/>
        <v>0</v>
      </c>
      <c r="N181" s="123"/>
      <c r="O181" s="124"/>
      <c r="P181" s="125">
        <f t="shared" si="433"/>
        <v>0</v>
      </c>
      <c r="Q181" s="123"/>
      <c r="R181" s="124"/>
      <c r="S181" s="125">
        <f t="shared" si="434"/>
        <v>0</v>
      </c>
      <c r="T181" s="123"/>
      <c r="U181" s="124"/>
      <c r="V181" s="125">
        <f t="shared" si="435"/>
        <v>0</v>
      </c>
      <c r="W181" s="138">
        <f t="shared" si="436"/>
        <v>0</v>
      </c>
      <c r="X181" s="127">
        <f t="shared" si="437"/>
        <v>0</v>
      </c>
      <c r="Y181" s="127">
        <f t="shared" si="396"/>
        <v>0</v>
      </c>
      <c r="Z181" s="128" t="e">
        <f t="shared" si="397"/>
        <v>#DIV/0!</v>
      </c>
      <c r="AA181" s="280"/>
      <c r="AB181" s="131"/>
      <c r="AC181" s="131"/>
      <c r="AD181" s="131"/>
      <c r="AE181" s="131"/>
      <c r="AF181" s="131"/>
      <c r="AG181" s="131"/>
    </row>
    <row r="182" spans="1:33" ht="30" customHeight="1" x14ac:dyDescent="0.25">
      <c r="A182" s="119" t="s">
        <v>72</v>
      </c>
      <c r="B182" s="120" t="s">
        <v>309</v>
      </c>
      <c r="C182" s="187" t="s">
        <v>310</v>
      </c>
      <c r="D182" s="122"/>
      <c r="E182" s="123"/>
      <c r="F182" s="124"/>
      <c r="G182" s="125">
        <f t="shared" si="430"/>
        <v>0</v>
      </c>
      <c r="H182" s="123"/>
      <c r="I182" s="124"/>
      <c r="J182" s="125">
        <f t="shared" si="431"/>
        <v>0</v>
      </c>
      <c r="K182" s="123"/>
      <c r="L182" s="124"/>
      <c r="M182" s="125">
        <f t="shared" si="432"/>
        <v>0</v>
      </c>
      <c r="N182" s="123"/>
      <c r="O182" s="124"/>
      <c r="P182" s="125">
        <f t="shared" si="433"/>
        <v>0</v>
      </c>
      <c r="Q182" s="123"/>
      <c r="R182" s="124"/>
      <c r="S182" s="125">
        <f t="shared" si="434"/>
        <v>0</v>
      </c>
      <c r="T182" s="123"/>
      <c r="U182" s="124"/>
      <c r="V182" s="125">
        <f t="shared" si="435"/>
        <v>0</v>
      </c>
      <c r="W182" s="138">
        <f t="shared" si="436"/>
        <v>0</v>
      </c>
      <c r="X182" s="127">
        <f t="shared" si="437"/>
        <v>0</v>
      </c>
      <c r="Y182" s="127">
        <f t="shared" si="396"/>
        <v>0</v>
      </c>
      <c r="Z182" s="128" t="e">
        <f t="shared" si="397"/>
        <v>#DIV/0!</v>
      </c>
      <c r="AA182" s="280"/>
      <c r="AB182" s="131"/>
      <c r="AC182" s="131"/>
      <c r="AD182" s="131"/>
      <c r="AE182" s="131"/>
      <c r="AF182" s="131"/>
      <c r="AG182" s="131"/>
    </row>
    <row r="183" spans="1:33" ht="30" customHeight="1" x14ac:dyDescent="0.25">
      <c r="A183" s="119" t="s">
        <v>72</v>
      </c>
      <c r="B183" s="120" t="s">
        <v>311</v>
      </c>
      <c r="C183" s="349" t="s">
        <v>359</v>
      </c>
      <c r="D183" s="122" t="s">
        <v>137</v>
      </c>
      <c r="E183" s="350">
        <v>1</v>
      </c>
      <c r="F183" s="351">
        <v>28000</v>
      </c>
      <c r="G183" s="125">
        <f t="shared" si="430"/>
        <v>28000</v>
      </c>
      <c r="H183" s="354">
        <v>1</v>
      </c>
      <c r="I183" s="355">
        <v>28000</v>
      </c>
      <c r="J183" s="125">
        <f t="shared" si="431"/>
        <v>28000</v>
      </c>
      <c r="K183" s="123"/>
      <c r="L183" s="124"/>
      <c r="M183" s="125">
        <f t="shared" si="432"/>
        <v>0</v>
      </c>
      <c r="N183" s="123"/>
      <c r="O183" s="124"/>
      <c r="P183" s="125">
        <f t="shared" si="433"/>
        <v>0</v>
      </c>
      <c r="Q183" s="123"/>
      <c r="R183" s="124"/>
      <c r="S183" s="125">
        <f t="shared" si="434"/>
        <v>0</v>
      </c>
      <c r="T183" s="123"/>
      <c r="U183" s="124"/>
      <c r="V183" s="125">
        <f t="shared" si="435"/>
        <v>0</v>
      </c>
      <c r="W183" s="138">
        <f t="shared" si="436"/>
        <v>28000</v>
      </c>
      <c r="X183" s="127">
        <f t="shared" si="437"/>
        <v>28000</v>
      </c>
      <c r="Y183" s="127">
        <f t="shared" si="396"/>
        <v>0</v>
      </c>
      <c r="Z183" s="128">
        <f t="shared" si="397"/>
        <v>0</v>
      </c>
      <c r="AA183" s="280"/>
      <c r="AB183" s="130"/>
      <c r="AC183" s="131"/>
      <c r="AD183" s="131"/>
      <c r="AE183" s="131"/>
      <c r="AF183" s="131"/>
      <c r="AG183" s="131"/>
    </row>
    <row r="184" spans="1:33" ht="30" customHeight="1" x14ac:dyDescent="0.25">
      <c r="A184" s="119" t="s">
        <v>72</v>
      </c>
      <c r="B184" s="120" t="s">
        <v>312</v>
      </c>
      <c r="C184" s="349" t="s">
        <v>360</v>
      </c>
      <c r="D184" s="122" t="s">
        <v>137</v>
      </c>
      <c r="E184" s="350">
        <v>3</v>
      </c>
      <c r="F184" s="351">
        <v>4700</v>
      </c>
      <c r="G184" s="125">
        <f t="shared" si="430"/>
        <v>14100</v>
      </c>
      <c r="H184" s="354">
        <v>3</v>
      </c>
      <c r="I184" s="355">
        <v>4700</v>
      </c>
      <c r="J184" s="125">
        <f t="shared" si="431"/>
        <v>14100</v>
      </c>
      <c r="K184" s="123"/>
      <c r="L184" s="124"/>
      <c r="M184" s="125">
        <f t="shared" si="432"/>
        <v>0</v>
      </c>
      <c r="N184" s="123"/>
      <c r="O184" s="124"/>
      <c r="P184" s="125">
        <f t="shared" si="433"/>
        <v>0</v>
      </c>
      <c r="Q184" s="123"/>
      <c r="R184" s="124"/>
      <c r="S184" s="125">
        <f t="shared" si="434"/>
        <v>0</v>
      </c>
      <c r="T184" s="123"/>
      <c r="U184" s="124"/>
      <c r="V184" s="125">
        <f t="shared" si="435"/>
        <v>0</v>
      </c>
      <c r="W184" s="138">
        <f t="shared" si="436"/>
        <v>14100</v>
      </c>
      <c r="X184" s="127">
        <f t="shared" si="437"/>
        <v>14100</v>
      </c>
      <c r="Y184" s="127">
        <f t="shared" si="396"/>
        <v>0</v>
      </c>
      <c r="Z184" s="128">
        <f t="shared" si="397"/>
        <v>0</v>
      </c>
      <c r="AA184" s="280"/>
      <c r="AB184" s="131"/>
      <c r="AC184" s="131"/>
      <c r="AD184" s="131"/>
      <c r="AE184" s="131"/>
      <c r="AF184" s="131"/>
      <c r="AG184" s="131"/>
    </row>
    <row r="185" spans="1:33" s="333" customFormat="1" ht="30" customHeight="1" x14ac:dyDescent="0.25">
      <c r="A185" s="119" t="s">
        <v>72</v>
      </c>
      <c r="B185" s="120" t="s">
        <v>313</v>
      </c>
      <c r="C185" s="349" t="s">
        <v>361</v>
      </c>
      <c r="D185" s="134" t="s">
        <v>137</v>
      </c>
      <c r="E185" s="352">
        <v>1</v>
      </c>
      <c r="F185" s="353">
        <v>34000</v>
      </c>
      <c r="G185" s="125">
        <f t="shared" si="430"/>
        <v>34000</v>
      </c>
      <c r="H185" s="356">
        <v>1</v>
      </c>
      <c r="I185" s="357">
        <v>34000</v>
      </c>
      <c r="J185" s="125">
        <f t="shared" si="431"/>
        <v>34000</v>
      </c>
      <c r="K185" s="135"/>
      <c r="L185" s="136"/>
      <c r="M185" s="137"/>
      <c r="N185" s="135"/>
      <c r="O185" s="136"/>
      <c r="P185" s="137"/>
      <c r="Q185" s="135"/>
      <c r="R185" s="136"/>
      <c r="S185" s="137"/>
      <c r="T185" s="135"/>
      <c r="U185" s="136"/>
      <c r="V185" s="137"/>
      <c r="W185" s="138">
        <f t="shared" ref="W185" si="438">G185+M185+S185</f>
        <v>34000</v>
      </c>
      <c r="X185" s="127">
        <f t="shared" ref="X185" si="439">J185+P185+V185</f>
        <v>34000</v>
      </c>
      <c r="Y185" s="127">
        <f t="shared" ref="Y185" si="440">W185-X185</f>
        <v>0</v>
      </c>
      <c r="Z185" s="128">
        <f t="shared" ref="Z185" si="441">Y185/W185</f>
        <v>0</v>
      </c>
      <c r="AA185" s="281"/>
      <c r="AB185" s="131"/>
      <c r="AC185" s="131"/>
      <c r="AD185" s="131"/>
      <c r="AE185" s="131"/>
      <c r="AF185" s="131"/>
      <c r="AG185" s="131"/>
    </row>
    <row r="186" spans="1:33" ht="30" customHeight="1" x14ac:dyDescent="0.25">
      <c r="A186" s="119" t="s">
        <v>72</v>
      </c>
      <c r="B186" s="120" t="s">
        <v>314</v>
      </c>
      <c r="C186" s="349" t="s">
        <v>362</v>
      </c>
      <c r="D186" s="134" t="s">
        <v>137</v>
      </c>
      <c r="E186" s="352">
        <v>5</v>
      </c>
      <c r="F186" s="353">
        <v>4200</v>
      </c>
      <c r="G186" s="137">
        <f t="shared" si="430"/>
        <v>21000</v>
      </c>
      <c r="H186" s="356">
        <v>5</v>
      </c>
      <c r="I186" s="357">
        <v>4200</v>
      </c>
      <c r="J186" s="137">
        <f t="shared" si="431"/>
        <v>21000</v>
      </c>
      <c r="K186" s="135"/>
      <c r="L186" s="136"/>
      <c r="M186" s="137">
        <f t="shared" si="432"/>
        <v>0</v>
      </c>
      <c r="N186" s="135"/>
      <c r="O186" s="136"/>
      <c r="P186" s="137">
        <f t="shared" si="433"/>
        <v>0</v>
      </c>
      <c r="Q186" s="135"/>
      <c r="R186" s="136"/>
      <c r="S186" s="137">
        <f t="shared" si="434"/>
        <v>0</v>
      </c>
      <c r="T186" s="135"/>
      <c r="U186" s="136"/>
      <c r="V186" s="137">
        <f t="shared" si="435"/>
        <v>0</v>
      </c>
      <c r="W186" s="138">
        <f t="shared" si="436"/>
        <v>21000</v>
      </c>
      <c r="X186" s="127">
        <f t="shared" si="437"/>
        <v>21000</v>
      </c>
      <c r="Y186" s="127">
        <f t="shared" si="396"/>
        <v>0</v>
      </c>
      <c r="Z186" s="128">
        <f t="shared" si="397"/>
        <v>0</v>
      </c>
      <c r="AA186" s="281"/>
      <c r="AB186" s="131"/>
      <c r="AC186" s="131"/>
      <c r="AD186" s="131"/>
      <c r="AE186" s="131"/>
      <c r="AF186" s="131"/>
      <c r="AG186" s="131"/>
    </row>
    <row r="187" spans="1:33" ht="30" customHeight="1" thickBot="1" x14ac:dyDescent="0.3">
      <c r="A187" s="132" t="s">
        <v>72</v>
      </c>
      <c r="B187" s="154" t="s">
        <v>358</v>
      </c>
      <c r="C187" s="188" t="s">
        <v>315</v>
      </c>
      <c r="D187" s="148"/>
      <c r="E187" s="135"/>
      <c r="F187" s="136">
        <v>0.22</v>
      </c>
      <c r="G187" s="137">
        <f t="shared" si="430"/>
        <v>0</v>
      </c>
      <c r="H187" s="135"/>
      <c r="I187" s="136">
        <v>0.22</v>
      </c>
      <c r="J187" s="137">
        <f t="shared" si="431"/>
        <v>0</v>
      </c>
      <c r="K187" s="135"/>
      <c r="L187" s="136">
        <v>0.22</v>
      </c>
      <c r="M187" s="137">
        <f t="shared" si="432"/>
        <v>0</v>
      </c>
      <c r="N187" s="135"/>
      <c r="O187" s="136">
        <v>0.22</v>
      </c>
      <c r="P187" s="137">
        <f t="shared" si="433"/>
        <v>0</v>
      </c>
      <c r="Q187" s="135"/>
      <c r="R187" s="136">
        <v>0.22</v>
      </c>
      <c r="S187" s="137">
        <f t="shared" si="434"/>
        <v>0</v>
      </c>
      <c r="T187" s="135"/>
      <c r="U187" s="136">
        <v>0.22</v>
      </c>
      <c r="V187" s="137">
        <f t="shared" si="435"/>
        <v>0</v>
      </c>
      <c r="W187" s="138">
        <f t="shared" si="436"/>
        <v>0</v>
      </c>
      <c r="X187" s="127">
        <f t="shared" si="437"/>
        <v>0</v>
      </c>
      <c r="Y187" s="127">
        <f t="shared" si="396"/>
        <v>0</v>
      </c>
      <c r="Z187" s="128" t="e">
        <f t="shared" si="397"/>
        <v>#DIV/0!</v>
      </c>
      <c r="AA187" s="152"/>
      <c r="AB187" s="7"/>
      <c r="AC187" s="7"/>
      <c r="AD187" s="7"/>
      <c r="AE187" s="7"/>
      <c r="AF187" s="7"/>
      <c r="AG187" s="7"/>
    </row>
    <row r="188" spans="1:33" ht="30" customHeight="1" thickBot="1" x14ac:dyDescent="0.3">
      <c r="A188" s="294" t="s">
        <v>316</v>
      </c>
      <c r="B188" s="295"/>
      <c r="C188" s="296"/>
      <c r="D188" s="297"/>
      <c r="E188" s="173">
        <f>E178+E174+E169+E164</f>
        <v>11</v>
      </c>
      <c r="F188" s="189"/>
      <c r="G188" s="298">
        <f t="shared" ref="G188:H188" si="442">G178+G174+G169+G164</f>
        <v>117100</v>
      </c>
      <c r="H188" s="173">
        <f t="shared" si="442"/>
        <v>11</v>
      </c>
      <c r="I188" s="189"/>
      <c r="J188" s="298">
        <f t="shared" ref="J188:K188" si="443">J178+J174+J169+J164</f>
        <v>117100</v>
      </c>
      <c r="K188" s="173">
        <f t="shared" si="443"/>
        <v>1</v>
      </c>
      <c r="L188" s="189"/>
      <c r="M188" s="298">
        <f t="shared" ref="M188:N188" si="444">M178+M174+M169+M164</f>
        <v>25000</v>
      </c>
      <c r="N188" s="173">
        <f t="shared" si="444"/>
        <v>1</v>
      </c>
      <c r="O188" s="189"/>
      <c r="P188" s="298">
        <f t="shared" ref="P188:Q188" si="445">P178+P174+P169+P164</f>
        <v>25000</v>
      </c>
      <c r="Q188" s="173">
        <f t="shared" si="445"/>
        <v>0</v>
      </c>
      <c r="R188" s="189"/>
      <c r="S188" s="298">
        <f t="shared" ref="S188:T188" si="446">S178+S174+S169+S164</f>
        <v>0</v>
      </c>
      <c r="T188" s="173">
        <f t="shared" si="446"/>
        <v>0</v>
      </c>
      <c r="U188" s="189"/>
      <c r="V188" s="298">
        <f>V178+V174+V169+V164</f>
        <v>0</v>
      </c>
      <c r="W188" s="225">
        <f t="shared" ref="W188:X188" si="447">W178+W164+W174+W169</f>
        <v>142100</v>
      </c>
      <c r="X188" s="225">
        <f t="shared" si="447"/>
        <v>142100</v>
      </c>
      <c r="Y188" s="225">
        <f t="shared" si="396"/>
        <v>0</v>
      </c>
      <c r="Z188" s="225">
        <f t="shared" si="397"/>
        <v>0</v>
      </c>
      <c r="AA188" s="226"/>
      <c r="AB188" s="7"/>
      <c r="AC188" s="7"/>
      <c r="AD188" s="7"/>
      <c r="AE188" s="7"/>
      <c r="AF188" s="7"/>
      <c r="AG188" s="7"/>
    </row>
    <row r="189" spans="1:33" ht="30" customHeight="1" x14ac:dyDescent="0.25">
      <c r="A189" s="299" t="s">
        <v>317</v>
      </c>
      <c r="B189" s="300"/>
      <c r="C189" s="301"/>
      <c r="D189" s="302"/>
      <c r="E189" s="303"/>
      <c r="F189" s="304"/>
      <c r="G189" s="305">
        <f>G35+G49+G66+G88+G102+G116+G129+G137+G145+G152+G156+G162+G188</f>
        <v>285285</v>
      </c>
      <c r="H189" s="303"/>
      <c r="I189" s="304"/>
      <c r="J189" s="305">
        <f>J35+J49+J66+J88+J102+J116+J129+J137+J145+J152+J156+J162+J188</f>
        <v>285285</v>
      </c>
      <c r="K189" s="303"/>
      <c r="L189" s="304"/>
      <c r="M189" s="305">
        <f>M35+M49+M66+M88+M102+M116+M129+M137+M145+M152+M156+M162+M188</f>
        <v>25000</v>
      </c>
      <c r="N189" s="303"/>
      <c r="O189" s="304"/>
      <c r="P189" s="305">
        <f>P35+P49+P66+P88+P102+P116+P129+P137+P145+P152+P156+P162+P188</f>
        <v>25000</v>
      </c>
      <c r="Q189" s="303"/>
      <c r="R189" s="304"/>
      <c r="S189" s="305">
        <f>S35+S49+S66+S88+S102+S116+S129+S137+S145+S152+S156+S162+S188</f>
        <v>0</v>
      </c>
      <c r="T189" s="303"/>
      <c r="U189" s="304"/>
      <c r="V189" s="305">
        <f>V35+V49+V66+V88+V102+V116+V129+V137+V145+V152+V156+V162+V188</f>
        <v>0</v>
      </c>
      <c r="W189" s="305">
        <f>W35+W49+W66+W88+W102+W116+W129+W137+W145+W152+W156+W162+W188</f>
        <v>310285</v>
      </c>
      <c r="X189" s="305">
        <f>X35+X49+X66+X88+X102+X116+X129+X137+X145+X152+X156+X162+X188</f>
        <v>310285</v>
      </c>
      <c r="Y189" s="305">
        <f>Y35+Y49+Y66+Y88+Y102+Y116+Y129+Y137+Y145+Y152+Y156+Y162+Y188</f>
        <v>0</v>
      </c>
      <c r="Z189" s="306">
        <f t="shared" si="397"/>
        <v>0</v>
      </c>
      <c r="AA189" s="307"/>
      <c r="AB189" s="7"/>
      <c r="AC189" s="7"/>
      <c r="AD189" s="7"/>
      <c r="AE189" s="7"/>
      <c r="AF189" s="7"/>
      <c r="AG189" s="7"/>
    </row>
    <row r="190" spans="1:33" ht="15" customHeight="1" x14ac:dyDescent="0.25">
      <c r="A190" s="391"/>
      <c r="B190" s="362"/>
      <c r="C190" s="362"/>
      <c r="D190" s="74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308"/>
      <c r="X190" s="308"/>
      <c r="Y190" s="308"/>
      <c r="Z190" s="308"/>
      <c r="AA190" s="83"/>
      <c r="AB190" s="7"/>
      <c r="AC190" s="7"/>
      <c r="AD190" s="7"/>
      <c r="AE190" s="7"/>
      <c r="AF190" s="7"/>
      <c r="AG190" s="7"/>
    </row>
    <row r="191" spans="1:33" ht="30" customHeight="1" x14ac:dyDescent="0.25">
      <c r="A191" s="392" t="s">
        <v>318</v>
      </c>
      <c r="B191" s="374"/>
      <c r="C191" s="374"/>
      <c r="D191" s="309"/>
      <c r="E191" s="303"/>
      <c r="F191" s="304"/>
      <c r="G191" s="310">
        <f>Фінансування!C27-'Кошторис  витрат'!G189</f>
        <v>0</v>
      </c>
      <c r="H191" s="303"/>
      <c r="I191" s="304"/>
      <c r="J191" s="310">
        <f>Фінансування!C28-'Кошторис  витрат'!J189</f>
        <v>0</v>
      </c>
      <c r="K191" s="303"/>
      <c r="L191" s="304"/>
      <c r="M191" s="310">
        <f>Фінансування!J27-'Кошторис  витрат'!M189</f>
        <v>0</v>
      </c>
      <c r="N191" s="303"/>
      <c r="O191" s="304"/>
      <c r="P191" s="310">
        <f>Фінансування!J28-'Кошторис  витрат'!P189</f>
        <v>0</v>
      </c>
      <c r="Q191" s="303"/>
      <c r="R191" s="304"/>
      <c r="S191" s="310">
        <f>Фінансування!L27-'Кошторис  витрат'!S189</f>
        <v>0</v>
      </c>
      <c r="T191" s="303"/>
      <c r="U191" s="304"/>
      <c r="V191" s="310">
        <f>Фінансування!L28-'Кошторис  витрат'!V189</f>
        <v>0</v>
      </c>
      <c r="W191" s="311">
        <f>Фінансування!N27-'Кошторис  витрат'!W189</f>
        <v>0</v>
      </c>
      <c r="X191" s="311">
        <f>Фінансування!N28-'Кошторис  витрат'!X189</f>
        <v>0</v>
      </c>
      <c r="Y191" s="311"/>
      <c r="Z191" s="311"/>
      <c r="AA191" s="312"/>
      <c r="AB191" s="7"/>
      <c r="AC191" s="7"/>
      <c r="AD191" s="7"/>
      <c r="AE191" s="7"/>
      <c r="AF191" s="7"/>
      <c r="AG191" s="7"/>
    </row>
    <row r="192" spans="1:33" ht="15.75" customHeight="1" x14ac:dyDescent="0.25">
      <c r="A192" s="1"/>
      <c r="B192" s="313"/>
      <c r="C192" s="2"/>
      <c r="D192" s="314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3"/>
      <c r="C193" s="2"/>
      <c r="D193" s="314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3"/>
      <c r="C194" s="2"/>
      <c r="D194" s="314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1"/>
      <c r="X194" s="71"/>
      <c r="Y194" s="71"/>
      <c r="Z194" s="7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315"/>
      <c r="B195" s="316"/>
      <c r="C195" s="317"/>
      <c r="D195" s="314"/>
      <c r="E195" s="318"/>
      <c r="F195" s="318"/>
      <c r="G195" s="70"/>
      <c r="H195" s="319"/>
      <c r="I195" s="315"/>
      <c r="J195" s="318"/>
      <c r="K195" s="320"/>
      <c r="L195" s="2"/>
      <c r="M195" s="70"/>
      <c r="N195" s="320"/>
      <c r="O195" s="2"/>
      <c r="P195" s="70"/>
      <c r="Q195" s="70"/>
      <c r="R195" s="70"/>
      <c r="S195" s="70"/>
      <c r="T195" s="70"/>
      <c r="U195" s="70"/>
      <c r="V195" s="70"/>
      <c r="W195" s="71"/>
      <c r="X195" s="71"/>
      <c r="Y195" s="71"/>
      <c r="Z195" s="71"/>
      <c r="AA195" s="2"/>
      <c r="AB195" s="1"/>
      <c r="AC195" s="2"/>
      <c r="AD195" s="1"/>
      <c r="AE195" s="1"/>
      <c r="AF195" s="1"/>
      <c r="AG195" s="1"/>
    </row>
    <row r="196" spans="1:33" ht="15.75" customHeight="1" x14ac:dyDescent="0.25">
      <c r="A196" s="321"/>
      <c r="B196" s="322"/>
      <c r="C196" s="323" t="s">
        <v>319</v>
      </c>
      <c r="D196" s="324"/>
      <c r="E196" s="325" t="s">
        <v>320</v>
      </c>
      <c r="F196" s="325"/>
      <c r="G196" s="326"/>
      <c r="H196" s="327"/>
      <c r="I196" s="328" t="s">
        <v>321</v>
      </c>
      <c r="J196" s="326"/>
      <c r="K196" s="327"/>
      <c r="L196" s="328"/>
      <c r="M196" s="326"/>
      <c r="N196" s="327"/>
      <c r="O196" s="328"/>
      <c r="P196" s="326"/>
      <c r="Q196" s="326"/>
      <c r="R196" s="326"/>
      <c r="S196" s="326"/>
      <c r="T196" s="326"/>
      <c r="U196" s="326"/>
      <c r="V196" s="326"/>
      <c r="W196" s="329"/>
      <c r="X196" s="329"/>
      <c r="Y196" s="329"/>
      <c r="Z196" s="329"/>
      <c r="AA196" s="330"/>
      <c r="AB196" s="331"/>
      <c r="AC196" s="330"/>
      <c r="AD196" s="331"/>
      <c r="AE196" s="331"/>
      <c r="AF196" s="331"/>
      <c r="AG196" s="331"/>
    </row>
    <row r="197" spans="1:33" ht="15.75" customHeight="1" x14ac:dyDescent="0.25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3"/>
      <c r="C198" s="2"/>
      <c r="D198" s="31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/>
      <c r="X198" s="71"/>
      <c r="Y198" s="71"/>
      <c r="Z198" s="71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/>
      <c r="X199" s="71"/>
      <c r="Y199" s="71"/>
      <c r="Z199" s="71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13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32"/>
      <c r="X388" s="332"/>
      <c r="Y388" s="332"/>
      <c r="Z388" s="33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13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32"/>
      <c r="X389" s="332"/>
      <c r="Y389" s="332"/>
      <c r="Z389" s="33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13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32"/>
      <c r="X390" s="332"/>
      <c r="Y390" s="332"/>
      <c r="Z390" s="33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13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32"/>
      <c r="X391" s="332"/>
      <c r="Y391" s="332"/>
      <c r="Z391" s="332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32"/>
      <c r="X392" s="332"/>
      <c r="Y392" s="332"/>
      <c r="Z392" s="332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31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32"/>
      <c r="X393" s="332"/>
      <c r="Y393" s="332"/>
      <c r="Z393" s="332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31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32"/>
      <c r="X394" s="332"/>
      <c r="Y394" s="332"/>
      <c r="Z394" s="332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314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332"/>
      <c r="X395" s="332"/>
      <c r="Y395" s="332"/>
      <c r="Z395" s="332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314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332"/>
      <c r="X396" s="332"/>
      <c r="Y396" s="332"/>
      <c r="Z396" s="332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56:D156"/>
    <mergeCell ref="A190:C190"/>
    <mergeCell ref="A191:C191"/>
    <mergeCell ref="K8:M8"/>
    <mergeCell ref="N8:P8"/>
    <mergeCell ref="E8:G8"/>
    <mergeCell ref="H8:J8"/>
    <mergeCell ref="E64:G65"/>
    <mergeCell ref="H64:J65"/>
    <mergeCell ref="A102:D102"/>
    <mergeCell ref="K7:P7"/>
    <mergeCell ref="A1:E1"/>
    <mergeCell ref="A7:A9"/>
    <mergeCell ref="B7:B9"/>
    <mergeCell ref="C7:C9"/>
    <mergeCell ref="D7:D9"/>
    <mergeCell ref="E7:J7"/>
  </mergeCells>
  <pageMargins left="0" right="0" top="1.1811023622047245" bottom="0.47244094488188981" header="0" footer="0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Администратор</cp:lastModifiedBy>
  <cp:lastPrinted>2024-09-21T09:02:25Z</cp:lastPrinted>
  <dcterms:created xsi:type="dcterms:W3CDTF">2020-11-14T13:09:40Z</dcterms:created>
  <dcterms:modified xsi:type="dcterms:W3CDTF">2024-10-03T13:11:04Z</dcterms:modified>
</cp:coreProperties>
</file>